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G:\Duplicates - to be deleted\"/>
    </mc:Choice>
  </mc:AlternateContent>
  <bookViews>
    <workbookView xWindow="0" yWindow="0" windowWidth="20580" windowHeight="8832" activeTab="3"/>
  </bookViews>
  <sheets>
    <sheet name="Audit Opinion" sheetId="21" r:id="rId1"/>
    <sheet name="Proportionate Shares" sheetId="2" r:id="rId2"/>
    <sheet name="Pension Amounts" sheetId="3" r:id="rId3"/>
    <sheet name="Notes to Schedules" sheetId="20" r:id="rId4"/>
  </sheets>
  <externalReferences>
    <externalReference r:id="rId5"/>
    <externalReference r:id="rId6"/>
    <externalReference r:id="rId7"/>
  </externalReferences>
  <definedNames>
    <definedName name="__123Graph_A" hidden="1">[1]TRSNEWS!#REF!</definedName>
    <definedName name="__123Graph_B" hidden="1">[1]TRSNEWS!#REF!</definedName>
    <definedName name="__123Graph_X" hidden="1">[1]TRSNEWS!#REF!</definedName>
    <definedName name="_Fill" hidden="1">#REF!</definedName>
    <definedName name="_xlnm._FilterDatabase" localSheetId="2" hidden="1">'Pension Amounts'!$A$21:$AF$1386</definedName>
    <definedName name="_xlnm._FilterDatabase" localSheetId="1" hidden="1">'Proportionate Shares'!$B$22:$I$22</definedName>
    <definedName name="EFWL_GARS">'[2]Exhibit 2'!$G$107</definedName>
    <definedName name="EFWL_JSRS">'[2]Exhibit 2'!$F$107</definedName>
    <definedName name="EFWL_PORS">'[2]Exhibit 2'!$E$107</definedName>
    <definedName name="EFWL_SCNG">'[2]Exhibit 2'!$H$107</definedName>
    <definedName name="EFWL_SCRS">'[2]Exhibit 2'!$D$107</definedName>
    <definedName name="I">[3]Assumptions!$B$2</definedName>
    <definedName name="_xlnm.Print_Area" localSheetId="2">'Pension Amounts'!$B$1:$AF$33</definedName>
    <definedName name="_xlnm.Print_Area" localSheetId="1">'Proportionate Shares'!$B$1:$I$32</definedName>
    <definedName name="_xlnm.Print_Titles" localSheetId="1">'Proportionate Shares'!$22:$22</definedName>
    <definedName name="qwer" hidden="1">{#N/A,#N/A,FALSE,"ExecSum (A)";#N/A,#N/A,FALSE,"ExecSum (B)";#N/A,#N/A,FALSE,"ExecSum (C)";#N/A,#N/A,FALSE,"ExecSum (D)";#N/A,#N/A,FALSE,"Table 1A";#N/A,#N/A,FALSE,"Table 1B";#N/A,#N/A,FALSE,"Table 1C";#N/A,#N/A,FALSE,"Table 1D";#N/A,#N/A,FALSE,"Table 2A";#N/A,#N/A,FALSE,"Table 2B";#N/A,#N/A,FALSE,"Table 2C";#N/A,#N/A,FALSE,"Table 2D";#N/A,#N/A,FALSE,"Table 3A";#N/A,#N/A,FALSE,"Table 3B";#N/A,#N/A,FALSE,"Table 3C";#N/A,#N/A,FALSE,"Table 3D";#N/A,#N/A,FALSE,"Table 4A";#N/A,#N/A,FALSE,"Table 4B";#N/A,#N/A,FALSE,"Table 4C";#N/A,#N/A,FALSE,"Table 4D";#N/A,#N/A,FALSE,"Table 5a";#N/A,#N/A,FALSE,"Table 5b";#N/A,#N/A,FALSE,"Table 5c";#N/A,#N/A,FALSE,"Table 5d";#N/A,#N/A,FALSE,"Table 7a";#N/A,#N/A,FALSE,"Table 7b";#N/A,#N/A,FALSE,"Table7c";#N/A,#N/A,FALSE,"Table7d";#N/A,#N/A,FALSE,"Table 8a";#N/A,#N/A,FALSE,"Table8b";#N/A,#N/A,FALSE,"Table 8c";#N/A,#N/A,FALSE,"Table8d";#N/A,#N/A,FALSE,"Table 9a";#N/A,#N/A,FALSE,"Table 9b";#N/A,#N/A,FALSE,"Table 9c";#N/A,#N/A,FALSE,"Table 9d";#N/A,#N/A,FALSE,"Table 10";#N/A,#N/A,FALSE,"Table 11a";#N/A,#N/A,FALSE,"Table 11b";#N/A,#N/A,FALSE,"Table 11c";#N/A,#N/A,FALSE,"Table 11d";#N/A,#N/A,FALSE,"Table 12a";#N/A,#N/A,FALSE,"Table 12b";#N/A,#N/A,FALSE,"Table 12c";#N/A,#N/A,FALSE,"Table 12d";#N/A,#N/A,FALSE,"Table 13a";#N/A,#N/A,FALSE,"Table 13b";#N/A,#N/A,FALSE,"Table 13c";#N/A,#N/A,FALSE,"Table 13d";#N/A,#N/A,FALSE,"Table 14a";#N/A,#N/A,FALSE,"Table 14b";#N/A,#N/A,FALSE,"Table 14c";#N/A,#N/A,FALSE,"Table 14d";#N/A,#N/A,FALSE,"Table16a";#N/A,#N/A,FALSE,"Table 16b";#N/A,#N/A,FALSE,"Table 16c";#N/A,#N/A,FALSE,"Table 16d";#N/A,#N/A,FALSE,"Table 17a";#N/A,#N/A,FALSE,"Table 17b";#N/A,#N/A,FALSE,"Table 17c";#N/A,#N/A,FALSE,"Table 17d";#N/A,#N/A,FALSE,"Table 18a";#N/A,#N/A,FALSE,"Table 18b";#N/A,#N/A,FALSE,"Table 18c";#N/A,#N/A,FALSE,"Table 18d";#N/A,#N/A,FALSE,"Table 19a";#N/A,#N/A,FALSE,"Table 19b";#N/A,#N/A,FALSE,"Table 19c";#N/A,#N/A,FALSE,"Table 19d";#N/A,#N/A,FALSE,"Table 23a";#N/A,#N/A,FALSE,"Table 23b";#N/A,#N/A,FALSE,"Table 23c";#N/A,#N/A,FALSE,"Table 23d";#N/A,#N/A,FALSE,"Table 24a";#N/A,#N/A,FALSE,"Table 24b";#N/A,#N/A,FALSE,"Table 24c";#N/A,#N/A,FALSE,"Table 24d"}</definedName>
    <definedName name="sadf" hidden="1">{#N/A,#N/A,TRUE,"Input";#N/A,#N/A,TRUE,"Exec Summ";#N/A,#N/A,TRUE,"Table 1";#N/A,#N/A,TRUE,"PVFB";#N/A,#N/A,TRUE,"NC";#N/A,#N/A,TRUE,"Fnd Progress";#N/A,#N/A,TRUE,"ER Cont";#N/A,#N/A,TRUE,"Notes";#N/A,#N/A,TRUE,"Data";#N/A,#N/A,TRUE,"summ data";#N/A,#N/A,TRUE,"Plan Net Assets";#N/A,#N/A,TRUE,"% of Invest";#N/A,#N/A,TRUE,"Recon Pln Assets";#N/A,#N/A,TRUE,"AVA";#N/A,#N/A,TRUE,"Yields";#N/A,#N/A,TRUE,"History of IR";#N/A,#N/A,TRUE,"Inv Exp GL";#N/A,#N/A,TRUE,"All Exp GL";#N/A,#N/A,TRUE,"Chg in UAAL";#N/A,#N/A,TRUE,"Chg funging period";#N/A,#N/A,TRUE,"cash flow";#N/A,#N/A,TRUE,"Solvency";#N/A,#N/A,TRUE,"Proj UAAL";#N/A,#N/A,TRUE,"Age Srv";#N/A,#N/A,TRUE,"Funding Period"}</definedName>
    <definedName name="TMB1482841037">#REF!</definedName>
    <definedName name="TMB214583507">'Audit Opinion'!#REF!</definedName>
    <definedName name="TMP1682277301">'Audit Opinion'!#REF!</definedName>
    <definedName name="wrn.ACTIVE._.LIABILITIES._.SUMMARY." hidden="1">{#N/A,#N/A,FALSE,"ACTIVE LIABILITIES"}</definedName>
    <definedName name="wrn.ACTUARIAL._.GAIN._.LOSS." hidden="1">{#N/A,#N/A,FALSE,"ACTUARIAL GAIN LOSS"}</definedName>
    <definedName name="wrn.all." hidden="1">{#N/A,#N/A,FALSE,"Fin";#N/A,#N/A,FALSE,"Amort"}</definedName>
    <definedName name="wrn.ASSETS." hidden="1">{"page1",#N/A,FALSE,"93ASSOTH";"page2",#N/A,FALSE,"93ASSOTH";"page3",#N/A,FALSE,"93ASSOTH";"page4",#N/A,FALSE,"93ASSOTH";"page5",#N/A,FALSE,"93ASSOTH"}</definedName>
    <definedName name="wrn.assets.bun." hidden="1">{"PAGE1",#N/A,FALSE,"assets.bun";"PAGE2",#N/A,FALSE,"assets.bun";"PAGE3",#N/A,FALSE,"assets.bun"}</definedName>
    <definedName name="wrn.assets.eva." hidden="1">{"PAGE1",#N/A,FALSE,"assets.eva";"PAGE2",#N/A,FALSE,"assets.eva";"PAGE3",#N/A,FALSE,"assets.eva"}</definedName>
    <definedName name="wrn.assets.loc." hidden="1">{"PAGE1",#N/A,FALSE,"assets.loc";"PAGE2",#N/A,FALSE,"assets.loc";"PAGE3",#N/A,FALSE,"assets.loc"}</definedName>
    <definedName name="wrn.assets.non." hidden="1">{"PAGE1",#N/A,FALSE,"assets.non";"PAGE2",#N/A,FALSE,"assets.non";"PAGE3",#N/A,FALSE,"assets.non"}</definedName>
    <definedName name="wrn.assets.sal." hidden="1">{"PAGE1",#N/A,FALSE,"assets.sal";"PAGE2",#N/A,FALSE,"assets.sal";"PAGE3",#N/A,FALSE,"assets.sal"}</definedName>
    <definedName name="wrn.AVA." hidden="1">{"tabl10",#N/A,FALSE,"AVA";"table9",#N/A,FALSE,"AVA";"Value",#N/A,FALSE,"AVA";"excess",#N/A,FALSE,"AVA"}</definedName>
    <definedName name="wrn.base." hidden="1">{#N/A,#N/A,FALSE,"Financing";#N/A,#N/A,FALSE,"PBO - input";#N/A,#N/A,FALSE,"PBO results";#N/A,#N/A,FALSE,"Valuation Assets";#N/A,#N/A,FALSE,"Reconciliation";#N/A,#N/A,FALSE,"Gain-Loss Derivation";#N/A,#N/A,FALSE,"Gain-Loss by Source"}</definedName>
    <definedName name="wrn.Exh._.I_CombinedBalSht." hidden="1">{#N/A,#N/A,TRUE,"EXHI-BALSHT"}</definedName>
    <definedName name="wrn.Exh._.II_RevExpCombined_ExpTrst." hidden="1">{#N/A,#N/A,TRUE,"EXHII"}</definedName>
    <definedName name="wrn.Exh._.III_RevExp_PensionTrst." hidden="1">{#N/A,#N/A,TRUE,"EXHIII"}</definedName>
    <definedName name="wrn.Exh_A_Assets." hidden="1">{#N/A,#N/A,TRUE,"EXHA-BALSHT"}</definedName>
    <definedName name="wrn.Exh_A_Liab_Eq." hidden="1">{#N/A,#N/A,TRUE,"EXHA-BALSHT (2)"}</definedName>
    <definedName name="wrn.Exh_B_CombExpTrustBalSht." hidden="1">{#N/A,#N/A,TRUE,"EXHB-BALSHT"}</definedName>
    <definedName name="wrn.Exh_C_RevExpCombining_ExpTrst." hidden="1">{#N/A,#N/A,TRUE,"EXHC"}</definedName>
    <definedName name="wrn.Exh_D_Agy_Fds." hidden="1">{#N/A,#N/A,TRUE,"EXHD-AGY"}</definedName>
    <definedName name="wrn.GAINLOSS." hidden="1">{"GainLoss",#N/A,FALSE,"ACTIVE"}</definedName>
    <definedName name="wrn.GASB._.LIABILITIES." hidden="1">{#N/A,#N/A,FALSE,"GASB LIABILITIES"}</definedName>
    <definedName name="wrn.gasball." hidden="1">{"table14a",#N/A,FALSE,"GASB";"table14b",#N/A,FALSE,"GASB";"table14c",#N/A,FALSE,"GASB";"table14d",#N/A,FALSE,"GASB";"table15",#N/A,FALSE,"GASB";"table15_2",#N/A,FALSE,"GASB"}</definedName>
    <definedName name="wrn.growth." hidden="1">{"TABLE12",#N/A,FALSE,"GRTH";"TABLE6",#N/A,FALSE,"GRTH";"TABLE7",#N/A,FALSE,"GRTH"}</definedName>
    <definedName name="wrn.INACTIVE._.LIABILITIES._.SUMMARY." hidden="1">{#N/A,#N/A,FALSE,"INACTIVE LIABILITY SUMMARY"}</definedName>
    <definedName name="wrn.print." hidden="1">{"page1",#N/A,FALSE,"93ASSOTH";"page2",#N/A,FALSE,"93ASSOTH";"page3",#N/A,FALSE,"93ASSOTH";"page4",#N/A,FALSE,"93ASSOTH";"page5",#N/A,FALSE,"93ASSOTH"}</definedName>
    <definedName name="wrn.REPORTS." hidden="1">{"exhibits",#N/A,FALSE,"WS";"ws1",#N/A,FALSE,"RET";"ws2",#N/A,FALSE,"RET";"ws3",#N/A,FALSE,"RET";"ws4",#N/A,FALSE,"VT";"ws5",#N/A,FALSE,"VT";"ws6",#N/A,FALSE,"VT";"ValidActives",#N/A,FALSE,"ACTIVE";"NewEntrants",#N/A,FALSE,"ACTIVE";"TotalActives",#N/A,FALSE,"ACTIVE";"NewEntrants",#N/A,FALSE,"ACTIVE";"LiabSummary",#N/A,FALSE,"ACTIVE";"FundingSummary",#N/A,FALSE,"ACTIVE";"FundingState",#N/A,FALSE,"ACTIVE";"GainLoss",#N/A,FALSE,"ACTIVE"}</definedName>
    <definedName name="wrn.RTReport." hidden="1">{"ws1",#N/A,FALSE,"RET";"ws2",#N/A,FALSE,"RET";"ws3",#N/A,FALSE,"RET"}</definedName>
    <definedName name="wrn.Sch_1_Benefit_Incr_Acct." hidden="1">{#N/A,#N/A,TRUE,"SCH1B"}</definedName>
    <definedName name="wrn.Sch_1_ExpenseAcct." hidden="1">{#N/A,#N/A,TRUE,"SCH1e"}</definedName>
    <definedName name="wrn.Sch_1_Interest._.Acct." hidden="1">{#N/A,#N/A,TRUE,"SCH1i"}</definedName>
    <definedName name="wrn.Sch_1_MemberSavings." hidden="1">{#N/A,#N/A,TRUE,"SCH1M"}</definedName>
    <definedName name="wrn.Sch_1_RetiredReserve." hidden="1">{#N/A,#N/A,TRUE,"SCH1R"}</definedName>
    <definedName name="wrn.Sch_1_StateContrAcct." hidden="1">{#N/A,#N/A,TRUE,"SCH1S "}</definedName>
    <definedName name="wrn.Sch_2_Budget._.Schedule." hidden="1">{#N/A,#N/A,TRUE,"SCH2"}</definedName>
    <definedName name="wrn.Sch_3_Investment._.Portfolio." hidden="1">{#N/A,#N/A,TRUE,"SCH3"}</definedName>
    <definedName name="wrn.STUDY." hidden="1">{"BASIS",#N/A,FALSE,"ACTIVE";"COST",#N/A,FALSE,"ACTIVE";"STUDY",#N/A,FALSE,"ACTIVE"}</definedName>
    <definedName name="wrn.tables." hidden="1">{"tbl1",#N/A,FALSE,"95tbls";"tbl2",#N/A,FALSE,"95tbls";"tbl3",#N/A,FALSE,"95tbls";"tbl4a",#N/A,FALSE,"95tbls";"tbl4b",#N/A,FALSE,"95tbls";"tbl5",#N/A,FALSE,"95tbls";#N/A,#N/A,FALSE,"tbl6";#N/A,#N/A,FALSE,"tbl7";"tbl8",#N/A,FALSE,"95tbls";"tbl9",#N/A,FALSE,"95tbls";"tbl10",#N/A,FALSE,"95tbls";"tbl11",#N/A,FALSE,"95tbls";#N/A,#N/A,FALSE,"tbl12";#N/A,#N/A,FALSE,"tbl13";"tbl14a",#N/A,FALSE,"95tbls";#N/A,#N/A,FALSE,"tbl14b";"tbl14c",#N/A,FALSE,"95tbls";"tbl14d",#N/A,FALSE,"95tbls";"tbl15",#N/A,FALSE,"95tbls";"tbl16",#N/A,FALSE,"95tbls"}</definedName>
    <definedName name="wrn.Valuation." hidden="1">{#N/A,#N/A,FALSE,"Financing";#N/A,#N/A,FALSE,"Assets"}</definedName>
    <definedName name="wrn.VALUATION._.COSTS." hidden="1">{#N/A,#N/A,FALSE,"VALUATION COST #'S"}</definedName>
    <definedName name="wrn.valuation._.exhibits." hidden="1">{#N/A,#N/A,TRUE,"Input";#N/A,#N/A,TRUE,"Exec Summ";#N/A,#N/A,TRUE,"Table 1";#N/A,#N/A,TRUE,"PVFB";#N/A,#N/A,TRUE,"NC";#N/A,#N/A,TRUE,"Fnd Progress";#N/A,#N/A,TRUE,"ER Cont";#N/A,#N/A,TRUE,"Notes";#N/A,#N/A,TRUE,"Data";#N/A,#N/A,TRUE,"summ data";#N/A,#N/A,TRUE,"Plan Net Assets";#N/A,#N/A,TRUE,"% of Invest";#N/A,#N/A,TRUE,"Recon Pln Assets";#N/A,#N/A,TRUE,"AVA";#N/A,#N/A,TRUE,"Yields";#N/A,#N/A,TRUE,"History of IR";#N/A,#N/A,TRUE,"Inv Exp GL";#N/A,#N/A,TRUE,"All Exp GL";#N/A,#N/A,TRUE,"Chg in UAAL";#N/A,#N/A,TRUE,"Chg funging period";#N/A,#N/A,TRUE,"cash flow";#N/A,#N/A,TRUE,"Solvency";#N/A,#N/A,TRUE,"Proj UAAL";#N/A,#N/A,TRUE,"Age Srv";#N/A,#N/A,TRUE,"Funding Period"}</definedName>
    <definedName name="wrn.VTReport." hidden="1">{"APV_VT",#N/A,FALSE,"VT";"Errors",#N/A,FALSE,"VT";"OTH_LIAB",#N/A,FALSE,"VT"}</definedName>
    <definedName name="wrn.Whole._.Report." hidden="1">{#N/A,#N/A,FALSE,"ExecSum (A)";#N/A,#N/A,FALSE,"ExecSum (B)";#N/A,#N/A,FALSE,"ExecSum (C)";#N/A,#N/A,FALSE,"ExecSum (D)";#N/A,#N/A,FALSE,"Table 1A";#N/A,#N/A,FALSE,"Table 1B";#N/A,#N/A,FALSE,"Table 1C";#N/A,#N/A,FALSE,"Table 1D";#N/A,#N/A,FALSE,"Table 2A";#N/A,#N/A,FALSE,"Table 2B";#N/A,#N/A,FALSE,"Table 2C";#N/A,#N/A,FALSE,"Table 2D";#N/A,#N/A,FALSE,"Table 3A";#N/A,#N/A,FALSE,"Table 3B";#N/A,#N/A,FALSE,"Table 3C";#N/A,#N/A,FALSE,"Table 3D";#N/A,#N/A,FALSE,"Table 4A";#N/A,#N/A,FALSE,"Table 4B";#N/A,#N/A,FALSE,"Table 4C";#N/A,#N/A,FALSE,"Table 4D";#N/A,#N/A,FALSE,"Table 5a";#N/A,#N/A,FALSE,"Table 5b";#N/A,#N/A,FALSE,"Table 5c";#N/A,#N/A,FALSE,"Table 5d";#N/A,#N/A,FALSE,"Table 7a";#N/A,#N/A,FALSE,"Table 7b";#N/A,#N/A,FALSE,"Table7c";#N/A,#N/A,FALSE,"Table7d";#N/A,#N/A,FALSE,"Table 8a";#N/A,#N/A,FALSE,"Table8b";#N/A,#N/A,FALSE,"Table 8c";#N/A,#N/A,FALSE,"Table8d";#N/A,#N/A,FALSE,"Table 9a";#N/A,#N/A,FALSE,"Table 9b";#N/A,#N/A,FALSE,"Table 9c";#N/A,#N/A,FALSE,"Table 9d";#N/A,#N/A,FALSE,"Table 10";#N/A,#N/A,FALSE,"Table 11a";#N/A,#N/A,FALSE,"Table 11b";#N/A,#N/A,FALSE,"Table 11c";#N/A,#N/A,FALSE,"Table 11d";#N/A,#N/A,FALSE,"Table 12a";#N/A,#N/A,FALSE,"Table 12b";#N/A,#N/A,FALSE,"Table 12c";#N/A,#N/A,FALSE,"Table 12d";#N/A,#N/A,FALSE,"Table 13a";#N/A,#N/A,FALSE,"Table 13b";#N/A,#N/A,FALSE,"Table 13c";#N/A,#N/A,FALSE,"Table 13d";#N/A,#N/A,FALSE,"Table 14a";#N/A,#N/A,FALSE,"Table 14b";#N/A,#N/A,FALSE,"Table 14c";#N/A,#N/A,FALSE,"Table 14d";#N/A,#N/A,FALSE,"Table16a";#N/A,#N/A,FALSE,"Table 16b";#N/A,#N/A,FALSE,"Table 16c";#N/A,#N/A,FALSE,"Table 16d";#N/A,#N/A,FALSE,"Table 17a";#N/A,#N/A,FALSE,"Table 17b";#N/A,#N/A,FALSE,"Table 17c";#N/A,#N/A,FALSE,"Table 17d";#N/A,#N/A,FALSE,"Table 18a";#N/A,#N/A,FALSE,"Table 18b";#N/A,#N/A,FALSE,"Table 18c";#N/A,#N/A,FALSE,"Table 18d";#N/A,#N/A,FALSE,"Table 19a";#N/A,#N/A,FALSE,"Table 19b";#N/A,#N/A,FALSE,"Table 19c";#N/A,#N/A,FALSE,"Table 19d";#N/A,#N/A,FALSE,"Table 23a";#N/A,#N/A,FALSE,"Table 23b";#N/A,#N/A,FALSE,"Table 23c";#N/A,#N/A,FALSE,"Table 23d";#N/A,#N/A,FALSE,"Table 24a";#N/A,#N/A,FALSE,"Table 24b";#N/A,#N/A,FALSE,"Table 24c";#N/A,#N/A,FALSE,"Table 24d"}</definedName>
    <definedName name="wrn.WSassets." hidden="1">{"change",#N/A,FALSE,"WS";"exhibits",#N/A,FALSE,"WS";"table16",#N/A,FALSE,"WS"}</definedName>
    <definedName name="wrn.YIELD." hidden="1">{"YieldEstimate",#N/A,FALSE,"ACTIVE"}</definedName>
  </definedNames>
  <calcPr calcId="152511" fullPrecision="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568" i="2" l="1"/>
  <c r="H369" i="2"/>
  <c r="H18" i="2" s="1"/>
  <c r="H80" i="2"/>
  <c r="H76" i="2"/>
  <c r="H68" i="2"/>
  <c r="H15" i="2"/>
  <c r="H14" i="2"/>
  <c r="H13" i="2"/>
  <c r="AD1386" i="3"/>
  <c r="AA1386" i="3"/>
  <c r="V1386" i="3"/>
  <c r="Q1386" i="3"/>
  <c r="AD1385" i="3"/>
  <c r="AA1385" i="3"/>
  <c r="V1385" i="3"/>
  <c r="Q1385" i="3"/>
  <c r="AD1384" i="3"/>
  <c r="AA1384" i="3"/>
  <c r="V1384" i="3"/>
  <c r="Q1384" i="3"/>
  <c r="AD1383" i="3"/>
  <c r="AA1383" i="3"/>
  <c r="V1383" i="3"/>
  <c r="Q1383" i="3"/>
  <c r="AD1382" i="3"/>
  <c r="AA1382" i="3"/>
  <c r="V1382" i="3"/>
  <c r="Q1382" i="3"/>
  <c r="AD1381" i="3"/>
  <c r="AA1381" i="3"/>
  <c r="V1381" i="3"/>
  <c r="Q1381" i="3"/>
  <c r="AD1380" i="3"/>
  <c r="AA1380" i="3"/>
  <c r="V1380" i="3"/>
  <c r="Q1380" i="3"/>
  <c r="AD1379" i="3"/>
  <c r="AA1379" i="3"/>
  <c r="V1379" i="3"/>
  <c r="Q1379" i="3"/>
  <c r="AD1378" i="3"/>
  <c r="AA1378" i="3"/>
  <c r="V1378" i="3"/>
  <c r="Q1378" i="3"/>
  <c r="AD1377" i="3"/>
  <c r="AA1377" i="3"/>
  <c r="V1377" i="3"/>
  <c r="Q1377" i="3"/>
  <c r="AD1376" i="3"/>
  <c r="AA1376" i="3"/>
  <c r="V1376" i="3"/>
  <c r="Q1376" i="3"/>
  <c r="AD1375" i="3"/>
  <c r="AA1375" i="3"/>
  <c r="V1375" i="3"/>
  <c r="Q1375" i="3"/>
  <c r="AD1374" i="3"/>
  <c r="AA1374" i="3"/>
  <c r="V1374" i="3"/>
  <c r="Q1374" i="3"/>
  <c r="AD1373" i="3"/>
  <c r="AA1373" i="3"/>
  <c r="V1373" i="3"/>
  <c r="Q1373" i="3"/>
  <c r="AD1372" i="3"/>
  <c r="AA1372" i="3"/>
  <c r="V1372" i="3"/>
  <c r="Q1372" i="3"/>
  <c r="AD1371" i="3"/>
  <c r="AA1371" i="3"/>
  <c r="V1371" i="3"/>
  <c r="Q1371" i="3"/>
  <c r="AD1370" i="3"/>
  <c r="AA1370" i="3"/>
  <c r="V1370" i="3"/>
  <c r="Q1370" i="3"/>
  <c r="AD1369" i="3"/>
  <c r="AA1369" i="3"/>
  <c r="V1369" i="3"/>
  <c r="Q1369" i="3"/>
  <c r="AD1368" i="3"/>
  <c r="AA1368" i="3"/>
  <c r="V1368" i="3"/>
  <c r="Q1368" i="3"/>
  <c r="AD1367" i="3"/>
  <c r="AA1367" i="3"/>
  <c r="V1367" i="3"/>
  <c r="Q1367" i="3"/>
  <c r="AD1366" i="3"/>
  <c r="AA1366" i="3"/>
  <c r="V1366" i="3"/>
  <c r="Q1366" i="3"/>
  <c r="AD1365" i="3"/>
  <c r="AA1365" i="3"/>
  <c r="V1365" i="3"/>
  <c r="Q1365" i="3"/>
  <c r="AD1364" i="3"/>
  <c r="AA1364" i="3"/>
  <c r="V1364" i="3"/>
  <c r="Q1364" i="3"/>
  <c r="AD1363" i="3"/>
  <c r="AA1363" i="3"/>
  <c r="V1363" i="3"/>
  <c r="Q1363" i="3"/>
  <c r="AD1362" i="3"/>
  <c r="AA1362" i="3"/>
  <c r="V1362" i="3"/>
  <c r="Q1362" i="3"/>
  <c r="AD1361" i="3"/>
  <c r="AA1361" i="3"/>
  <c r="V1361" i="3"/>
  <c r="Q1361" i="3"/>
  <c r="AD1360" i="3"/>
  <c r="AA1360" i="3"/>
  <c r="V1360" i="3"/>
  <c r="Q1360" i="3"/>
  <c r="AD1359" i="3"/>
  <c r="AA1359" i="3"/>
  <c r="V1359" i="3"/>
  <c r="Q1359" i="3"/>
  <c r="AD1358" i="3"/>
  <c r="AA1358" i="3"/>
  <c r="V1358" i="3"/>
  <c r="Q1358" i="3"/>
  <c r="AD1357" i="3"/>
  <c r="AA1357" i="3"/>
  <c r="V1357" i="3"/>
  <c r="Q1357" i="3"/>
  <c r="AD1356" i="3"/>
  <c r="AA1356" i="3"/>
  <c r="V1356" i="3"/>
  <c r="Q1356" i="3"/>
  <c r="AD1355" i="3"/>
  <c r="AA1355" i="3"/>
  <c r="V1355" i="3"/>
  <c r="Q1355" i="3"/>
  <c r="AD1354" i="3"/>
  <c r="AA1354" i="3"/>
  <c r="V1354" i="3"/>
  <c r="Q1354" i="3"/>
  <c r="AD1353" i="3"/>
  <c r="AA1353" i="3"/>
  <c r="V1353" i="3"/>
  <c r="Q1353" i="3"/>
  <c r="AD1352" i="3"/>
  <c r="AA1352" i="3"/>
  <c r="V1352" i="3"/>
  <c r="Q1352" i="3"/>
  <c r="AD1351" i="3"/>
  <c r="AA1351" i="3"/>
  <c r="V1351" i="3"/>
  <c r="Q1351" i="3"/>
  <c r="AD1350" i="3"/>
  <c r="AA1350" i="3"/>
  <c r="V1350" i="3"/>
  <c r="Q1350" i="3"/>
  <c r="AD1349" i="3"/>
  <c r="AA1349" i="3"/>
  <c r="V1349" i="3"/>
  <c r="Q1349" i="3"/>
  <c r="AD1348" i="3"/>
  <c r="AA1348" i="3"/>
  <c r="V1348" i="3"/>
  <c r="Q1348" i="3"/>
  <c r="AD1347" i="3"/>
  <c r="AA1347" i="3"/>
  <c r="V1347" i="3"/>
  <c r="Q1347" i="3"/>
  <c r="AD1346" i="3"/>
  <c r="AA1346" i="3"/>
  <c r="V1346" i="3"/>
  <c r="Q1346" i="3"/>
  <c r="AD1345" i="3"/>
  <c r="AA1345" i="3"/>
  <c r="V1345" i="3"/>
  <c r="Q1345" i="3"/>
  <c r="AD1344" i="3"/>
  <c r="AA1344" i="3"/>
  <c r="V1344" i="3"/>
  <c r="Q1344" i="3"/>
  <c r="AD1343" i="3"/>
  <c r="AA1343" i="3"/>
  <c r="V1343" i="3"/>
  <c r="Q1343" i="3"/>
  <c r="AD1342" i="3"/>
  <c r="AA1342" i="3"/>
  <c r="V1342" i="3"/>
  <c r="Q1342" i="3"/>
  <c r="AD1341" i="3"/>
  <c r="AA1341" i="3"/>
  <c r="V1341" i="3"/>
  <c r="Q1341" i="3"/>
  <c r="AD1340" i="3"/>
  <c r="AA1340" i="3"/>
  <c r="V1340" i="3"/>
  <c r="Q1340" i="3"/>
  <c r="AD1339" i="3"/>
  <c r="AA1339" i="3"/>
  <c r="V1339" i="3"/>
  <c r="Q1339" i="3"/>
  <c r="AD1338" i="3"/>
  <c r="AA1338" i="3"/>
  <c r="V1338" i="3"/>
  <c r="Q1338" i="3"/>
  <c r="AD1337" i="3"/>
  <c r="AA1337" i="3"/>
  <c r="V1337" i="3"/>
  <c r="Q1337" i="3"/>
  <c r="AD1336" i="3"/>
  <c r="AA1336" i="3"/>
  <c r="V1336" i="3"/>
  <c r="Q1336" i="3"/>
  <c r="AD1335" i="3"/>
  <c r="AA1335" i="3"/>
  <c r="V1335" i="3"/>
  <c r="Q1335" i="3"/>
  <c r="AD1334" i="3"/>
  <c r="AA1334" i="3"/>
  <c r="V1334" i="3"/>
  <c r="Q1334" i="3"/>
  <c r="AD1333" i="3"/>
  <c r="AA1333" i="3"/>
  <c r="V1333" i="3"/>
  <c r="Q1333" i="3"/>
  <c r="AD1332" i="3"/>
  <c r="AA1332" i="3"/>
  <c r="V1332" i="3"/>
  <c r="AD1331" i="3"/>
  <c r="AA1331" i="3"/>
  <c r="V1331" i="3"/>
  <c r="Q1331" i="3"/>
  <c r="AD1330" i="3"/>
  <c r="AA1330" i="3"/>
  <c r="V1330" i="3"/>
  <c r="AD1329" i="3"/>
  <c r="AA1329" i="3"/>
  <c r="V1329" i="3"/>
  <c r="AD1328" i="3"/>
  <c r="AA1328" i="3"/>
  <c r="V1328" i="3"/>
  <c r="AD1327" i="3"/>
  <c r="AA1327" i="3"/>
  <c r="V1327" i="3"/>
  <c r="AD1326" i="3"/>
  <c r="AA1326" i="3"/>
  <c r="V1326" i="3"/>
  <c r="Q1326" i="3"/>
  <c r="AD1325" i="3"/>
  <c r="AA1325" i="3"/>
  <c r="V1325" i="3"/>
  <c r="Q1325" i="3"/>
  <c r="AD1324" i="3"/>
  <c r="AA1324" i="3"/>
  <c r="V1324" i="3"/>
  <c r="Q1324" i="3"/>
  <c r="AD1323" i="3"/>
  <c r="AA1323" i="3"/>
  <c r="V1323" i="3"/>
  <c r="Q1323" i="3"/>
  <c r="AD1322" i="3"/>
  <c r="AA1322" i="3"/>
  <c r="V1322" i="3"/>
  <c r="Q1322" i="3"/>
  <c r="AD1321" i="3"/>
  <c r="AA1321" i="3"/>
  <c r="V1321" i="3"/>
  <c r="Q1321" i="3"/>
  <c r="AD1320" i="3"/>
  <c r="AA1320" i="3"/>
  <c r="V1320" i="3"/>
  <c r="Q1320" i="3"/>
  <c r="AD1319" i="3"/>
  <c r="AA1319" i="3"/>
  <c r="V1319" i="3"/>
  <c r="Q1319" i="3"/>
  <c r="AD1318" i="3"/>
  <c r="AA1318" i="3"/>
  <c r="V1318" i="3"/>
  <c r="Q1318" i="3"/>
  <c r="AD1317" i="3"/>
  <c r="AA1317" i="3"/>
  <c r="V1317" i="3"/>
  <c r="Q1317" i="3"/>
  <c r="AD1316" i="3"/>
  <c r="AA1316" i="3"/>
  <c r="V1316" i="3"/>
  <c r="Q1316" i="3"/>
  <c r="AD1315" i="3"/>
  <c r="AA1315" i="3"/>
  <c r="V1315" i="3"/>
  <c r="Q1315" i="3"/>
  <c r="AD1314" i="3"/>
  <c r="AA1314" i="3"/>
  <c r="V1314" i="3"/>
  <c r="Q1314" i="3"/>
  <c r="AD1313" i="3"/>
  <c r="AA1313" i="3"/>
  <c r="V1313" i="3"/>
  <c r="Q1313" i="3"/>
  <c r="AD1312" i="3"/>
  <c r="AA1312" i="3"/>
  <c r="V1312" i="3"/>
  <c r="Q1312" i="3"/>
  <c r="AD1311" i="3"/>
  <c r="AA1311" i="3"/>
  <c r="V1311" i="3"/>
  <c r="Q1311" i="3"/>
  <c r="AD1310" i="3"/>
  <c r="AA1310" i="3"/>
  <c r="V1310" i="3"/>
  <c r="Q1310" i="3"/>
  <c r="AD1309" i="3"/>
  <c r="AA1309" i="3"/>
  <c r="V1309" i="3"/>
  <c r="Q1309" i="3"/>
  <c r="AD1308" i="3"/>
  <c r="AA1308" i="3"/>
  <c r="V1308" i="3"/>
  <c r="Q1308" i="3"/>
  <c r="AD1307" i="3"/>
  <c r="AA1307" i="3"/>
  <c r="V1307" i="3"/>
  <c r="Q1307" i="3"/>
  <c r="AD1306" i="3"/>
  <c r="AA1306" i="3"/>
  <c r="V1306" i="3"/>
  <c r="Q1306" i="3"/>
  <c r="AD1305" i="3"/>
  <c r="AA1305" i="3"/>
  <c r="V1305" i="3"/>
  <c r="Q1305" i="3"/>
  <c r="AD1304" i="3"/>
  <c r="AA1304" i="3"/>
  <c r="V1304" i="3"/>
  <c r="Q1304" i="3"/>
  <c r="AD1303" i="3"/>
  <c r="AA1303" i="3"/>
  <c r="V1303" i="3"/>
  <c r="Q1303" i="3"/>
  <c r="AD1302" i="3"/>
  <c r="AA1302" i="3"/>
  <c r="V1302" i="3"/>
  <c r="Q1302" i="3"/>
  <c r="AD1301" i="3"/>
  <c r="AA1301" i="3"/>
  <c r="V1301" i="3"/>
  <c r="Q1301" i="3"/>
  <c r="AD1300" i="3"/>
  <c r="AA1300" i="3"/>
  <c r="V1300" i="3"/>
  <c r="Q1300" i="3"/>
  <c r="AD1299" i="3"/>
  <c r="AA1299" i="3"/>
  <c r="V1299" i="3"/>
  <c r="Q1299" i="3"/>
  <c r="AD1298" i="3"/>
  <c r="AA1298" i="3"/>
  <c r="V1298" i="3"/>
  <c r="Q1298" i="3"/>
  <c r="AD1297" i="3"/>
  <c r="AA1297" i="3"/>
  <c r="V1297" i="3"/>
  <c r="Q1297" i="3"/>
  <c r="AD1296" i="3"/>
  <c r="AA1296" i="3"/>
  <c r="V1296" i="3"/>
  <c r="Q1296" i="3"/>
  <c r="AD1295" i="3"/>
  <c r="AA1295" i="3"/>
  <c r="V1295" i="3"/>
  <c r="Q1295" i="3"/>
  <c r="AD1294" i="3"/>
  <c r="AA1294" i="3"/>
  <c r="V1294" i="3"/>
  <c r="Q1294" i="3"/>
  <c r="AD1293" i="3"/>
  <c r="AA1293" i="3"/>
  <c r="V1293" i="3"/>
  <c r="Q1293" i="3"/>
  <c r="AD1292" i="3"/>
  <c r="AA1292" i="3"/>
  <c r="V1292" i="3"/>
  <c r="Q1292" i="3"/>
  <c r="AD1291" i="3"/>
  <c r="AA1291" i="3"/>
  <c r="V1291" i="3"/>
  <c r="Q1291" i="3"/>
  <c r="AD1290" i="3"/>
  <c r="AA1290" i="3"/>
  <c r="V1290" i="3"/>
  <c r="Q1290" i="3"/>
  <c r="AD1289" i="3"/>
  <c r="AA1289" i="3"/>
  <c r="V1289" i="3"/>
  <c r="Q1289" i="3"/>
  <c r="AD1288" i="3"/>
  <c r="AA1288" i="3"/>
  <c r="V1288" i="3"/>
  <c r="Q1288" i="3"/>
  <c r="AD1287" i="3"/>
  <c r="AA1287" i="3"/>
  <c r="V1287" i="3"/>
  <c r="Q1287" i="3"/>
  <c r="AD1286" i="3"/>
  <c r="AA1286" i="3"/>
  <c r="V1286" i="3"/>
  <c r="AD1285" i="3"/>
  <c r="AA1285" i="3"/>
  <c r="V1285" i="3"/>
  <c r="Q1285" i="3"/>
  <c r="AD1284" i="3"/>
  <c r="AA1284" i="3"/>
  <c r="V1284" i="3"/>
  <c r="Q1284" i="3"/>
  <c r="AD1283" i="3"/>
  <c r="AA1283" i="3"/>
  <c r="V1283" i="3"/>
  <c r="Q1283" i="3"/>
  <c r="AD1282" i="3"/>
  <c r="AA1282" i="3"/>
  <c r="V1282" i="3"/>
  <c r="Q1282" i="3"/>
  <c r="AD1281" i="3"/>
  <c r="AA1281" i="3"/>
  <c r="V1281" i="3"/>
  <c r="Q1281" i="3"/>
  <c r="AD1280" i="3"/>
  <c r="AA1280" i="3"/>
  <c r="V1280" i="3"/>
  <c r="Q1280" i="3"/>
  <c r="AD1279" i="3"/>
  <c r="AA1279" i="3"/>
  <c r="V1279" i="3"/>
  <c r="Q1279" i="3"/>
  <c r="AD1278" i="3"/>
  <c r="AA1278" i="3"/>
  <c r="V1278" i="3"/>
  <c r="Q1278" i="3"/>
  <c r="AD1277" i="3"/>
  <c r="AA1277" i="3"/>
  <c r="V1277" i="3"/>
  <c r="Q1277" i="3"/>
  <c r="AD1276" i="3"/>
  <c r="AA1276" i="3"/>
  <c r="V1276" i="3"/>
  <c r="AD1275" i="3"/>
  <c r="AA1275" i="3"/>
  <c r="V1275" i="3"/>
  <c r="Q1275" i="3"/>
  <c r="AD1274" i="3"/>
  <c r="AA1274" i="3"/>
  <c r="V1274" i="3"/>
  <c r="Q1274" i="3"/>
  <c r="AD1273" i="3"/>
  <c r="AA1273" i="3"/>
  <c r="V1273" i="3"/>
  <c r="Q1273" i="3"/>
  <c r="AD1272" i="3"/>
  <c r="AA1272" i="3"/>
  <c r="V1272" i="3"/>
  <c r="Q1272" i="3"/>
  <c r="AD1271" i="3"/>
  <c r="AA1271" i="3"/>
  <c r="V1271" i="3"/>
  <c r="Q1271" i="3"/>
  <c r="AD1270" i="3"/>
  <c r="AA1270" i="3"/>
  <c r="V1270" i="3"/>
  <c r="Q1270" i="3"/>
  <c r="AD1269" i="3"/>
  <c r="AA1269" i="3"/>
  <c r="V1269" i="3"/>
  <c r="Q1269" i="3"/>
  <c r="AD1268" i="3"/>
  <c r="AA1268" i="3"/>
  <c r="V1268" i="3"/>
  <c r="AD1267" i="3"/>
  <c r="AA1267" i="3"/>
  <c r="V1267" i="3"/>
  <c r="Q1267" i="3"/>
  <c r="AD1266" i="3"/>
  <c r="AA1266" i="3"/>
  <c r="V1266" i="3"/>
  <c r="Q1266" i="3"/>
  <c r="AD1265" i="3"/>
  <c r="AA1265" i="3"/>
  <c r="V1265" i="3"/>
  <c r="Q1265" i="3"/>
  <c r="AD1264" i="3"/>
  <c r="AA1264" i="3"/>
  <c r="V1264" i="3"/>
  <c r="Q1264" i="3"/>
  <c r="AD1263" i="3"/>
  <c r="AA1263" i="3"/>
  <c r="V1263" i="3"/>
  <c r="Q1263" i="3"/>
  <c r="AD1262" i="3"/>
  <c r="AA1262" i="3"/>
  <c r="V1262" i="3"/>
  <c r="AD1261" i="3"/>
  <c r="AA1261" i="3"/>
  <c r="V1261" i="3"/>
  <c r="Q1261" i="3"/>
  <c r="AD1260" i="3"/>
  <c r="AA1260" i="3"/>
  <c r="V1260" i="3"/>
  <c r="AD1259" i="3"/>
  <c r="AA1259" i="3"/>
  <c r="V1259" i="3"/>
  <c r="Q1259" i="3"/>
  <c r="AD1258" i="3"/>
  <c r="AA1258" i="3"/>
  <c r="V1258" i="3"/>
  <c r="AD1257" i="3"/>
  <c r="AA1257" i="3"/>
  <c r="V1257" i="3"/>
  <c r="Q1257" i="3"/>
  <c r="AD1256" i="3"/>
  <c r="AA1256" i="3"/>
  <c r="V1256" i="3"/>
  <c r="Q1256" i="3"/>
  <c r="AD1255" i="3"/>
  <c r="AA1255" i="3"/>
  <c r="V1255" i="3"/>
  <c r="Q1255" i="3"/>
  <c r="AD1254" i="3"/>
  <c r="AA1254" i="3"/>
  <c r="V1254" i="3"/>
  <c r="Q1254" i="3"/>
  <c r="AD1253" i="3"/>
  <c r="AA1253" i="3"/>
  <c r="V1253" i="3"/>
  <c r="Q1253" i="3"/>
  <c r="AD1252" i="3"/>
  <c r="AA1252" i="3"/>
  <c r="V1252" i="3"/>
  <c r="Q1252" i="3"/>
  <c r="AD1251" i="3"/>
  <c r="AA1251" i="3"/>
  <c r="V1251" i="3"/>
  <c r="Q1251" i="3"/>
  <c r="AD1250" i="3"/>
  <c r="AA1250" i="3"/>
  <c r="V1250" i="3"/>
  <c r="Q1250" i="3"/>
  <c r="AD1249" i="3"/>
  <c r="AA1249" i="3"/>
  <c r="V1249" i="3"/>
  <c r="Q1249" i="3"/>
  <c r="AD1248" i="3"/>
  <c r="AA1248" i="3"/>
  <c r="V1248" i="3"/>
  <c r="Q1248" i="3"/>
  <c r="AD1247" i="3"/>
  <c r="AA1247" i="3"/>
  <c r="V1247" i="3"/>
  <c r="Q1247" i="3"/>
  <c r="AD1246" i="3"/>
  <c r="AA1246" i="3"/>
  <c r="V1246" i="3"/>
  <c r="Q1246" i="3"/>
  <c r="AD1245" i="3"/>
  <c r="AA1245" i="3"/>
  <c r="V1245" i="3"/>
  <c r="Q1245" i="3"/>
  <c r="AD1244" i="3"/>
  <c r="AA1244" i="3"/>
  <c r="V1244" i="3"/>
  <c r="Q1244" i="3"/>
  <c r="AD1243" i="3"/>
  <c r="AA1243" i="3"/>
  <c r="V1243" i="3"/>
  <c r="Q1243" i="3"/>
  <c r="AD1242" i="3"/>
  <c r="AA1242" i="3"/>
  <c r="V1242" i="3"/>
  <c r="Q1242" i="3"/>
  <c r="AD1241" i="3"/>
  <c r="AA1241" i="3"/>
  <c r="V1241" i="3"/>
  <c r="Q1241" i="3"/>
  <c r="AD1240" i="3"/>
  <c r="AA1240" i="3"/>
  <c r="V1240" i="3"/>
  <c r="Q1240" i="3"/>
  <c r="AD1239" i="3"/>
  <c r="AA1239" i="3"/>
  <c r="V1239" i="3"/>
  <c r="Q1239" i="3"/>
  <c r="AD1238" i="3"/>
  <c r="AA1238" i="3"/>
  <c r="V1238" i="3"/>
  <c r="Q1238" i="3"/>
  <c r="AD1237" i="3"/>
  <c r="AA1237" i="3"/>
  <c r="V1237" i="3"/>
  <c r="Q1237" i="3"/>
  <c r="AD1236" i="3"/>
  <c r="AA1236" i="3"/>
  <c r="V1236" i="3"/>
  <c r="Q1236" i="3"/>
  <c r="AD1235" i="3"/>
  <c r="AA1235" i="3"/>
  <c r="V1235" i="3"/>
  <c r="Q1235" i="3"/>
  <c r="AD1234" i="3"/>
  <c r="AA1234" i="3"/>
  <c r="V1234" i="3"/>
  <c r="Q1234" i="3"/>
  <c r="AD1233" i="3"/>
  <c r="AA1233" i="3"/>
  <c r="V1233" i="3"/>
  <c r="Q1233" i="3"/>
  <c r="AD1232" i="3"/>
  <c r="AA1232" i="3"/>
  <c r="V1232" i="3"/>
  <c r="Q1232" i="3"/>
  <c r="AD1231" i="3"/>
  <c r="AA1231" i="3"/>
  <c r="V1231" i="3"/>
  <c r="Q1231" i="3"/>
  <c r="AD1230" i="3"/>
  <c r="AA1230" i="3"/>
  <c r="V1230" i="3"/>
  <c r="Q1230" i="3"/>
  <c r="AD1229" i="3"/>
  <c r="AA1229" i="3"/>
  <c r="V1229" i="3"/>
  <c r="Q1229" i="3"/>
  <c r="AD1228" i="3"/>
  <c r="AA1228" i="3"/>
  <c r="V1228" i="3"/>
  <c r="Q1228" i="3"/>
  <c r="AD1227" i="3"/>
  <c r="AA1227" i="3"/>
  <c r="V1227" i="3"/>
  <c r="Q1227" i="3"/>
  <c r="AD1226" i="3"/>
  <c r="AA1226" i="3"/>
  <c r="V1226" i="3"/>
  <c r="Q1226" i="3"/>
  <c r="AD1225" i="3"/>
  <c r="AA1225" i="3"/>
  <c r="V1225" i="3"/>
  <c r="Q1225" i="3"/>
  <c r="AD1224" i="3"/>
  <c r="AA1224" i="3"/>
  <c r="V1224" i="3"/>
  <c r="Q1224" i="3"/>
  <c r="AD1223" i="3"/>
  <c r="AA1223" i="3"/>
  <c r="V1223" i="3"/>
  <c r="Q1223" i="3"/>
  <c r="AD1222" i="3"/>
  <c r="AA1222" i="3"/>
  <c r="V1222" i="3"/>
  <c r="Q1222" i="3"/>
  <c r="AD1221" i="3"/>
  <c r="AA1221" i="3"/>
  <c r="V1221" i="3"/>
  <c r="Q1221" i="3"/>
  <c r="AD1220" i="3"/>
  <c r="AA1220" i="3"/>
  <c r="V1220" i="3"/>
  <c r="Q1220" i="3"/>
  <c r="AD1219" i="3"/>
  <c r="AA1219" i="3"/>
  <c r="V1219" i="3"/>
  <c r="Q1219" i="3"/>
  <c r="AD1218" i="3"/>
  <c r="AA1218" i="3"/>
  <c r="V1218" i="3"/>
  <c r="Q1218" i="3"/>
  <c r="AD1217" i="3"/>
  <c r="AA1217" i="3"/>
  <c r="V1217" i="3"/>
  <c r="Q1217" i="3"/>
  <c r="AD1216" i="3"/>
  <c r="AA1216" i="3"/>
  <c r="V1216" i="3"/>
  <c r="Q1216" i="3"/>
  <c r="AD1215" i="3"/>
  <c r="AA1215" i="3"/>
  <c r="V1215" i="3"/>
  <c r="Q1215" i="3"/>
  <c r="AD1214" i="3"/>
  <c r="AA1214" i="3"/>
  <c r="V1214" i="3"/>
  <c r="Q1214" i="3"/>
  <c r="AD1213" i="3"/>
  <c r="AA1213" i="3"/>
  <c r="V1213" i="3"/>
  <c r="Q1213" i="3"/>
  <c r="AD1212" i="3"/>
  <c r="AA1212" i="3"/>
  <c r="V1212" i="3"/>
  <c r="Q1212" i="3"/>
  <c r="AD1211" i="3"/>
  <c r="AA1211" i="3"/>
  <c r="V1211" i="3"/>
  <c r="Q1211" i="3"/>
  <c r="AD1210" i="3"/>
  <c r="AA1210" i="3"/>
  <c r="V1210" i="3"/>
  <c r="Q1210" i="3"/>
  <c r="AD1209" i="3"/>
  <c r="AA1209" i="3"/>
  <c r="V1209" i="3"/>
  <c r="Q1209" i="3"/>
  <c r="AD1208" i="3"/>
  <c r="AA1208" i="3"/>
  <c r="V1208" i="3"/>
  <c r="Q1208" i="3"/>
  <c r="AD1207" i="3"/>
  <c r="AA1207" i="3"/>
  <c r="V1207" i="3"/>
  <c r="Q1207" i="3"/>
  <c r="AD1206" i="3"/>
  <c r="AA1206" i="3"/>
  <c r="V1206" i="3"/>
  <c r="Q1206" i="3"/>
  <c r="AD1205" i="3"/>
  <c r="AA1205" i="3"/>
  <c r="V1205" i="3"/>
  <c r="Q1205" i="3"/>
  <c r="AD1204" i="3"/>
  <c r="AA1204" i="3"/>
  <c r="V1204" i="3"/>
  <c r="Q1204" i="3"/>
  <c r="AD1203" i="3"/>
  <c r="AA1203" i="3"/>
  <c r="V1203" i="3"/>
  <c r="Q1203" i="3"/>
  <c r="AD1202" i="3"/>
  <c r="AA1202" i="3"/>
  <c r="V1202" i="3"/>
  <c r="Q1202" i="3"/>
  <c r="AD1201" i="3"/>
  <c r="AA1201" i="3"/>
  <c r="V1201" i="3"/>
  <c r="Q1201" i="3"/>
  <c r="AD1200" i="3"/>
  <c r="AA1200" i="3"/>
  <c r="V1200" i="3"/>
  <c r="AD1199" i="3"/>
  <c r="AA1199" i="3"/>
  <c r="V1199" i="3"/>
  <c r="Q1199" i="3"/>
  <c r="AD1198" i="3"/>
  <c r="AA1198" i="3"/>
  <c r="V1198" i="3"/>
  <c r="Q1198" i="3"/>
  <c r="AD1197" i="3"/>
  <c r="AA1197" i="3"/>
  <c r="V1197" i="3"/>
  <c r="Q1197" i="3"/>
  <c r="AD1196" i="3"/>
  <c r="AA1196" i="3"/>
  <c r="V1196" i="3"/>
  <c r="Q1196" i="3"/>
  <c r="AD1195" i="3"/>
  <c r="AA1195" i="3"/>
  <c r="V1195" i="3"/>
  <c r="Q1195" i="3"/>
  <c r="AD1194" i="3"/>
  <c r="AA1194" i="3"/>
  <c r="V1194" i="3"/>
  <c r="Q1194" i="3"/>
  <c r="AD1193" i="3"/>
  <c r="AA1193" i="3"/>
  <c r="AA14" i="3" s="1"/>
  <c r="V1193" i="3"/>
  <c r="AD1192" i="3"/>
  <c r="AA1192" i="3"/>
  <c r="V1192" i="3"/>
  <c r="Q1192" i="3"/>
  <c r="AD1191" i="3"/>
  <c r="AA1191" i="3"/>
  <c r="V1191" i="3"/>
  <c r="Q1191" i="3"/>
  <c r="AD1190" i="3"/>
  <c r="AA1190" i="3"/>
  <c r="V1190" i="3"/>
  <c r="Q1190" i="3"/>
  <c r="AD1189" i="3"/>
  <c r="AA1189" i="3"/>
  <c r="V1189" i="3"/>
  <c r="Q1189" i="3"/>
  <c r="AD1188" i="3"/>
  <c r="AA1188" i="3"/>
  <c r="V1188" i="3"/>
  <c r="Q1188" i="3"/>
  <c r="AD1187" i="3"/>
  <c r="AA1187" i="3"/>
  <c r="V1187" i="3"/>
  <c r="Q1187" i="3"/>
  <c r="AD1186" i="3"/>
  <c r="AA1186" i="3"/>
  <c r="V1186" i="3"/>
  <c r="Q1186" i="3"/>
  <c r="AD1185" i="3"/>
  <c r="AA1185" i="3"/>
  <c r="V1185" i="3"/>
  <c r="Q1185" i="3"/>
  <c r="AD1184" i="3"/>
  <c r="AA1184" i="3"/>
  <c r="V1184" i="3"/>
  <c r="Q1184" i="3"/>
  <c r="AD1183" i="3"/>
  <c r="AA1183" i="3"/>
  <c r="V1183" i="3"/>
  <c r="Q1183" i="3"/>
  <c r="AD1182" i="3"/>
  <c r="AA1182" i="3"/>
  <c r="V1182" i="3"/>
  <c r="Q1182" i="3"/>
  <c r="AD1181" i="3"/>
  <c r="AA1181" i="3"/>
  <c r="V1181" i="3"/>
  <c r="Q1181" i="3"/>
  <c r="AD1180" i="3"/>
  <c r="AA1180" i="3"/>
  <c r="V1180" i="3"/>
  <c r="Q1180" i="3"/>
  <c r="AD1179" i="3"/>
  <c r="AA1179" i="3"/>
  <c r="V1179" i="3"/>
  <c r="Q1179" i="3"/>
  <c r="AD1178" i="3"/>
  <c r="AA1178" i="3"/>
  <c r="V1178" i="3"/>
  <c r="Q1178" i="3"/>
  <c r="AD1177" i="3"/>
  <c r="AA1177" i="3"/>
  <c r="V1177" i="3"/>
  <c r="Q1177" i="3"/>
  <c r="AD1176" i="3"/>
  <c r="AA1176" i="3"/>
  <c r="V1176" i="3"/>
  <c r="Q1176" i="3"/>
  <c r="AD1175" i="3"/>
  <c r="AA1175" i="3"/>
  <c r="V1175" i="3"/>
  <c r="Q1175" i="3"/>
  <c r="AD1174" i="3"/>
  <c r="AA1174" i="3"/>
  <c r="V1174" i="3"/>
  <c r="Q1174" i="3"/>
  <c r="AD1173" i="3"/>
  <c r="AA1173" i="3"/>
  <c r="V1173" i="3"/>
  <c r="Q1173" i="3"/>
  <c r="AD1172" i="3"/>
  <c r="AA1172" i="3"/>
  <c r="V1172" i="3"/>
  <c r="Q1172" i="3"/>
  <c r="AD1171" i="3"/>
  <c r="AA1171" i="3"/>
  <c r="V1171" i="3"/>
  <c r="Q1171" i="3"/>
  <c r="AD1170" i="3"/>
  <c r="AA1170" i="3"/>
  <c r="V1170" i="3"/>
  <c r="Q1170" i="3"/>
  <c r="AD1169" i="3"/>
  <c r="AA1169" i="3"/>
  <c r="V1169" i="3"/>
  <c r="Q1169" i="3"/>
  <c r="AD1168" i="3"/>
  <c r="AA1168" i="3"/>
  <c r="V1168" i="3"/>
  <c r="Q1168" i="3"/>
  <c r="AD1167" i="3"/>
  <c r="AA1167" i="3"/>
  <c r="V1167" i="3"/>
  <c r="Q1167" i="3"/>
  <c r="AD1166" i="3"/>
  <c r="AA1166" i="3"/>
  <c r="V1166" i="3"/>
  <c r="Q1166" i="3"/>
  <c r="AD1165" i="3"/>
  <c r="AA1165" i="3"/>
  <c r="V1165" i="3"/>
  <c r="Q1165" i="3"/>
  <c r="AD1164" i="3"/>
  <c r="AA1164" i="3"/>
  <c r="V1164" i="3"/>
  <c r="Q1164" i="3"/>
  <c r="AD1163" i="3"/>
  <c r="AA1163" i="3"/>
  <c r="V1163" i="3"/>
  <c r="Q1163" i="3"/>
  <c r="AD1162" i="3"/>
  <c r="AA1162" i="3"/>
  <c r="V1162" i="3"/>
  <c r="Q1162" i="3"/>
  <c r="AD1161" i="3"/>
  <c r="AA1161" i="3"/>
  <c r="V1161" i="3"/>
  <c r="Q1161" i="3"/>
  <c r="AD1160" i="3"/>
  <c r="AA1160" i="3"/>
  <c r="V1160" i="3"/>
  <c r="Q1160" i="3"/>
  <c r="AD1159" i="3"/>
  <c r="AA1159" i="3"/>
  <c r="V1159" i="3"/>
  <c r="Q1159" i="3"/>
  <c r="AD1158" i="3"/>
  <c r="AA1158" i="3"/>
  <c r="V1158" i="3"/>
  <c r="Q1158" i="3"/>
  <c r="AD1157" i="3"/>
  <c r="AA1157" i="3"/>
  <c r="V1157" i="3"/>
  <c r="Q1157" i="3"/>
  <c r="AD1156" i="3"/>
  <c r="AA1156" i="3"/>
  <c r="V1156" i="3"/>
  <c r="Q1156" i="3"/>
  <c r="AD1155" i="3"/>
  <c r="AA1155" i="3"/>
  <c r="V1155" i="3"/>
  <c r="Q1155" i="3"/>
  <c r="AD1154" i="3"/>
  <c r="AA1154" i="3"/>
  <c r="V1154" i="3"/>
  <c r="Q1154" i="3"/>
  <c r="AD1153" i="3"/>
  <c r="AA1153" i="3"/>
  <c r="V1153" i="3"/>
  <c r="Q1153" i="3"/>
  <c r="AD1152" i="3"/>
  <c r="AA1152" i="3"/>
  <c r="V1152" i="3"/>
  <c r="Q1152" i="3"/>
  <c r="AD1151" i="3"/>
  <c r="AA1151" i="3"/>
  <c r="V1151" i="3"/>
  <c r="Q1151" i="3"/>
  <c r="AD1150" i="3"/>
  <c r="AA1150" i="3"/>
  <c r="V1150" i="3"/>
  <c r="Q1150" i="3"/>
  <c r="AD1149" i="3"/>
  <c r="AA1149" i="3"/>
  <c r="V1149" i="3"/>
  <c r="Q1149" i="3"/>
  <c r="AD1148" i="3"/>
  <c r="AA1148" i="3"/>
  <c r="V1148" i="3"/>
  <c r="Q1148" i="3"/>
  <c r="AD1147" i="3"/>
  <c r="AA1147" i="3"/>
  <c r="V1147" i="3"/>
  <c r="Q1147" i="3"/>
  <c r="AD1146" i="3"/>
  <c r="AA1146" i="3"/>
  <c r="V1146" i="3"/>
  <c r="Q1146" i="3"/>
  <c r="AD1145" i="3"/>
  <c r="AA1145" i="3"/>
  <c r="V1145" i="3"/>
  <c r="Q1145" i="3"/>
  <c r="AD1144" i="3"/>
  <c r="AA1144" i="3"/>
  <c r="V1144" i="3"/>
  <c r="Q1144" i="3"/>
  <c r="AD1143" i="3"/>
  <c r="AA1143" i="3"/>
  <c r="V1143" i="3"/>
  <c r="Q1143" i="3"/>
  <c r="AD1142" i="3"/>
  <c r="AA1142" i="3"/>
  <c r="V1142" i="3"/>
  <c r="Q1142" i="3"/>
  <c r="AD1141" i="3"/>
  <c r="AA1141" i="3"/>
  <c r="V1141" i="3"/>
  <c r="Q1141" i="3"/>
  <c r="AD1140" i="3"/>
  <c r="AA1140" i="3"/>
  <c r="V1140" i="3"/>
  <c r="Q1140" i="3"/>
  <c r="AD1139" i="3"/>
  <c r="AA1139" i="3"/>
  <c r="V1139" i="3"/>
  <c r="Q1139" i="3"/>
  <c r="AD1138" i="3"/>
  <c r="AA1138" i="3"/>
  <c r="V1138" i="3"/>
  <c r="Q1138" i="3"/>
  <c r="AD1137" i="3"/>
  <c r="AA1137" i="3"/>
  <c r="V1137" i="3"/>
  <c r="Q1137" i="3"/>
  <c r="AD1136" i="3"/>
  <c r="AA1136" i="3"/>
  <c r="V1136" i="3"/>
  <c r="Q1136" i="3"/>
  <c r="AD1135" i="3"/>
  <c r="AA1135" i="3"/>
  <c r="V1135" i="3"/>
  <c r="Q1135" i="3"/>
  <c r="AD1134" i="3"/>
  <c r="AA1134" i="3"/>
  <c r="V1134" i="3"/>
  <c r="Q1134" i="3"/>
  <c r="AD1133" i="3"/>
  <c r="AA1133" i="3"/>
  <c r="V1133" i="3"/>
  <c r="Q1133" i="3"/>
  <c r="AD1132" i="3"/>
  <c r="AA1132" i="3"/>
  <c r="V1132" i="3"/>
  <c r="Q1132" i="3"/>
  <c r="AD1131" i="3"/>
  <c r="AA1131" i="3"/>
  <c r="V1131" i="3"/>
  <c r="Q1131" i="3"/>
  <c r="AD1130" i="3"/>
  <c r="AA1130" i="3"/>
  <c r="V1130" i="3"/>
  <c r="Q1130" i="3"/>
  <c r="AD1129" i="3"/>
  <c r="AA1129" i="3"/>
  <c r="V1129" i="3"/>
  <c r="Q1129" i="3"/>
  <c r="AD1128" i="3"/>
  <c r="AA1128" i="3"/>
  <c r="V1128" i="3"/>
  <c r="Q1128" i="3"/>
  <c r="AD1127" i="3"/>
  <c r="AA1127" i="3"/>
  <c r="V1127" i="3"/>
  <c r="Q1127" i="3"/>
  <c r="AD1126" i="3"/>
  <c r="AA1126" i="3"/>
  <c r="V1126" i="3"/>
  <c r="Q1126" i="3"/>
  <c r="AD1125" i="3"/>
  <c r="AA1125" i="3"/>
  <c r="V1125" i="3"/>
  <c r="Q1125" i="3"/>
  <c r="AD1124" i="3"/>
  <c r="AA1124" i="3"/>
  <c r="V1124" i="3"/>
  <c r="Q1124" i="3"/>
  <c r="AD1123" i="3"/>
  <c r="AA1123" i="3"/>
  <c r="V1123" i="3"/>
  <c r="Q1123" i="3"/>
  <c r="AD1122" i="3"/>
  <c r="AA1122" i="3"/>
  <c r="V1122" i="3"/>
  <c r="Q1122" i="3"/>
  <c r="AD1121" i="3"/>
  <c r="AA1121" i="3"/>
  <c r="V1121" i="3"/>
  <c r="Q1121" i="3"/>
  <c r="AD1120" i="3"/>
  <c r="AA1120" i="3"/>
  <c r="V1120" i="3"/>
  <c r="Q1120" i="3"/>
  <c r="AD1119" i="3"/>
  <c r="AA1119" i="3"/>
  <c r="V1119" i="3"/>
  <c r="Q1119" i="3"/>
  <c r="AD1118" i="3"/>
  <c r="AA1118" i="3"/>
  <c r="V1118" i="3"/>
  <c r="Q1118" i="3"/>
  <c r="AD1117" i="3"/>
  <c r="AA1117" i="3"/>
  <c r="V1117" i="3"/>
  <c r="Q1117" i="3"/>
  <c r="AD1116" i="3"/>
  <c r="AA1116" i="3"/>
  <c r="V1116" i="3"/>
  <c r="Q1116" i="3"/>
  <c r="AD1115" i="3"/>
  <c r="AA1115" i="3"/>
  <c r="V1115" i="3"/>
  <c r="Q1115" i="3"/>
  <c r="AD1114" i="3"/>
  <c r="AA1114" i="3"/>
  <c r="V1114" i="3"/>
  <c r="Q1114" i="3"/>
  <c r="AD1113" i="3"/>
  <c r="AA1113" i="3"/>
  <c r="V1113" i="3"/>
  <c r="Q1113" i="3"/>
  <c r="AD1112" i="3"/>
  <c r="AA1112" i="3"/>
  <c r="V1112" i="3"/>
  <c r="Q1112" i="3"/>
  <c r="AD1111" i="3"/>
  <c r="AA1111" i="3"/>
  <c r="V1111" i="3"/>
  <c r="Q1111" i="3"/>
  <c r="AD1110" i="3"/>
  <c r="AA1110" i="3"/>
  <c r="V1110" i="3"/>
  <c r="Q1110" i="3"/>
  <c r="AD1109" i="3"/>
  <c r="AA1109" i="3"/>
  <c r="V1109" i="3"/>
  <c r="Q1109" i="3"/>
  <c r="AD1108" i="3"/>
  <c r="AA1108" i="3"/>
  <c r="V1108" i="3"/>
  <c r="Q1108" i="3"/>
  <c r="AD1107" i="3"/>
  <c r="AA1107" i="3"/>
  <c r="V1107" i="3"/>
  <c r="Q1107" i="3"/>
  <c r="AD1106" i="3"/>
  <c r="AA1106" i="3"/>
  <c r="V1106" i="3"/>
  <c r="Q1106" i="3"/>
  <c r="AD1105" i="3"/>
  <c r="AA1105" i="3"/>
  <c r="V1105" i="3"/>
  <c r="Q1105" i="3"/>
  <c r="AD1104" i="3"/>
  <c r="AA1104" i="3"/>
  <c r="V1104" i="3"/>
  <c r="Q1104" i="3"/>
  <c r="AD1103" i="3"/>
  <c r="AA1103" i="3"/>
  <c r="V1103" i="3"/>
  <c r="Q1103" i="3"/>
  <c r="AD1102" i="3"/>
  <c r="AA1102" i="3"/>
  <c r="V1102" i="3"/>
  <c r="Q1102" i="3"/>
  <c r="AD1101" i="3"/>
  <c r="AA1101" i="3"/>
  <c r="V1101" i="3"/>
  <c r="Q1101" i="3"/>
  <c r="AD1100" i="3"/>
  <c r="AA1100" i="3"/>
  <c r="V1100" i="3"/>
  <c r="Q1100" i="3"/>
  <c r="AD1099" i="3"/>
  <c r="AA1099" i="3"/>
  <c r="V1099" i="3"/>
  <c r="Q1099" i="3"/>
  <c r="AD1098" i="3"/>
  <c r="AA1098" i="3"/>
  <c r="V1098" i="3"/>
  <c r="Q1098" i="3"/>
  <c r="AD1097" i="3"/>
  <c r="AA1097" i="3"/>
  <c r="V1097" i="3"/>
  <c r="Q1097" i="3"/>
  <c r="AD1096" i="3"/>
  <c r="AA1096" i="3"/>
  <c r="V1096" i="3"/>
  <c r="Q1096" i="3"/>
  <c r="AD1095" i="3"/>
  <c r="AA1095" i="3"/>
  <c r="V1095" i="3"/>
  <c r="Q1095" i="3"/>
  <c r="AD1094" i="3"/>
  <c r="AA1094" i="3"/>
  <c r="V1094" i="3"/>
  <c r="Q1094" i="3"/>
  <c r="AD1093" i="3"/>
  <c r="AA1093" i="3"/>
  <c r="V1093" i="3"/>
  <c r="Q1093" i="3"/>
  <c r="AD1092" i="3"/>
  <c r="AA1092" i="3"/>
  <c r="V1092" i="3"/>
  <c r="Q1092" i="3"/>
  <c r="AD1091" i="3"/>
  <c r="AA1091" i="3"/>
  <c r="V1091" i="3"/>
  <c r="Q1091" i="3"/>
  <c r="AD1090" i="3"/>
  <c r="AA1090" i="3"/>
  <c r="V1090" i="3"/>
  <c r="Q1090" i="3"/>
  <c r="AD1089" i="3"/>
  <c r="AA1089" i="3"/>
  <c r="V1089" i="3"/>
  <c r="Q1089" i="3"/>
  <c r="AD1088" i="3"/>
  <c r="AA1088" i="3"/>
  <c r="V1088" i="3"/>
  <c r="Q1088" i="3"/>
  <c r="AD1087" i="3"/>
  <c r="AA1087" i="3"/>
  <c r="V1087" i="3"/>
  <c r="Q1087" i="3"/>
  <c r="AD1086" i="3"/>
  <c r="AA1086" i="3"/>
  <c r="V1086" i="3"/>
  <c r="Q1086" i="3"/>
  <c r="AD1085" i="3"/>
  <c r="AA1085" i="3"/>
  <c r="V1085" i="3"/>
  <c r="Q1085" i="3"/>
  <c r="AD1084" i="3"/>
  <c r="AA1084" i="3"/>
  <c r="V1084" i="3"/>
  <c r="Q1084" i="3"/>
  <c r="AD1083" i="3"/>
  <c r="AA1083" i="3"/>
  <c r="V1083" i="3"/>
  <c r="Q1083" i="3"/>
  <c r="AD1082" i="3"/>
  <c r="AA1082" i="3"/>
  <c r="V1082" i="3"/>
  <c r="Q1082" i="3"/>
  <c r="AD1081" i="3"/>
  <c r="AA1081" i="3"/>
  <c r="V1081" i="3"/>
  <c r="Q1081" i="3"/>
  <c r="AD1080" i="3"/>
  <c r="AA1080" i="3"/>
  <c r="V1080" i="3"/>
  <c r="Q1080" i="3"/>
  <c r="AD1079" i="3"/>
  <c r="AA1079" i="3"/>
  <c r="V1079" i="3"/>
  <c r="Q1079" i="3"/>
  <c r="AD1078" i="3"/>
  <c r="AA1078" i="3"/>
  <c r="V1078" i="3"/>
  <c r="Q1078" i="3"/>
  <c r="AD1077" i="3"/>
  <c r="AA1077" i="3"/>
  <c r="V1077" i="3"/>
  <c r="Q1077" i="3"/>
  <c r="AD1076" i="3"/>
  <c r="AA1076" i="3"/>
  <c r="V1076" i="3"/>
  <c r="Q1076" i="3"/>
  <c r="AD1075" i="3"/>
  <c r="AA1075" i="3"/>
  <c r="V1075" i="3"/>
  <c r="Q1075" i="3"/>
  <c r="AD1074" i="3"/>
  <c r="AA1074" i="3"/>
  <c r="V1074" i="3"/>
  <c r="Q1074" i="3"/>
  <c r="AD1073" i="3"/>
  <c r="AA1073" i="3"/>
  <c r="V1073" i="3"/>
  <c r="Q1073" i="3"/>
  <c r="AD1072" i="3"/>
  <c r="AA1072" i="3"/>
  <c r="V1072" i="3"/>
  <c r="Q1072" i="3"/>
  <c r="AD1071" i="3"/>
  <c r="AA1071" i="3"/>
  <c r="V1071" i="3"/>
  <c r="Q1071" i="3"/>
  <c r="AD1070" i="3"/>
  <c r="AA1070" i="3"/>
  <c r="V1070" i="3"/>
  <c r="Q1070" i="3"/>
  <c r="AD1069" i="3"/>
  <c r="AA1069" i="3"/>
  <c r="V1069" i="3"/>
  <c r="Q1069" i="3"/>
  <c r="AD1068" i="3"/>
  <c r="AA1068" i="3"/>
  <c r="V1068" i="3"/>
  <c r="Q1068" i="3"/>
  <c r="AD1067" i="3"/>
  <c r="AA1067" i="3"/>
  <c r="V1067" i="3"/>
  <c r="Q1067" i="3"/>
  <c r="AD1066" i="3"/>
  <c r="AA1066" i="3"/>
  <c r="V1066" i="3"/>
  <c r="Q1066" i="3"/>
  <c r="AD1065" i="3"/>
  <c r="AA1065" i="3"/>
  <c r="V1065" i="3"/>
  <c r="Q1065" i="3"/>
  <c r="AD1064" i="3"/>
  <c r="AA1064" i="3"/>
  <c r="V1064" i="3"/>
  <c r="Q1064" i="3"/>
  <c r="AD1063" i="3"/>
  <c r="AA1063" i="3"/>
  <c r="V1063" i="3"/>
  <c r="Q1063" i="3"/>
  <c r="AD1062" i="3"/>
  <c r="AA1062" i="3"/>
  <c r="V1062" i="3"/>
  <c r="Q1062" i="3"/>
  <c r="AD1061" i="3"/>
  <c r="AA1061" i="3"/>
  <c r="V1061" i="3"/>
  <c r="Q1061" i="3"/>
  <c r="AD1060" i="3"/>
  <c r="AA1060" i="3"/>
  <c r="V1060" i="3"/>
  <c r="Q1060" i="3"/>
  <c r="AD1059" i="3"/>
  <c r="AA1059" i="3"/>
  <c r="V1059" i="3"/>
  <c r="Q1059" i="3"/>
  <c r="AD1058" i="3"/>
  <c r="AA1058" i="3"/>
  <c r="V1058" i="3"/>
  <c r="Q1058" i="3"/>
  <c r="AD1057" i="3"/>
  <c r="AA1057" i="3"/>
  <c r="V1057" i="3"/>
  <c r="Q1057" i="3"/>
  <c r="AD1056" i="3"/>
  <c r="AA1056" i="3"/>
  <c r="V1056" i="3"/>
  <c r="Q1056" i="3"/>
  <c r="AD1055" i="3"/>
  <c r="AA1055" i="3"/>
  <c r="V1055" i="3"/>
  <c r="Q1055" i="3"/>
  <c r="AD1054" i="3"/>
  <c r="AA1054" i="3"/>
  <c r="V1054" i="3"/>
  <c r="Q1054" i="3"/>
  <c r="AD1053" i="3"/>
  <c r="AA1053" i="3"/>
  <c r="V1053" i="3"/>
  <c r="Q1053" i="3"/>
  <c r="AD1052" i="3"/>
  <c r="AA1052" i="3"/>
  <c r="V1052" i="3"/>
  <c r="Q1052" i="3"/>
  <c r="AD1051" i="3"/>
  <c r="AA1051" i="3"/>
  <c r="V1051" i="3"/>
  <c r="Q1051" i="3"/>
  <c r="AD1050" i="3"/>
  <c r="AA1050" i="3"/>
  <c r="V1050" i="3"/>
  <c r="Q1050" i="3"/>
  <c r="AD1049" i="3"/>
  <c r="AA1049" i="3"/>
  <c r="V1049" i="3"/>
  <c r="Q1049" i="3"/>
  <c r="AD1048" i="3"/>
  <c r="AA1048" i="3"/>
  <c r="V1048" i="3"/>
  <c r="Q1048" i="3"/>
  <c r="AD1047" i="3"/>
  <c r="AA1047" i="3"/>
  <c r="V1047" i="3"/>
  <c r="Q1047" i="3"/>
  <c r="AD1046" i="3"/>
  <c r="AA1046" i="3"/>
  <c r="V1046" i="3"/>
  <c r="Q1046" i="3"/>
  <c r="AD1045" i="3"/>
  <c r="AA1045" i="3"/>
  <c r="V1045" i="3"/>
  <c r="AD1044" i="3"/>
  <c r="AA1044" i="3"/>
  <c r="V1044" i="3"/>
  <c r="Q1044" i="3"/>
  <c r="AD1043" i="3"/>
  <c r="AA1043" i="3"/>
  <c r="V1043" i="3"/>
  <c r="Q1043" i="3"/>
  <c r="AD1042" i="3"/>
  <c r="AA1042" i="3"/>
  <c r="V1042" i="3"/>
  <c r="Q1042" i="3"/>
  <c r="AD1041" i="3"/>
  <c r="AA1041" i="3"/>
  <c r="V1041" i="3"/>
  <c r="Q1041" i="3"/>
  <c r="AD1040" i="3"/>
  <c r="AA1040" i="3"/>
  <c r="V1040" i="3"/>
  <c r="Q1040" i="3"/>
  <c r="AD1039" i="3"/>
  <c r="AA1039" i="3"/>
  <c r="V1039" i="3"/>
  <c r="Q1039" i="3"/>
  <c r="AD1038" i="3"/>
  <c r="AA1038" i="3"/>
  <c r="V1038" i="3"/>
  <c r="Q1038" i="3"/>
  <c r="AD1037" i="3"/>
  <c r="AA1037" i="3"/>
  <c r="V1037" i="3"/>
  <c r="Q1037" i="3"/>
  <c r="AD1036" i="3"/>
  <c r="AA1036" i="3"/>
  <c r="V1036" i="3"/>
  <c r="Q1036" i="3"/>
  <c r="AD1035" i="3"/>
  <c r="AA1035" i="3"/>
  <c r="V1035" i="3"/>
  <c r="Q1035" i="3"/>
  <c r="AD1034" i="3"/>
  <c r="AA1034" i="3"/>
  <c r="V1034" i="3"/>
  <c r="Q1034" i="3"/>
  <c r="AD1033" i="3"/>
  <c r="AA1033" i="3"/>
  <c r="V1033" i="3"/>
  <c r="Q1033" i="3"/>
  <c r="AD1032" i="3"/>
  <c r="AA1032" i="3"/>
  <c r="V1032" i="3"/>
  <c r="Q1032" i="3"/>
  <c r="AD1031" i="3"/>
  <c r="AA1031" i="3"/>
  <c r="V1031" i="3"/>
  <c r="Q1031" i="3"/>
  <c r="AD1030" i="3"/>
  <c r="AA1030" i="3"/>
  <c r="V1030" i="3"/>
  <c r="Q1030" i="3"/>
  <c r="AD1029" i="3"/>
  <c r="AA1029" i="3"/>
  <c r="V1029" i="3"/>
  <c r="Q1029" i="3"/>
  <c r="AD1028" i="3"/>
  <c r="AA1028" i="3"/>
  <c r="V1028" i="3"/>
  <c r="Q1028" i="3"/>
  <c r="AD1027" i="3"/>
  <c r="AA1027" i="3"/>
  <c r="V1027" i="3"/>
  <c r="Q1027" i="3"/>
  <c r="AD1026" i="3"/>
  <c r="AA1026" i="3"/>
  <c r="V1026" i="3"/>
  <c r="Q1026" i="3"/>
  <c r="AD1025" i="3"/>
  <c r="AA1025" i="3"/>
  <c r="V1025" i="3"/>
  <c r="Q1025" i="3"/>
  <c r="AD1024" i="3"/>
  <c r="AA1024" i="3"/>
  <c r="V1024" i="3"/>
  <c r="Q1024" i="3"/>
  <c r="AD1023" i="3"/>
  <c r="AA1023" i="3"/>
  <c r="V1023" i="3"/>
  <c r="Q1023" i="3"/>
  <c r="AD1022" i="3"/>
  <c r="AA1022" i="3"/>
  <c r="V1022" i="3"/>
  <c r="Q1022" i="3"/>
  <c r="AD1021" i="3"/>
  <c r="AA1021" i="3"/>
  <c r="V1021" i="3"/>
  <c r="Q1021" i="3"/>
  <c r="AD1020" i="3"/>
  <c r="AA1020" i="3"/>
  <c r="V1020" i="3"/>
  <c r="Q1020" i="3"/>
  <c r="AD1019" i="3"/>
  <c r="AA1019" i="3"/>
  <c r="V1019" i="3"/>
  <c r="Q1019" i="3"/>
  <c r="AD1018" i="3"/>
  <c r="AA1018" i="3"/>
  <c r="V1018" i="3"/>
  <c r="Q1018" i="3"/>
  <c r="AD1017" i="3"/>
  <c r="AA1017" i="3"/>
  <c r="V1017" i="3"/>
  <c r="Q1017" i="3"/>
  <c r="AD1016" i="3"/>
  <c r="AA1016" i="3"/>
  <c r="V1016" i="3"/>
  <c r="Q1016" i="3"/>
  <c r="AD1015" i="3"/>
  <c r="AA1015" i="3"/>
  <c r="V1015" i="3"/>
  <c r="Q1015" i="3"/>
  <c r="AD1014" i="3"/>
  <c r="AA1014" i="3"/>
  <c r="V1014" i="3"/>
  <c r="Q1014" i="3"/>
  <c r="AD1013" i="3"/>
  <c r="AA1013" i="3"/>
  <c r="V1013" i="3"/>
  <c r="Q1013" i="3"/>
  <c r="AD1012" i="3"/>
  <c r="AA1012" i="3"/>
  <c r="V1012" i="3"/>
  <c r="Q1012" i="3"/>
  <c r="AD1011" i="3"/>
  <c r="AA1011" i="3"/>
  <c r="V1011" i="3"/>
  <c r="Q1011" i="3"/>
  <c r="AD1010" i="3"/>
  <c r="AA1010" i="3"/>
  <c r="V1010" i="3"/>
  <c r="Q1010" i="3"/>
  <c r="AD1009" i="3"/>
  <c r="AA1009" i="3"/>
  <c r="V1009" i="3"/>
  <c r="Q1009" i="3"/>
  <c r="AD1008" i="3"/>
  <c r="AA1008" i="3"/>
  <c r="V1008" i="3"/>
  <c r="Q1008" i="3"/>
  <c r="AD1007" i="3"/>
  <c r="AA1007" i="3"/>
  <c r="V1007" i="3"/>
  <c r="Q1007" i="3"/>
  <c r="AD1006" i="3"/>
  <c r="AA1006" i="3"/>
  <c r="V1006" i="3"/>
  <c r="Q1006" i="3"/>
  <c r="AD1005" i="3"/>
  <c r="AA1005" i="3"/>
  <c r="V1005" i="3"/>
  <c r="Q1005" i="3"/>
  <c r="AD1004" i="3"/>
  <c r="AA1004" i="3"/>
  <c r="V1004" i="3"/>
  <c r="Q1004" i="3"/>
  <c r="AD1003" i="3"/>
  <c r="AA1003" i="3"/>
  <c r="V1003" i="3"/>
  <c r="Q1003" i="3"/>
  <c r="AD1002" i="3"/>
  <c r="AA1002" i="3"/>
  <c r="V1002" i="3"/>
  <c r="Q1002" i="3"/>
  <c r="AD1001" i="3"/>
  <c r="AA1001" i="3"/>
  <c r="V1001" i="3"/>
  <c r="Q1001" i="3"/>
  <c r="AD1000" i="3"/>
  <c r="AA1000" i="3"/>
  <c r="V1000" i="3"/>
  <c r="Q1000" i="3"/>
  <c r="AD999" i="3"/>
  <c r="AA999" i="3"/>
  <c r="V999" i="3"/>
  <c r="Q999" i="3"/>
  <c r="AD998" i="3"/>
  <c r="AA998" i="3"/>
  <c r="V998" i="3"/>
  <c r="Q998" i="3"/>
  <c r="AD997" i="3"/>
  <c r="AA997" i="3"/>
  <c r="V997" i="3"/>
  <c r="Q997" i="3"/>
  <c r="AD996" i="3"/>
  <c r="AA996" i="3"/>
  <c r="V996" i="3"/>
  <c r="Q996" i="3"/>
  <c r="AD995" i="3"/>
  <c r="AA995" i="3"/>
  <c r="V995" i="3"/>
  <c r="Q995" i="3"/>
  <c r="AD994" i="3"/>
  <c r="AA994" i="3"/>
  <c r="V994" i="3"/>
  <c r="Q994" i="3"/>
  <c r="AD993" i="3"/>
  <c r="AA993" i="3"/>
  <c r="V993" i="3"/>
  <c r="Q993" i="3"/>
  <c r="AD992" i="3"/>
  <c r="AA992" i="3"/>
  <c r="V992" i="3"/>
  <c r="Q992" i="3"/>
  <c r="AD991" i="3"/>
  <c r="AA991" i="3"/>
  <c r="V991" i="3"/>
  <c r="Q991" i="3"/>
  <c r="AD990" i="3"/>
  <c r="AA990" i="3"/>
  <c r="V990" i="3"/>
  <c r="Q990" i="3"/>
  <c r="AD989" i="3"/>
  <c r="AA989" i="3"/>
  <c r="V989" i="3"/>
  <c r="Q989" i="3"/>
  <c r="AD988" i="3"/>
  <c r="AA988" i="3"/>
  <c r="V988" i="3"/>
  <c r="Q988" i="3"/>
  <c r="AD987" i="3"/>
  <c r="AA987" i="3"/>
  <c r="V987" i="3"/>
  <c r="Q987" i="3"/>
  <c r="AD986" i="3"/>
  <c r="AA986" i="3"/>
  <c r="V986" i="3"/>
  <c r="Q986" i="3"/>
  <c r="AD985" i="3"/>
  <c r="AA985" i="3"/>
  <c r="V985" i="3"/>
  <c r="Q985" i="3"/>
  <c r="AD984" i="3"/>
  <c r="AA984" i="3"/>
  <c r="V984" i="3"/>
  <c r="Q984" i="3"/>
  <c r="AD983" i="3"/>
  <c r="AA983" i="3"/>
  <c r="V983" i="3"/>
  <c r="Q983" i="3"/>
  <c r="AD982" i="3"/>
  <c r="AA982" i="3"/>
  <c r="V982" i="3"/>
  <c r="Q982" i="3"/>
  <c r="AD981" i="3"/>
  <c r="AA981" i="3"/>
  <c r="V981" i="3"/>
  <c r="Q981" i="3"/>
  <c r="AD980" i="3"/>
  <c r="AA980" i="3"/>
  <c r="V980" i="3"/>
  <c r="Q980" i="3"/>
  <c r="AD979" i="3"/>
  <c r="AA979" i="3"/>
  <c r="V979" i="3"/>
  <c r="Q979" i="3"/>
  <c r="AD978" i="3"/>
  <c r="AA978" i="3"/>
  <c r="V978" i="3"/>
  <c r="Q978" i="3"/>
  <c r="AD977" i="3"/>
  <c r="AA977" i="3"/>
  <c r="V977" i="3"/>
  <c r="Q977" i="3"/>
  <c r="AD976" i="3"/>
  <c r="AA976" i="3"/>
  <c r="V976" i="3"/>
  <c r="Q976" i="3"/>
  <c r="AD975" i="3"/>
  <c r="AA975" i="3"/>
  <c r="V975" i="3"/>
  <c r="Q975" i="3"/>
  <c r="AD974" i="3"/>
  <c r="AA974" i="3"/>
  <c r="V974" i="3"/>
  <c r="Q974" i="3"/>
  <c r="AD973" i="3"/>
  <c r="AA973" i="3"/>
  <c r="V973" i="3"/>
  <c r="Q973" i="3"/>
  <c r="AD972" i="3"/>
  <c r="AA972" i="3"/>
  <c r="V972" i="3"/>
  <c r="Q972" i="3"/>
  <c r="AD971" i="3"/>
  <c r="AA971" i="3"/>
  <c r="V971" i="3"/>
  <c r="Q971" i="3"/>
  <c r="AD970" i="3"/>
  <c r="AA970" i="3"/>
  <c r="V970" i="3"/>
  <c r="Q970" i="3"/>
  <c r="AD969" i="3"/>
  <c r="AA969" i="3"/>
  <c r="V969" i="3"/>
  <c r="Q969" i="3"/>
  <c r="AD968" i="3"/>
  <c r="AA968" i="3"/>
  <c r="V968" i="3"/>
  <c r="Q968" i="3"/>
  <c r="AD967" i="3"/>
  <c r="AA967" i="3"/>
  <c r="V967" i="3"/>
  <c r="Q967" i="3"/>
  <c r="AD966" i="3"/>
  <c r="AA966" i="3"/>
  <c r="V966" i="3"/>
  <c r="Q966" i="3"/>
  <c r="AD965" i="3"/>
  <c r="AA965" i="3"/>
  <c r="V965" i="3"/>
  <c r="Q965" i="3"/>
  <c r="AD964" i="3"/>
  <c r="AA964" i="3"/>
  <c r="V964" i="3"/>
  <c r="Q964" i="3"/>
  <c r="AD963" i="3"/>
  <c r="AA963" i="3"/>
  <c r="V963" i="3"/>
  <c r="Q963" i="3"/>
  <c r="AD962" i="3"/>
  <c r="AA962" i="3"/>
  <c r="V962" i="3"/>
  <c r="Q962" i="3"/>
  <c r="AD961" i="3"/>
  <c r="AA961" i="3"/>
  <c r="V961" i="3"/>
  <c r="Q961" i="3"/>
  <c r="AD960" i="3"/>
  <c r="AA960" i="3"/>
  <c r="V960" i="3"/>
  <c r="Q960" i="3"/>
  <c r="AD959" i="3"/>
  <c r="AA959" i="3"/>
  <c r="V959" i="3"/>
  <c r="Q959" i="3"/>
  <c r="AD958" i="3"/>
  <c r="AA958" i="3"/>
  <c r="V958" i="3"/>
  <c r="Q958" i="3"/>
  <c r="AD957" i="3"/>
  <c r="AA957" i="3"/>
  <c r="V957" i="3"/>
  <c r="Q957" i="3"/>
  <c r="AD956" i="3"/>
  <c r="AA956" i="3"/>
  <c r="V956" i="3"/>
  <c r="Q956" i="3"/>
  <c r="AD955" i="3"/>
  <c r="AA955" i="3"/>
  <c r="V955" i="3"/>
  <c r="Q955" i="3"/>
  <c r="AD954" i="3"/>
  <c r="AA954" i="3"/>
  <c r="V954" i="3"/>
  <c r="Q954" i="3"/>
  <c r="AD953" i="3"/>
  <c r="AA953" i="3"/>
  <c r="V953" i="3"/>
  <c r="Q953" i="3"/>
  <c r="AD952" i="3"/>
  <c r="AA952" i="3"/>
  <c r="V952" i="3"/>
  <c r="Q952" i="3"/>
  <c r="AD951" i="3"/>
  <c r="AA951" i="3"/>
  <c r="V951" i="3"/>
  <c r="Q951" i="3"/>
  <c r="AD950" i="3"/>
  <c r="AA950" i="3"/>
  <c r="V950" i="3"/>
  <c r="Q950" i="3"/>
  <c r="AD949" i="3"/>
  <c r="AA949" i="3"/>
  <c r="V949" i="3"/>
  <c r="Q949" i="3"/>
  <c r="AD948" i="3"/>
  <c r="AA948" i="3"/>
  <c r="V948" i="3"/>
  <c r="Q948" i="3"/>
  <c r="AD947" i="3"/>
  <c r="AA947" i="3"/>
  <c r="V947" i="3"/>
  <c r="Q947" i="3"/>
  <c r="AD946" i="3"/>
  <c r="AA946" i="3"/>
  <c r="V946" i="3"/>
  <c r="Q946" i="3"/>
  <c r="AD945" i="3"/>
  <c r="AA945" i="3"/>
  <c r="V945" i="3"/>
  <c r="Q945" i="3"/>
  <c r="AD944" i="3"/>
  <c r="AA944" i="3"/>
  <c r="V944" i="3"/>
  <c r="Q944" i="3"/>
  <c r="AD943" i="3"/>
  <c r="AA943" i="3"/>
  <c r="V943" i="3"/>
  <c r="Q943" i="3"/>
  <c r="AD942" i="3"/>
  <c r="AA942" i="3"/>
  <c r="V942" i="3"/>
  <c r="Q942" i="3"/>
  <c r="AD941" i="3"/>
  <c r="AA941" i="3"/>
  <c r="V941" i="3"/>
  <c r="Q941" i="3"/>
  <c r="AD940" i="3"/>
  <c r="AA940" i="3"/>
  <c r="V940" i="3"/>
  <c r="Q940" i="3"/>
  <c r="AD939" i="3"/>
  <c r="AA939" i="3"/>
  <c r="V939" i="3"/>
  <c r="Q939" i="3"/>
  <c r="AD938" i="3"/>
  <c r="AA938" i="3"/>
  <c r="V938" i="3"/>
  <c r="Q938" i="3"/>
  <c r="AD937" i="3"/>
  <c r="AA937" i="3"/>
  <c r="V937" i="3"/>
  <c r="Q937" i="3"/>
  <c r="AD936" i="3"/>
  <c r="AA936" i="3"/>
  <c r="V936" i="3"/>
  <c r="Q936" i="3"/>
  <c r="AD935" i="3"/>
  <c r="AA935" i="3"/>
  <c r="V935" i="3"/>
  <c r="Q935" i="3"/>
  <c r="AD934" i="3"/>
  <c r="AA934" i="3"/>
  <c r="V934" i="3"/>
  <c r="Q934" i="3"/>
  <c r="AD933" i="3"/>
  <c r="AA933" i="3"/>
  <c r="V933" i="3"/>
  <c r="Q933" i="3"/>
  <c r="AD932" i="3"/>
  <c r="AA932" i="3"/>
  <c r="V932" i="3"/>
  <c r="Q932" i="3"/>
  <c r="AD931" i="3"/>
  <c r="AA931" i="3"/>
  <c r="V931" i="3"/>
  <c r="Q931" i="3"/>
  <c r="AD930" i="3"/>
  <c r="AA930" i="3"/>
  <c r="V930" i="3"/>
  <c r="Q930" i="3"/>
  <c r="AD929" i="3"/>
  <c r="AA929" i="3"/>
  <c r="V929" i="3"/>
  <c r="Q929" i="3"/>
  <c r="AD928" i="3"/>
  <c r="AA928" i="3"/>
  <c r="V928" i="3"/>
  <c r="Q928" i="3"/>
  <c r="AD927" i="3"/>
  <c r="AA927" i="3"/>
  <c r="V927" i="3"/>
  <c r="Q927" i="3"/>
  <c r="AD926" i="3"/>
  <c r="AA926" i="3"/>
  <c r="V926" i="3"/>
  <c r="Q926" i="3"/>
  <c r="AD925" i="3"/>
  <c r="AA925" i="3"/>
  <c r="V925" i="3"/>
  <c r="Q925" i="3"/>
  <c r="AD924" i="3"/>
  <c r="AA924" i="3"/>
  <c r="V924" i="3"/>
  <c r="Q924" i="3"/>
  <c r="AD923" i="3"/>
  <c r="AA923" i="3"/>
  <c r="V923" i="3"/>
  <c r="Q923" i="3"/>
  <c r="AD922" i="3"/>
  <c r="AA922" i="3"/>
  <c r="V922" i="3"/>
  <c r="Q922" i="3"/>
  <c r="AD921" i="3"/>
  <c r="AA921" i="3"/>
  <c r="V921" i="3"/>
  <c r="Q921" i="3"/>
  <c r="AD920" i="3"/>
  <c r="AA920" i="3"/>
  <c r="V920" i="3"/>
  <c r="Q920" i="3"/>
  <c r="AD919" i="3"/>
  <c r="AA919" i="3"/>
  <c r="V919" i="3"/>
  <c r="Q919" i="3"/>
  <c r="AD918" i="3"/>
  <c r="AA918" i="3"/>
  <c r="V918" i="3"/>
  <c r="Q918" i="3"/>
  <c r="AD917" i="3"/>
  <c r="AA917" i="3"/>
  <c r="V917" i="3"/>
  <c r="Q917" i="3"/>
  <c r="AD916" i="3"/>
  <c r="AA916" i="3"/>
  <c r="V916" i="3"/>
  <c r="Q916" i="3"/>
  <c r="AD915" i="3"/>
  <c r="AA915" i="3"/>
  <c r="V915" i="3"/>
  <c r="Q915" i="3"/>
  <c r="AD914" i="3"/>
  <c r="AA914" i="3"/>
  <c r="V914" i="3"/>
  <c r="Q914" i="3"/>
  <c r="AD913" i="3"/>
  <c r="AA913" i="3"/>
  <c r="V913" i="3"/>
  <c r="Q913" i="3"/>
  <c r="AD912" i="3"/>
  <c r="AA912" i="3"/>
  <c r="V912" i="3"/>
  <c r="Q912" i="3"/>
  <c r="AD911" i="3"/>
  <c r="AA911" i="3"/>
  <c r="V911" i="3"/>
  <c r="Q911" i="3"/>
  <c r="AD910" i="3"/>
  <c r="AA910" i="3"/>
  <c r="V910" i="3"/>
  <c r="Q910" i="3"/>
  <c r="AD909" i="3"/>
  <c r="AA909" i="3"/>
  <c r="V909" i="3"/>
  <c r="Q909" i="3"/>
  <c r="AD908" i="3"/>
  <c r="AA908" i="3"/>
  <c r="V908" i="3"/>
  <c r="Q908" i="3"/>
  <c r="AD907" i="3"/>
  <c r="AA907" i="3"/>
  <c r="V907" i="3"/>
  <c r="Q907" i="3"/>
  <c r="AD906" i="3"/>
  <c r="AA906" i="3"/>
  <c r="V906" i="3"/>
  <c r="Q906" i="3"/>
  <c r="AD905" i="3"/>
  <c r="AA905" i="3"/>
  <c r="V905" i="3"/>
  <c r="Q905" i="3"/>
  <c r="AD904" i="3"/>
  <c r="AA904" i="3"/>
  <c r="V904" i="3"/>
  <c r="Q904" i="3"/>
  <c r="AD903" i="3"/>
  <c r="AA903" i="3"/>
  <c r="V903" i="3"/>
  <c r="Q903" i="3"/>
  <c r="AD902" i="3"/>
  <c r="AA902" i="3"/>
  <c r="V902" i="3"/>
  <c r="Q902" i="3"/>
  <c r="AD901" i="3"/>
  <c r="AA901" i="3"/>
  <c r="V901" i="3"/>
  <c r="Q901" i="3"/>
  <c r="AD900" i="3"/>
  <c r="AA900" i="3"/>
  <c r="V900" i="3"/>
  <c r="Q900" i="3"/>
  <c r="AD899" i="3"/>
  <c r="AA899" i="3"/>
  <c r="V899" i="3"/>
  <c r="Q899" i="3"/>
  <c r="AD898" i="3"/>
  <c r="AA898" i="3"/>
  <c r="V898" i="3"/>
  <c r="Q898" i="3"/>
  <c r="AD897" i="3"/>
  <c r="AA897" i="3"/>
  <c r="V897" i="3"/>
  <c r="Q897" i="3"/>
  <c r="AD896" i="3"/>
  <c r="AA896" i="3"/>
  <c r="V896" i="3"/>
  <c r="Q896" i="3"/>
  <c r="AD895" i="3"/>
  <c r="AA895" i="3"/>
  <c r="V895" i="3"/>
  <c r="Q895" i="3"/>
  <c r="AD894" i="3"/>
  <c r="AA894" i="3"/>
  <c r="V894" i="3"/>
  <c r="Q894" i="3"/>
  <c r="AD893" i="3"/>
  <c r="AA893" i="3"/>
  <c r="V893" i="3"/>
  <c r="Q893" i="3"/>
  <c r="AD892" i="3"/>
  <c r="AA892" i="3"/>
  <c r="V892" i="3"/>
  <c r="Q892" i="3"/>
  <c r="AD891" i="3"/>
  <c r="AA891" i="3"/>
  <c r="V891" i="3"/>
  <c r="Q891" i="3"/>
  <c r="AD890" i="3"/>
  <c r="AA890" i="3"/>
  <c r="V890" i="3"/>
  <c r="Q890" i="3"/>
  <c r="AD889" i="3"/>
  <c r="AA889" i="3"/>
  <c r="V889" i="3"/>
  <c r="Q889" i="3"/>
  <c r="AD888" i="3"/>
  <c r="AA888" i="3"/>
  <c r="V888" i="3"/>
  <c r="Q888" i="3"/>
  <c r="AD887" i="3"/>
  <c r="AA887" i="3"/>
  <c r="V887" i="3"/>
  <c r="Q887" i="3"/>
  <c r="AD886" i="3"/>
  <c r="AA886" i="3"/>
  <c r="V886" i="3"/>
  <c r="Q886" i="3"/>
  <c r="AD885" i="3"/>
  <c r="AA885" i="3"/>
  <c r="V885" i="3"/>
  <c r="Q885" i="3"/>
  <c r="AD884" i="3"/>
  <c r="AA884" i="3"/>
  <c r="V884" i="3"/>
  <c r="Q884" i="3"/>
  <c r="AD883" i="3"/>
  <c r="AA883" i="3"/>
  <c r="V883" i="3"/>
  <c r="Q883" i="3"/>
  <c r="AD882" i="3"/>
  <c r="AA882" i="3"/>
  <c r="V882" i="3"/>
  <c r="Q882" i="3"/>
  <c r="AD881" i="3"/>
  <c r="AA881" i="3"/>
  <c r="V881" i="3"/>
  <c r="Q881" i="3"/>
  <c r="AD880" i="3"/>
  <c r="AA880" i="3"/>
  <c r="V880" i="3"/>
  <c r="Q880" i="3"/>
  <c r="AD879" i="3"/>
  <c r="AA879" i="3"/>
  <c r="V879" i="3"/>
  <c r="Q879" i="3"/>
  <c r="AD878" i="3"/>
  <c r="AA878" i="3"/>
  <c r="V878" i="3"/>
  <c r="Q878" i="3"/>
  <c r="AD877" i="3"/>
  <c r="AA877" i="3"/>
  <c r="V877" i="3"/>
  <c r="Q877" i="3"/>
  <c r="AD876" i="3"/>
  <c r="AA876" i="3"/>
  <c r="V876" i="3"/>
  <c r="Q876" i="3"/>
  <c r="AD875" i="3"/>
  <c r="AA875" i="3"/>
  <c r="V875" i="3"/>
  <c r="Q875" i="3"/>
  <c r="AD874" i="3"/>
  <c r="AA874" i="3"/>
  <c r="V874" i="3"/>
  <c r="Q874" i="3"/>
  <c r="AD873" i="3"/>
  <c r="AA873" i="3"/>
  <c r="V873" i="3"/>
  <c r="Q873" i="3"/>
  <c r="AD872" i="3"/>
  <c r="AA872" i="3"/>
  <c r="V872" i="3"/>
  <c r="Q872" i="3"/>
  <c r="AD871" i="3"/>
  <c r="AA871" i="3"/>
  <c r="V871" i="3"/>
  <c r="Q871" i="3"/>
  <c r="AD870" i="3"/>
  <c r="AA870" i="3"/>
  <c r="V870" i="3"/>
  <c r="Q870" i="3"/>
  <c r="AD869" i="3"/>
  <c r="AA869" i="3"/>
  <c r="V869" i="3"/>
  <c r="Q869" i="3"/>
  <c r="AD868" i="3"/>
  <c r="AA868" i="3"/>
  <c r="V868" i="3"/>
  <c r="Q868" i="3"/>
  <c r="AD867" i="3"/>
  <c r="AA867" i="3"/>
  <c r="V867" i="3"/>
  <c r="Q867" i="3"/>
  <c r="AD866" i="3"/>
  <c r="AA866" i="3"/>
  <c r="V866" i="3"/>
  <c r="Q866" i="3"/>
  <c r="AD865" i="3"/>
  <c r="AA865" i="3"/>
  <c r="V865" i="3"/>
  <c r="Q865" i="3"/>
  <c r="AD864" i="3"/>
  <c r="AA864" i="3"/>
  <c r="V864" i="3"/>
  <c r="Q864" i="3"/>
  <c r="AD863" i="3"/>
  <c r="AA863" i="3"/>
  <c r="V863" i="3"/>
  <c r="Q863" i="3"/>
  <c r="AD862" i="3"/>
  <c r="AA862" i="3"/>
  <c r="V862" i="3"/>
  <c r="Q862" i="3"/>
  <c r="AD861" i="3"/>
  <c r="AA861" i="3"/>
  <c r="V861" i="3"/>
  <c r="Q861" i="3"/>
  <c r="AD860" i="3"/>
  <c r="AA860" i="3"/>
  <c r="V860" i="3"/>
  <c r="Q860" i="3"/>
  <c r="AD859" i="3"/>
  <c r="AA859" i="3"/>
  <c r="V859" i="3"/>
  <c r="Q859" i="3"/>
  <c r="AD858" i="3"/>
  <c r="AA858" i="3"/>
  <c r="V858" i="3"/>
  <c r="Q858" i="3"/>
  <c r="AD857" i="3"/>
  <c r="AA857" i="3"/>
  <c r="V857" i="3"/>
  <c r="Q857" i="3"/>
  <c r="AD856" i="3"/>
  <c r="AA856" i="3"/>
  <c r="V856" i="3"/>
  <c r="Q856" i="3"/>
  <c r="AD855" i="3"/>
  <c r="AA855" i="3"/>
  <c r="V855" i="3"/>
  <c r="Q855" i="3"/>
  <c r="AD854" i="3"/>
  <c r="AA854" i="3"/>
  <c r="V854" i="3"/>
  <c r="Q854" i="3"/>
  <c r="AD853" i="3"/>
  <c r="AA853" i="3"/>
  <c r="V853" i="3"/>
  <c r="Q853" i="3"/>
  <c r="AD852" i="3"/>
  <c r="AA852" i="3"/>
  <c r="V852" i="3"/>
  <c r="Q852" i="3"/>
  <c r="AD851" i="3"/>
  <c r="AA851" i="3"/>
  <c r="V851" i="3"/>
  <c r="Q851" i="3"/>
  <c r="AD850" i="3"/>
  <c r="AA850" i="3"/>
  <c r="V850" i="3"/>
  <c r="Q850" i="3"/>
  <c r="AD849" i="3"/>
  <c r="AA849" i="3"/>
  <c r="V849" i="3"/>
  <c r="Q849" i="3"/>
  <c r="AD848" i="3"/>
  <c r="AA848" i="3"/>
  <c r="V848" i="3"/>
  <c r="Q848" i="3"/>
  <c r="AD847" i="3"/>
  <c r="AA847" i="3"/>
  <c r="V847" i="3"/>
  <c r="Q847" i="3"/>
  <c r="AD846" i="3"/>
  <c r="AA846" i="3"/>
  <c r="V846" i="3"/>
  <c r="Q846" i="3"/>
  <c r="AD845" i="3"/>
  <c r="AA845" i="3"/>
  <c r="V845" i="3"/>
  <c r="Q845" i="3"/>
  <c r="AD844" i="3"/>
  <c r="AA844" i="3"/>
  <c r="V844" i="3"/>
  <c r="Q844" i="3"/>
  <c r="AD843" i="3"/>
  <c r="AA843" i="3"/>
  <c r="V843" i="3"/>
  <c r="Q843" i="3"/>
  <c r="AD842" i="3"/>
  <c r="AA842" i="3"/>
  <c r="V842" i="3"/>
  <c r="Q842" i="3"/>
  <c r="AD841" i="3"/>
  <c r="AA841" i="3"/>
  <c r="V841" i="3"/>
  <c r="Q841" i="3"/>
  <c r="AD840" i="3"/>
  <c r="AA840" i="3"/>
  <c r="V840" i="3"/>
  <c r="Q840" i="3"/>
  <c r="AD839" i="3"/>
  <c r="AA839" i="3"/>
  <c r="V839" i="3"/>
  <c r="Q839" i="3"/>
  <c r="AD838" i="3"/>
  <c r="AA838" i="3"/>
  <c r="V838" i="3"/>
  <c r="Q838" i="3"/>
  <c r="AD837" i="3"/>
  <c r="AA837" i="3"/>
  <c r="V837" i="3"/>
  <c r="Q837" i="3"/>
  <c r="AD836" i="3"/>
  <c r="AA836" i="3"/>
  <c r="V836" i="3"/>
  <c r="Q836" i="3"/>
  <c r="AD835" i="3"/>
  <c r="AA835" i="3"/>
  <c r="V835" i="3"/>
  <c r="Q835" i="3"/>
  <c r="AD834" i="3"/>
  <c r="AA834" i="3"/>
  <c r="V834" i="3"/>
  <c r="Q834" i="3"/>
  <c r="AD833" i="3"/>
  <c r="AA833" i="3"/>
  <c r="V833" i="3"/>
  <c r="Q833" i="3"/>
  <c r="AD832" i="3"/>
  <c r="AA832" i="3"/>
  <c r="V832" i="3"/>
  <c r="Q832" i="3"/>
  <c r="AD831" i="3"/>
  <c r="AA831" i="3"/>
  <c r="V831" i="3"/>
  <c r="Q831" i="3"/>
  <c r="AD830" i="3"/>
  <c r="AA830" i="3"/>
  <c r="V830" i="3"/>
  <c r="Q830" i="3"/>
  <c r="AD829" i="3"/>
  <c r="AA829" i="3"/>
  <c r="V829" i="3"/>
  <c r="Q829" i="3"/>
  <c r="AD828" i="3"/>
  <c r="AA828" i="3"/>
  <c r="V828" i="3"/>
  <c r="Q828" i="3"/>
  <c r="AD827" i="3"/>
  <c r="AA827" i="3"/>
  <c r="V827" i="3"/>
  <c r="Q827" i="3"/>
  <c r="AD826" i="3"/>
  <c r="AA826" i="3"/>
  <c r="V826" i="3"/>
  <c r="Q826" i="3"/>
  <c r="AD825" i="3"/>
  <c r="AA825" i="3"/>
  <c r="V825" i="3"/>
  <c r="Q825" i="3"/>
  <c r="AD824" i="3"/>
  <c r="AA824" i="3"/>
  <c r="V824" i="3"/>
  <c r="Q824" i="3"/>
  <c r="AD823" i="3"/>
  <c r="AA823" i="3"/>
  <c r="V823" i="3"/>
  <c r="Q823" i="3"/>
  <c r="AD822" i="3"/>
  <c r="AA822" i="3"/>
  <c r="V822" i="3"/>
  <c r="Q822" i="3"/>
  <c r="AD821" i="3"/>
  <c r="AA821" i="3"/>
  <c r="V821" i="3"/>
  <c r="Q821" i="3"/>
  <c r="AD820" i="3"/>
  <c r="AA820" i="3"/>
  <c r="V820" i="3"/>
  <c r="Q820" i="3"/>
  <c r="AD819" i="3"/>
  <c r="AA819" i="3"/>
  <c r="V819" i="3"/>
  <c r="Q819" i="3"/>
  <c r="AD818" i="3"/>
  <c r="AA818" i="3"/>
  <c r="V818" i="3"/>
  <c r="Q818" i="3"/>
  <c r="AD817" i="3"/>
  <c r="AA817" i="3"/>
  <c r="V817" i="3"/>
  <c r="Q817" i="3"/>
  <c r="AD816" i="3"/>
  <c r="AA816" i="3"/>
  <c r="V816" i="3"/>
  <c r="Q816" i="3"/>
  <c r="AD815" i="3"/>
  <c r="AA815" i="3"/>
  <c r="V815" i="3"/>
  <c r="Q815" i="3"/>
  <c r="AD814" i="3"/>
  <c r="AA814" i="3"/>
  <c r="V814" i="3"/>
  <c r="Q814" i="3"/>
  <c r="AD813" i="3"/>
  <c r="AA813" i="3"/>
  <c r="V813" i="3"/>
  <c r="Q813" i="3"/>
  <c r="AD812" i="3"/>
  <c r="AA812" i="3"/>
  <c r="V812" i="3"/>
  <c r="Q812" i="3"/>
  <c r="AD811" i="3"/>
  <c r="AA811" i="3"/>
  <c r="V811" i="3"/>
  <c r="Q811" i="3"/>
  <c r="AD810" i="3"/>
  <c r="AA810" i="3"/>
  <c r="V810" i="3"/>
  <c r="Q810" i="3"/>
  <c r="AD809" i="3"/>
  <c r="AA809" i="3"/>
  <c r="V809" i="3"/>
  <c r="Q809" i="3"/>
  <c r="AD808" i="3"/>
  <c r="AA808" i="3"/>
  <c r="V808" i="3"/>
  <c r="Q808" i="3"/>
  <c r="AD807" i="3"/>
  <c r="AA807" i="3"/>
  <c r="V807" i="3"/>
  <c r="Q807" i="3"/>
  <c r="AD806" i="3"/>
  <c r="AA806" i="3"/>
  <c r="V806" i="3"/>
  <c r="Q806" i="3"/>
  <c r="AD805" i="3"/>
  <c r="AA805" i="3"/>
  <c r="V805" i="3"/>
  <c r="Q805" i="3"/>
  <c r="AD804" i="3"/>
  <c r="AA804" i="3"/>
  <c r="V804" i="3"/>
  <c r="Q804" i="3"/>
  <c r="AD803" i="3"/>
  <c r="AA803" i="3"/>
  <c r="V803" i="3"/>
  <c r="Q803" i="3"/>
  <c r="AD802" i="3"/>
  <c r="AA802" i="3"/>
  <c r="V802" i="3"/>
  <c r="Q802" i="3"/>
  <c r="AD801" i="3"/>
  <c r="AA801" i="3"/>
  <c r="V801" i="3"/>
  <c r="Q801" i="3"/>
  <c r="AD800" i="3"/>
  <c r="AA800" i="3"/>
  <c r="V800" i="3"/>
  <c r="Q800" i="3"/>
  <c r="AD799" i="3"/>
  <c r="AA799" i="3"/>
  <c r="V799" i="3"/>
  <c r="Q799" i="3"/>
  <c r="AD798" i="3"/>
  <c r="AA798" i="3"/>
  <c r="V798" i="3"/>
  <c r="Q798" i="3"/>
  <c r="AD797" i="3"/>
  <c r="AA797" i="3"/>
  <c r="V797" i="3"/>
  <c r="Q797" i="3"/>
  <c r="AD796" i="3"/>
  <c r="AA796" i="3"/>
  <c r="V796" i="3"/>
  <c r="Q796" i="3"/>
  <c r="AD795" i="3"/>
  <c r="AA795" i="3"/>
  <c r="V795" i="3"/>
  <c r="Q795" i="3"/>
  <c r="AD794" i="3"/>
  <c r="AA794" i="3"/>
  <c r="V794" i="3"/>
  <c r="Q794" i="3"/>
  <c r="AD793" i="3"/>
  <c r="AA793" i="3"/>
  <c r="V793" i="3"/>
  <c r="Q793" i="3"/>
  <c r="AD792" i="3"/>
  <c r="AA792" i="3"/>
  <c r="V792" i="3"/>
  <c r="Q792" i="3"/>
  <c r="AD791" i="3"/>
  <c r="AA791" i="3"/>
  <c r="V791" i="3"/>
  <c r="Q791" i="3"/>
  <c r="AD790" i="3"/>
  <c r="AA790" i="3"/>
  <c r="V790" i="3"/>
  <c r="Q790" i="3"/>
  <c r="AD789" i="3"/>
  <c r="AA789" i="3"/>
  <c r="V789" i="3"/>
  <c r="Q789" i="3"/>
  <c r="AD788" i="3"/>
  <c r="AA788" i="3"/>
  <c r="V788" i="3"/>
  <c r="Q788" i="3"/>
  <c r="AD787" i="3"/>
  <c r="AA787" i="3"/>
  <c r="V787" i="3"/>
  <c r="Q787" i="3"/>
  <c r="AD786" i="3"/>
  <c r="AA786" i="3"/>
  <c r="V786" i="3"/>
  <c r="Q786" i="3"/>
  <c r="AD785" i="3"/>
  <c r="AA785" i="3"/>
  <c r="V785" i="3"/>
  <c r="Q785" i="3"/>
  <c r="AD784" i="3"/>
  <c r="AA784" i="3"/>
  <c r="V784" i="3"/>
  <c r="Q784" i="3"/>
  <c r="AD783" i="3"/>
  <c r="AA783" i="3"/>
  <c r="V783" i="3"/>
  <c r="Q783" i="3"/>
  <c r="AD782" i="3"/>
  <c r="AA782" i="3"/>
  <c r="V782" i="3"/>
  <c r="Q782" i="3"/>
  <c r="AD781" i="3"/>
  <c r="AA781" i="3"/>
  <c r="V781" i="3"/>
  <c r="Q781" i="3"/>
  <c r="AD780" i="3"/>
  <c r="AA780" i="3"/>
  <c r="V780" i="3"/>
  <c r="Q780" i="3"/>
  <c r="AD779" i="3"/>
  <c r="AA779" i="3"/>
  <c r="V779" i="3"/>
  <c r="Q779" i="3"/>
  <c r="AD778" i="3"/>
  <c r="AA778" i="3"/>
  <c r="V778" i="3"/>
  <c r="Q778" i="3"/>
  <c r="AD777" i="3"/>
  <c r="AA777" i="3"/>
  <c r="V777" i="3"/>
  <c r="Q777" i="3"/>
  <c r="AD776" i="3"/>
  <c r="AA776" i="3"/>
  <c r="V776" i="3"/>
  <c r="Q776" i="3"/>
  <c r="AD775" i="3"/>
  <c r="AA775" i="3"/>
  <c r="V775" i="3"/>
  <c r="Q775" i="3"/>
  <c r="AD774" i="3"/>
  <c r="AA774" i="3"/>
  <c r="V774" i="3"/>
  <c r="Q774" i="3"/>
  <c r="AD773" i="3"/>
  <c r="AA773" i="3"/>
  <c r="V773" i="3"/>
  <c r="Q773" i="3"/>
  <c r="AD772" i="3"/>
  <c r="AA772" i="3"/>
  <c r="V772" i="3"/>
  <c r="Q772" i="3"/>
  <c r="AD771" i="3"/>
  <c r="AA771" i="3"/>
  <c r="V771" i="3"/>
  <c r="Q771" i="3"/>
  <c r="AD770" i="3"/>
  <c r="AA770" i="3"/>
  <c r="V770" i="3"/>
  <c r="Q770" i="3"/>
  <c r="AD769" i="3"/>
  <c r="AA769" i="3"/>
  <c r="V769" i="3"/>
  <c r="Q769" i="3"/>
  <c r="AD768" i="3"/>
  <c r="AA768" i="3"/>
  <c r="V768" i="3"/>
  <c r="Q768" i="3"/>
  <c r="AD767" i="3"/>
  <c r="AA767" i="3"/>
  <c r="V767" i="3"/>
  <c r="Q767" i="3"/>
  <c r="AD766" i="3"/>
  <c r="AA766" i="3"/>
  <c r="V766" i="3"/>
  <c r="Q766" i="3"/>
  <c r="AD765" i="3"/>
  <c r="AA765" i="3"/>
  <c r="V765" i="3"/>
  <c r="Q765" i="3"/>
  <c r="AD764" i="3"/>
  <c r="AA764" i="3"/>
  <c r="V764" i="3"/>
  <c r="Q764" i="3"/>
  <c r="AD763" i="3"/>
  <c r="AA763" i="3"/>
  <c r="V763" i="3"/>
  <c r="Q763" i="3"/>
  <c r="AD762" i="3"/>
  <c r="AA762" i="3"/>
  <c r="V762" i="3"/>
  <c r="Q762" i="3"/>
  <c r="AD761" i="3"/>
  <c r="AA761" i="3"/>
  <c r="V761" i="3"/>
  <c r="Q761" i="3"/>
  <c r="AD760" i="3"/>
  <c r="AA760" i="3"/>
  <c r="V760" i="3"/>
  <c r="Q760" i="3"/>
  <c r="AD759" i="3"/>
  <c r="AA759" i="3"/>
  <c r="V759" i="3"/>
  <c r="Q759" i="3"/>
  <c r="AD758" i="3"/>
  <c r="AA758" i="3"/>
  <c r="V758" i="3"/>
  <c r="Q758" i="3"/>
  <c r="AD757" i="3"/>
  <c r="AA757" i="3"/>
  <c r="V757" i="3"/>
  <c r="Q757" i="3"/>
  <c r="AD756" i="3"/>
  <c r="AA756" i="3"/>
  <c r="V756" i="3"/>
  <c r="Q756" i="3"/>
  <c r="AD755" i="3"/>
  <c r="AA755" i="3"/>
  <c r="V755" i="3"/>
  <c r="Q755" i="3"/>
  <c r="AD754" i="3"/>
  <c r="AA754" i="3"/>
  <c r="V754" i="3"/>
  <c r="Q754" i="3"/>
  <c r="AD753" i="3"/>
  <c r="AA753" i="3"/>
  <c r="V753" i="3"/>
  <c r="Q753" i="3"/>
  <c r="AD752" i="3"/>
  <c r="AA752" i="3"/>
  <c r="V752" i="3"/>
  <c r="Q752" i="3"/>
  <c r="AD751" i="3"/>
  <c r="AA751" i="3"/>
  <c r="V751" i="3"/>
  <c r="Q751" i="3"/>
  <c r="AD750" i="3"/>
  <c r="AA750" i="3"/>
  <c r="V750" i="3"/>
  <c r="Q750" i="3"/>
  <c r="AD749" i="3"/>
  <c r="AA749" i="3"/>
  <c r="V749" i="3"/>
  <c r="Q749" i="3"/>
  <c r="AD748" i="3"/>
  <c r="AA748" i="3"/>
  <c r="V748" i="3"/>
  <c r="Q748" i="3"/>
  <c r="AD747" i="3"/>
  <c r="AA747" i="3"/>
  <c r="V747" i="3"/>
  <c r="Q747" i="3"/>
  <c r="AD746" i="3"/>
  <c r="AA746" i="3"/>
  <c r="V746" i="3"/>
  <c r="Q746" i="3"/>
  <c r="AD745" i="3"/>
  <c r="AA745" i="3"/>
  <c r="V745" i="3"/>
  <c r="Q745" i="3"/>
  <c r="AD744" i="3"/>
  <c r="AA744" i="3"/>
  <c r="V744" i="3"/>
  <c r="Q744" i="3"/>
  <c r="AD743" i="3"/>
  <c r="AA743" i="3"/>
  <c r="V743" i="3"/>
  <c r="Q743" i="3"/>
  <c r="AD742" i="3"/>
  <c r="AA742" i="3"/>
  <c r="V742" i="3"/>
  <c r="Q742" i="3"/>
  <c r="AD741" i="3"/>
  <c r="AA741" i="3"/>
  <c r="V741" i="3"/>
  <c r="Q741" i="3"/>
  <c r="AD740" i="3"/>
  <c r="AA740" i="3"/>
  <c r="V740" i="3"/>
  <c r="Q740" i="3"/>
  <c r="AD739" i="3"/>
  <c r="AA739" i="3"/>
  <c r="V739" i="3"/>
  <c r="Q739" i="3"/>
  <c r="AD738" i="3"/>
  <c r="AA738" i="3"/>
  <c r="V738" i="3"/>
  <c r="Q738" i="3"/>
  <c r="AD737" i="3"/>
  <c r="AA737" i="3"/>
  <c r="V737" i="3"/>
  <c r="Q737" i="3"/>
  <c r="AD736" i="3"/>
  <c r="AA736" i="3"/>
  <c r="V736" i="3"/>
  <c r="Q736" i="3"/>
  <c r="AD735" i="3"/>
  <c r="AA735" i="3"/>
  <c r="V735" i="3"/>
  <c r="Q735" i="3"/>
  <c r="AD734" i="3"/>
  <c r="AA734" i="3"/>
  <c r="V734" i="3"/>
  <c r="Q734" i="3"/>
  <c r="AD733" i="3"/>
  <c r="AA733" i="3"/>
  <c r="V733" i="3"/>
  <c r="Q733" i="3"/>
  <c r="AD732" i="3"/>
  <c r="AA732" i="3"/>
  <c r="V732" i="3"/>
  <c r="Q732" i="3"/>
  <c r="AD731" i="3"/>
  <c r="AA731" i="3"/>
  <c r="V731" i="3"/>
  <c r="Q731" i="3"/>
  <c r="AD730" i="3"/>
  <c r="AA730" i="3"/>
  <c r="V730" i="3"/>
  <c r="Q730" i="3"/>
  <c r="AD729" i="3"/>
  <c r="AA729" i="3"/>
  <c r="V729" i="3"/>
  <c r="Q729" i="3"/>
  <c r="AD728" i="3"/>
  <c r="AA728" i="3"/>
  <c r="V728" i="3"/>
  <c r="Q728" i="3"/>
  <c r="AD727" i="3"/>
  <c r="AA727" i="3"/>
  <c r="V727" i="3"/>
  <c r="Q727" i="3"/>
  <c r="AD726" i="3"/>
  <c r="AA726" i="3"/>
  <c r="V726" i="3"/>
  <c r="Q726" i="3"/>
  <c r="AD725" i="3"/>
  <c r="AA725" i="3"/>
  <c r="V725" i="3"/>
  <c r="Q725" i="3"/>
  <c r="AD724" i="3"/>
  <c r="AA724" i="3"/>
  <c r="V724" i="3"/>
  <c r="Q724" i="3"/>
  <c r="AD723" i="3"/>
  <c r="AA723" i="3"/>
  <c r="V723" i="3"/>
  <c r="Q723" i="3"/>
  <c r="AD722" i="3"/>
  <c r="AA722" i="3"/>
  <c r="V722" i="3"/>
  <c r="Q722" i="3"/>
  <c r="AD721" i="3"/>
  <c r="AA721" i="3"/>
  <c r="V721" i="3"/>
  <c r="Q721" i="3"/>
  <c r="AD720" i="3"/>
  <c r="AA720" i="3"/>
  <c r="V720" i="3"/>
  <c r="Q720" i="3"/>
  <c r="AD719" i="3"/>
  <c r="AA719" i="3"/>
  <c r="V719" i="3"/>
  <c r="Q719" i="3"/>
  <c r="AD718" i="3"/>
  <c r="AA718" i="3"/>
  <c r="V718" i="3"/>
  <c r="Q718" i="3"/>
  <c r="AD717" i="3"/>
  <c r="AA717" i="3"/>
  <c r="V717" i="3"/>
  <c r="Q717" i="3"/>
  <c r="AD716" i="3"/>
  <c r="AA716" i="3"/>
  <c r="V716" i="3"/>
  <c r="Q716" i="3"/>
  <c r="AD715" i="3"/>
  <c r="AA715" i="3"/>
  <c r="V715" i="3"/>
  <c r="Q715" i="3"/>
  <c r="AD714" i="3"/>
  <c r="AA714" i="3"/>
  <c r="V714" i="3"/>
  <c r="Q714" i="3"/>
  <c r="AD713" i="3"/>
  <c r="AA713" i="3"/>
  <c r="V713" i="3"/>
  <c r="Q713" i="3"/>
  <c r="AD712" i="3"/>
  <c r="AA712" i="3"/>
  <c r="V712" i="3"/>
  <c r="Q712" i="3"/>
  <c r="AD711" i="3"/>
  <c r="AA711" i="3"/>
  <c r="V711" i="3"/>
  <c r="Q711" i="3"/>
  <c r="AD710" i="3"/>
  <c r="AA710" i="3"/>
  <c r="V710" i="3"/>
  <c r="Q710" i="3"/>
  <c r="AD709" i="3"/>
  <c r="AA709" i="3"/>
  <c r="V709" i="3"/>
  <c r="Q709" i="3"/>
  <c r="AD708" i="3"/>
  <c r="AA708" i="3"/>
  <c r="V708" i="3"/>
  <c r="Q708" i="3"/>
  <c r="AD707" i="3"/>
  <c r="AA707" i="3"/>
  <c r="V707" i="3"/>
  <c r="Q707" i="3"/>
  <c r="AD706" i="3"/>
  <c r="AA706" i="3"/>
  <c r="V706" i="3"/>
  <c r="Q706" i="3"/>
  <c r="AD705" i="3"/>
  <c r="AA705" i="3"/>
  <c r="V705" i="3"/>
  <c r="Q705" i="3"/>
  <c r="AD704" i="3"/>
  <c r="AA704" i="3"/>
  <c r="V704" i="3"/>
  <c r="Q704" i="3"/>
  <c r="AD703" i="3"/>
  <c r="AA703" i="3"/>
  <c r="V703" i="3"/>
  <c r="Q703" i="3"/>
  <c r="AD702" i="3"/>
  <c r="AA702" i="3"/>
  <c r="V702" i="3"/>
  <c r="Q702" i="3"/>
  <c r="AD701" i="3"/>
  <c r="AA701" i="3"/>
  <c r="V701" i="3"/>
  <c r="Q701" i="3"/>
  <c r="AD700" i="3"/>
  <c r="AA700" i="3"/>
  <c r="V700" i="3"/>
  <c r="Q700" i="3"/>
  <c r="AD699" i="3"/>
  <c r="AA699" i="3"/>
  <c r="V699" i="3"/>
  <c r="Q699" i="3"/>
  <c r="AD698" i="3"/>
  <c r="AA698" i="3"/>
  <c r="V698" i="3"/>
  <c r="Q698" i="3"/>
  <c r="AD697" i="3"/>
  <c r="AA697" i="3"/>
  <c r="V697" i="3"/>
  <c r="Q697" i="3"/>
  <c r="AD696" i="3"/>
  <c r="AA696" i="3"/>
  <c r="V696" i="3"/>
  <c r="Q696" i="3"/>
  <c r="AD695" i="3"/>
  <c r="AA695" i="3"/>
  <c r="V695" i="3"/>
  <c r="Q695" i="3"/>
  <c r="AD694" i="3"/>
  <c r="AA694" i="3"/>
  <c r="V694" i="3"/>
  <c r="Q694" i="3"/>
  <c r="AD693" i="3"/>
  <c r="AA693" i="3"/>
  <c r="V693" i="3"/>
  <c r="Q693" i="3"/>
  <c r="AD692" i="3"/>
  <c r="AA692" i="3"/>
  <c r="V692" i="3"/>
  <c r="Q692" i="3"/>
  <c r="AD691" i="3"/>
  <c r="AA691" i="3"/>
  <c r="V691" i="3"/>
  <c r="Q691" i="3"/>
  <c r="AD690" i="3"/>
  <c r="AA690" i="3"/>
  <c r="V690" i="3"/>
  <c r="Q690" i="3"/>
  <c r="AD689" i="3"/>
  <c r="AA689" i="3"/>
  <c r="V689" i="3"/>
  <c r="Q689" i="3"/>
  <c r="AD688" i="3"/>
  <c r="AA688" i="3"/>
  <c r="V688" i="3"/>
  <c r="Q688" i="3"/>
  <c r="AD687" i="3"/>
  <c r="AA687" i="3"/>
  <c r="V687" i="3"/>
  <c r="Q687" i="3"/>
  <c r="AD686" i="3"/>
  <c r="AA686" i="3"/>
  <c r="V686" i="3"/>
  <c r="Q686" i="3"/>
  <c r="AD685" i="3"/>
  <c r="AA685" i="3"/>
  <c r="V685" i="3"/>
  <c r="Q685" i="3"/>
  <c r="AD684" i="3"/>
  <c r="AA684" i="3"/>
  <c r="V684" i="3"/>
  <c r="Q684" i="3"/>
  <c r="AD683" i="3"/>
  <c r="AA683" i="3"/>
  <c r="V683" i="3"/>
  <c r="Q683" i="3"/>
  <c r="AD682" i="3"/>
  <c r="AA682" i="3"/>
  <c r="V682" i="3"/>
  <c r="Q682" i="3"/>
  <c r="AD681" i="3"/>
  <c r="AA681" i="3"/>
  <c r="V681" i="3"/>
  <c r="Q681" i="3"/>
  <c r="AD680" i="3"/>
  <c r="AA680" i="3"/>
  <c r="V680" i="3"/>
  <c r="Q680" i="3"/>
  <c r="AD679" i="3"/>
  <c r="AA679" i="3"/>
  <c r="V679" i="3"/>
  <c r="Q679" i="3"/>
  <c r="AD678" i="3"/>
  <c r="AA678" i="3"/>
  <c r="V678" i="3"/>
  <c r="Q678" i="3"/>
  <c r="AD677" i="3"/>
  <c r="AA677" i="3"/>
  <c r="V677" i="3"/>
  <c r="Q677" i="3"/>
  <c r="AD676" i="3"/>
  <c r="AA676" i="3"/>
  <c r="V676" i="3"/>
  <c r="Q676" i="3"/>
  <c r="AD675" i="3"/>
  <c r="AA675" i="3"/>
  <c r="V675" i="3"/>
  <c r="Q675" i="3"/>
  <c r="AD674" i="3"/>
  <c r="AA674" i="3"/>
  <c r="V674" i="3"/>
  <c r="Q674" i="3"/>
  <c r="AD673" i="3"/>
  <c r="AA673" i="3"/>
  <c r="V673" i="3"/>
  <c r="Q673" i="3"/>
  <c r="AD672" i="3"/>
  <c r="AA672" i="3"/>
  <c r="V672" i="3"/>
  <c r="Q672" i="3"/>
  <c r="AD671" i="3"/>
  <c r="AA671" i="3"/>
  <c r="V671" i="3"/>
  <c r="Q671" i="3"/>
  <c r="AD670" i="3"/>
  <c r="AA670" i="3"/>
  <c r="V670" i="3"/>
  <c r="Q670" i="3"/>
  <c r="AD669" i="3"/>
  <c r="AA669" i="3"/>
  <c r="V669" i="3"/>
  <c r="Q669" i="3"/>
  <c r="AD668" i="3"/>
  <c r="AA668" i="3"/>
  <c r="V668" i="3"/>
  <c r="Q668" i="3"/>
  <c r="AD667" i="3"/>
  <c r="AA667" i="3"/>
  <c r="V667" i="3"/>
  <c r="Q667" i="3"/>
  <c r="AD666" i="3"/>
  <c r="AA666" i="3"/>
  <c r="V666" i="3"/>
  <c r="Q666" i="3"/>
  <c r="AD665" i="3"/>
  <c r="AA665" i="3"/>
  <c r="V665" i="3"/>
  <c r="Q665" i="3"/>
  <c r="AD664" i="3"/>
  <c r="AA664" i="3"/>
  <c r="V664" i="3"/>
  <c r="Q664" i="3"/>
  <c r="AD663" i="3"/>
  <c r="AA663" i="3"/>
  <c r="V663" i="3"/>
  <c r="Q663" i="3"/>
  <c r="AD662" i="3"/>
  <c r="AA662" i="3"/>
  <c r="V662" i="3"/>
  <c r="Q662" i="3"/>
  <c r="AD661" i="3"/>
  <c r="AA661" i="3"/>
  <c r="V661" i="3"/>
  <c r="Q661" i="3"/>
  <c r="AD660" i="3"/>
  <c r="AA660" i="3"/>
  <c r="V660" i="3"/>
  <c r="Q660" i="3"/>
  <c r="AD659" i="3"/>
  <c r="AA659" i="3"/>
  <c r="V659" i="3"/>
  <c r="Q659" i="3"/>
  <c r="AD658" i="3"/>
  <c r="AA658" i="3"/>
  <c r="V658" i="3"/>
  <c r="Q658" i="3"/>
  <c r="AD657" i="3"/>
  <c r="AA657" i="3"/>
  <c r="V657" i="3"/>
  <c r="Q657" i="3"/>
  <c r="AD656" i="3"/>
  <c r="AA656" i="3"/>
  <c r="V656" i="3"/>
  <c r="Q656" i="3"/>
  <c r="AD655" i="3"/>
  <c r="AA655" i="3"/>
  <c r="V655" i="3"/>
  <c r="Q655" i="3"/>
  <c r="AD654" i="3"/>
  <c r="AA654" i="3"/>
  <c r="V654" i="3"/>
  <c r="Q654" i="3"/>
  <c r="AD653" i="3"/>
  <c r="AA653" i="3"/>
  <c r="V653" i="3"/>
  <c r="Q653" i="3"/>
  <c r="AD652" i="3"/>
  <c r="AA652" i="3"/>
  <c r="V652" i="3"/>
  <c r="Q652" i="3"/>
  <c r="AD651" i="3"/>
  <c r="AA651" i="3"/>
  <c r="V651" i="3"/>
  <c r="Q651" i="3"/>
  <c r="AD650" i="3"/>
  <c r="AA650" i="3"/>
  <c r="V650" i="3"/>
  <c r="Q650" i="3"/>
  <c r="AD649" i="3"/>
  <c r="AA649" i="3"/>
  <c r="V649" i="3"/>
  <c r="Q649" i="3"/>
  <c r="AD648" i="3"/>
  <c r="AA648" i="3"/>
  <c r="V648" i="3"/>
  <c r="Q648" i="3"/>
  <c r="AD647" i="3"/>
  <c r="AA647" i="3"/>
  <c r="V647" i="3"/>
  <c r="Q647" i="3"/>
  <c r="AD646" i="3"/>
  <c r="AA646" i="3"/>
  <c r="V646" i="3"/>
  <c r="Q646" i="3"/>
  <c r="AD645" i="3"/>
  <c r="AA645" i="3"/>
  <c r="V645" i="3"/>
  <c r="Q645" i="3"/>
  <c r="AD644" i="3"/>
  <c r="AA644" i="3"/>
  <c r="V644" i="3"/>
  <c r="Q644" i="3"/>
  <c r="AD643" i="3"/>
  <c r="AA643" i="3"/>
  <c r="V643" i="3"/>
  <c r="Q643" i="3"/>
  <c r="AD642" i="3"/>
  <c r="AA642" i="3"/>
  <c r="V642" i="3"/>
  <c r="Q642" i="3"/>
  <c r="AD641" i="3"/>
  <c r="AA641" i="3"/>
  <c r="V641" i="3"/>
  <c r="Q641" i="3"/>
  <c r="AD640" i="3"/>
  <c r="AA640" i="3"/>
  <c r="V640" i="3"/>
  <c r="Q640" i="3"/>
  <c r="AD639" i="3"/>
  <c r="AA639" i="3"/>
  <c r="V639" i="3"/>
  <c r="Q639" i="3"/>
  <c r="AD638" i="3"/>
  <c r="AA638" i="3"/>
  <c r="V638" i="3"/>
  <c r="Q638" i="3"/>
  <c r="AD637" i="3"/>
  <c r="AA637" i="3"/>
  <c r="V637" i="3"/>
  <c r="Q637" i="3"/>
  <c r="AD636" i="3"/>
  <c r="AA636" i="3"/>
  <c r="V636" i="3"/>
  <c r="Q636" i="3"/>
  <c r="AD635" i="3"/>
  <c r="AA635" i="3"/>
  <c r="V635" i="3"/>
  <c r="Q635" i="3"/>
  <c r="AD634" i="3"/>
  <c r="AA634" i="3"/>
  <c r="V634" i="3"/>
  <c r="Q634" i="3"/>
  <c r="AD633" i="3"/>
  <c r="AA633" i="3"/>
  <c r="V633" i="3"/>
  <c r="Q633" i="3"/>
  <c r="AD632" i="3"/>
  <c r="AA632" i="3"/>
  <c r="V632" i="3"/>
  <c r="Q632" i="3"/>
  <c r="AD631" i="3"/>
  <c r="AA631" i="3"/>
  <c r="V631" i="3"/>
  <c r="Q631" i="3"/>
  <c r="AD630" i="3"/>
  <c r="AA630" i="3"/>
  <c r="V630" i="3"/>
  <c r="Q630" i="3"/>
  <c r="AD629" i="3"/>
  <c r="AA629" i="3"/>
  <c r="V629" i="3"/>
  <c r="Q629" i="3"/>
  <c r="AD628" i="3"/>
  <c r="AA628" i="3"/>
  <c r="V628" i="3"/>
  <c r="Q628" i="3"/>
  <c r="AD627" i="3"/>
  <c r="AA627" i="3"/>
  <c r="V627" i="3"/>
  <c r="Q627" i="3"/>
  <c r="AD626" i="3"/>
  <c r="AA626" i="3"/>
  <c r="V626" i="3"/>
  <c r="Q626" i="3"/>
  <c r="AD625" i="3"/>
  <c r="AA625" i="3"/>
  <c r="V625" i="3"/>
  <c r="Q625" i="3"/>
  <c r="AD624" i="3"/>
  <c r="AA624" i="3"/>
  <c r="V624" i="3"/>
  <c r="Q624" i="3"/>
  <c r="AD623" i="3"/>
  <c r="AA623" i="3"/>
  <c r="V623" i="3"/>
  <c r="Q623" i="3"/>
  <c r="AD622" i="3"/>
  <c r="AA622" i="3"/>
  <c r="V622" i="3"/>
  <c r="Q622" i="3"/>
  <c r="AD621" i="3"/>
  <c r="AA621" i="3"/>
  <c r="V621" i="3"/>
  <c r="Q621" i="3"/>
  <c r="AD620" i="3"/>
  <c r="AA620" i="3"/>
  <c r="V620" i="3"/>
  <c r="Q620" i="3"/>
  <c r="AD619" i="3"/>
  <c r="AA619" i="3"/>
  <c r="V619" i="3"/>
  <c r="Q619" i="3"/>
  <c r="AD618" i="3"/>
  <c r="AA618" i="3"/>
  <c r="V618" i="3"/>
  <c r="Q618" i="3"/>
  <c r="AD617" i="3"/>
  <c r="AA617" i="3"/>
  <c r="V617" i="3"/>
  <c r="Q617" i="3"/>
  <c r="AD616" i="3"/>
  <c r="AA616" i="3"/>
  <c r="V616" i="3"/>
  <c r="Q616" i="3"/>
  <c r="AD615" i="3"/>
  <c r="AA615" i="3"/>
  <c r="V615" i="3"/>
  <c r="Q615" i="3"/>
  <c r="AD614" i="3"/>
  <c r="AA614" i="3"/>
  <c r="V614" i="3"/>
  <c r="Q614" i="3"/>
  <c r="AD613" i="3"/>
  <c r="AA613" i="3"/>
  <c r="V613" i="3"/>
  <c r="Q613" i="3"/>
  <c r="AD612" i="3"/>
  <c r="AA612" i="3"/>
  <c r="V612" i="3"/>
  <c r="Q612" i="3"/>
  <c r="AD611" i="3"/>
  <c r="AA611" i="3"/>
  <c r="V611" i="3"/>
  <c r="Q611" i="3"/>
  <c r="AD610" i="3"/>
  <c r="AA610" i="3"/>
  <c r="V610" i="3"/>
  <c r="Q610" i="3"/>
  <c r="AD609" i="3"/>
  <c r="AA609" i="3"/>
  <c r="V609" i="3"/>
  <c r="Q609" i="3"/>
  <c r="AD608" i="3"/>
  <c r="AA608" i="3"/>
  <c r="V608" i="3"/>
  <c r="Q608" i="3"/>
  <c r="AD607" i="3"/>
  <c r="AA607" i="3"/>
  <c r="V607" i="3"/>
  <c r="Q607" i="3"/>
  <c r="AD606" i="3"/>
  <c r="AA606" i="3"/>
  <c r="V606" i="3"/>
  <c r="Q606" i="3"/>
  <c r="AD605" i="3"/>
  <c r="AA605" i="3"/>
  <c r="V605" i="3"/>
  <c r="Q605" i="3"/>
  <c r="AD604" i="3"/>
  <c r="AA604" i="3"/>
  <c r="V604" i="3"/>
  <c r="Q604" i="3"/>
  <c r="AD603" i="3"/>
  <c r="AA603" i="3"/>
  <c r="V603" i="3"/>
  <c r="Q603" i="3"/>
  <c r="AD602" i="3"/>
  <c r="AA602" i="3"/>
  <c r="V602" i="3"/>
  <c r="Q602" i="3"/>
  <c r="AD601" i="3"/>
  <c r="AA601" i="3"/>
  <c r="V601" i="3"/>
  <c r="Q601" i="3"/>
  <c r="AD600" i="3"/>
  <c r="AA600" i="3"/>
  <c r="V600" i="3"/>
  <c r="Q600" i="3"/>
  <c r="AD599" i="3"/>
  <c r="AA599" i="3"/>
  <c r="V599" i="3"/>
  <c r="Q599" i="3"/>
  <c r="AD598" i="3"/>
  <c r="AA598" i="3"/>
  <c r="V598" i="3"/>
  <c r="Q598" i="3"/>
  <c r="AD597" i="3"/>
  <c r="AA597" i="3"/>
  <c r="V597" i="3"/>
  <c r="Q597" i="3"/>
  <c r="AD596" i="3"/>
  <c r="AA596" i="3"/>
  <c r="V596" i="3"/>
  <c r="Q596" i="3"/>
  <c r="AD595" i="3"/>
  <c r="AA595" i="3"/>
  <c r="V595" i="3"/>
  <c r="Q595" i="3"/>
  <c r="AD594" i="3"/>
  <c r="AA594" i="3"/>
  <c r="V594" i="3"/>
  <c r="Q594" i="3"/>
  <c r="AD593" i="3"/>
  <c r="AA593" i="3"/>
  <c r="V593" i="3"/>
  <c r="Q593" i="3"/>
  <c r="AD592" i="3"/>
  <c r="AA592" i="3"/>
  <c r="V592" i="3"/>
  <c r="Q592" i="3"/>
  <c r="AD591" i="3"/>
  <c r="AA591" i="3"/>
  <c r="V591" i="3"/>
  <c r="Q591" i="3"/>
  <c r="AD590" i="3"/>
  <c r="AA590" i="3"/>
  <c r="V590" i="3"/>
  <c r="Q590" i="3"/>
  <c r="AD589" i="3"/>
  <c r="AA589" i="3"/>
  <c r="V589" i="3"/>
  <c r="Q589" i="3"/>
  <c r="AD588" i="3"/>
  <c r="AA588" i="3"/>
  <c r="V588" i="3"/>
  <c r="Q588" i="3"/>
  <c r="AD587" i="3"/>
  <c r="AA587" i="3"/>
  <c r="V587" i="3"/>
  <c r="Q587" i="3"/>
  <c r="AD586" i="3"/>
  <c r="AA586" i="3"/>
  <c r="V586" i="3"/>
  <c r="Q586" i="3"/>
  <c r="AD585" i="3"/>
  <c r="AA585" i="3"/>
  <c r="V585" i="3"/>
  <c r="Q585" i="3"/>
  <c r="AD584" i="3"/>
  <c r="AA584" i="3"/>
  <c r="V584" i="3"/>
  <c r="Q584" i="3"/>
  <c r="AD583" i="3"/>
  <c r="AA583" i="3"/>
  <c r="V583" i="3"/>
  <c r="Q583" i="3"/>
  <c r="AD582" i="3"/>
  <c r="AA582" i="3"/>
  <c r="V582" i="3"/>
  <c r="Q582" i="3"/>
  <c r="AD581" i="3"/>
  <c r="AA581" i="3"/>
  <c r="V581" i="3"/>
  <c r="Q581" i="3"/>
  <c r="AD580" i="3"/>
  <c r="AA580" i="3"/>
  <c r="V580" i="3"/>
  <c r="Q580" i="3"/>
  <c r="AD579" i="3"/>
  <c r="AA579" i="3"/>
  <c r="V579" i="3"/>
  <c r="Q579" i="3"/>
  <c r="AD578" i="3"/>
  <c r="AA578" i="3"/>
  <c r="V578" i="3"/>
  <c r="Q578" i="3"/>
  <c r="AD577" i="3"/>
  <c r="AA577" i="3"/>
  <c r="V577" i="3"/>
  <c r="Q577" i="3"/>
  <c r="AD576" i="3"/>
  <c r="AA576" i="3"/>
  <c r="V576" i="3"/>
  <c r="Q576" i="3"/>
  <c r="AD575" i="3"/>
  <c r="AA575" i="3"/>
  <c r="V575" i="3"/>
  <c r="Q575" i="3"/>
  <c r="AD574" i="3"/>
  <c r="AA574" i="3"/>
  <c r="V574" i="3"/>
  <c r="Q574" i="3"/>
  <c r="AD573" i="3"/>
  <c r="AA573" i="3"/>
  <c r="V573" i="3"/>
  <c r="Q573" i="3"/>
  <c r="AD572" i="3"/>
  <c r="AA572" i="3"/>
  <c r="V572" i="3"/>
  <c r="Q572" i="3"/>
  <c r="AD571" i="3"/>
  <c r="AA571" i="3"/>
  <c r="V571" i="3"/>
  <c r="Q571" i="3"/>
  <c r="AD570" i="3"/>
  <c r="AA570" i="3"/>
  <c r="V570" i="3"/>
  <c r="Q570" i="3"/>
  <c r="AD569" i="3"/>
  <c r="AA569" i="3"/>
  <c r="V569" i="3"/>
  <c r="Q569" i="3"/>
  <c r="AD568" i="3"/>
  <c r="AA568" i="3"/>
  <c r="V568" i="3"/>
  <c r="Q568" i="3"/>
  <c r="AD567" i="3"/>
  <c r="AA567" i="3"/>
  <c r="V567" i="3"/>
  <c r="Q567" i="3"/>
  <c r="AD566" i="3"/>
  <c r="AA566" i="3"/>
  <c r="V566" i="3"/>
  <c r="Q566" i="3"/>
  <c r="AD565" i="3"/>
  <c r="AA565" i="3"/>
  <c r="V565" i="3"/>
  <c r="Q565" i="3"/>
  <c r="AD564" i="3"/>
  <c r="AA564" i="3"/>
  <c r="V564" i="3"/>
  <c r="Q564" i="3"/>
  <c r="AD563" i="3"/>
  <c r="AA563" i="3"/>
  <c r="V563" i="3"/>
  <c r="Q563" i="3"/>
  <c r="AD562" i="3"/>
  <c r="AA562" i="3"/>
  <c r="V562" i="3"/>
  <c r="Q562" i="3"/>
  <c r="AD561" i="3"/>
  <c r="AA561" i="3"/>
  <c r="V561" i="3"/>
  <c r="Q561" i="3"/>
  <c r="AD560" i="3"/>
  <c r="AA560" i="3"/>
  <c r="V560" i="3"/>
  <c r="Q560" i="3"/>
  <c r="AD559" i="3"/>
  <c r="AA559" i="3"/>
  <c r="V559" i="3"/>
  <c r="Q559" i="3"/>
  <c r="AD558" i="3"/>
  <c r="AA558" i="3"/>
  <c r="V558" i="3"/>
  <c r="Q558" i="3"/>
  <c r="AD557" i="3"/>
  <c r="AA557" i="3"/>
  <c r="V557" i="3"/>
  <c r="Q557" i="3"/>
  <c r="AD556" i="3"/>
  <c r="AA556" i="3"/>
  <c r="V556" i="3"/>
  <c r="Q556" i="3"/>
  <c r="AD555" i="3"/>
  <c r="AA555" i="3"/>
  <c r="V555" i="3"/>
  <c r="Q555" i="3"/>
  <c r="AD554" i="3"/>
  <c r="AA554" i="3"/>
  <c r="V554" i="3"/>
  <c r="Q554" i="3"/>
  <c r="AD553" i="3"/>
  <c r="AA553" i="3"/>
  <c r="V553" i="3"/>
  <c r="Q553" i="3"/>
  <c r="AD552" i="3"/>
  <c r="AA552" i="3"/>
  <c r="V552" i="3"/>
  <c r="Q552" i="3"/>
  <c r="AD551" i="3"/>
  <c r="AA551" i="3"/>
  <c r="V551" i="3"/>
  <c r="Q551" i="3"/>
  <c r="AD550" i="3"/>
  <c r="AA550" i="3"/>
  <c r="V550" i="3"/>
  <c r="Q550" i="3"/>
  <c r="AD549" i="3"/>
  <c r="AA549" i="3"/>
  <c r="V549" i="3"/>
  <c r="Q549" i="3"/>
  <c r="AD548" i="3"/>
  <c r="AA548" i="3"/>
  <c r="V548" i="3"/>
  <c r="Q548" i="3"/>
  <c r="AD547" i="3"/>
  <c r="AA547" i="3"/>
  <c r="V547" i="3"/>
  <c r="Q547" i="3"/>
  <c r="AD546" i="3"/>
  <c r="AA546" i="3"/>
  <c r="V546" i="3"/>
  <c r="Q546" i="3"/>
  <c r="AD545" i="3"/>
  <c r="AA545" i="3"/>
  <c r="V545" i="3"/>
  <c r="Q545" i="3"/>
  <c r="AD544" i="3"/>
  <c r="AA544" i="3"/>
  <c r="V544" i="3"/>
  <c r="Q544" i="3"/>
  <c r="AD543" i="3"/>
  <c r="AA543" i="3"/>
  <c r="V543" i="3"/>
  <c r="Q543" i="3"/>
  <c r="AD542" i="3"/>
  <c r="AA542" i="3"/>
  <c r="V542" i="3"/>
  <c r="Q542" i="3"/>
  <c r="AD541" i="3"/>
  <c r="AA541" i="3"/>
  <c r="V541" i="3"/>
  <c r="Q541" i="3"/>
  <c r="AD540" i="3"/>
  <c r="AA540" i="3"/>
  <c r="V540" i="3"/>
  <c r="Q540" i="3"/>
  <c r="AD539" i="3"/>
  <c r="AA539" i="3"/>
  <c r="V539" i="3"/>
  <c r="Q539" i="3"/>
  <c r="AD538" i="3"/>
  <c r="AA538" i="3"/>
  <c r="V538" i="3"/>
  <c r="Q538" i="3"/>
  <c r="AD537" i="3"/>
  <c r="AA537" i="3"/>
  <c r="V537" i="3"/>
  <c r="Q537" i="3"/>
  <c r="AD536" i="3"/>
  <c r="AA536" i="3"/>
  <c r="V536" i="3"/>
  <c r="Q536" i="3"/>
  <c r="AD535" i="3"/>
  <c r="AA535" i="3"/>
  <c r="V535" i="3"/>
  <c r="Q535" i="3"/>
  <c r="AD534" i="3"/>
  <c r="AA534" i="3"/>
  <c r="V534" i="3"/>
  <c r="Q534" i="3"/>
  <c r="AD533" i="3"/>
  <c r="AA533" i="3"/>
  <c r="V533" i="3"/>
  <c r="Q533" i="3"/>
  <c r="AD532" i="3"/>
  <c r="AA532" i="3"/>
  <c r="V532" i="3"/>
  <c r="Q532" i="3"/>
  <c r="AD531" i="3"/>
  <c r="AA531" i="3"/>
  <c r="V531" i="3"/>
  <c r="Q531" i="3"/>
  <c r="AD530" i="3"/>
  <c r="AA530" i="3"/>
  <c r="V530" i="3"/>
  <c r="Q530" i="3"/>
  <c r="AD529" i="3"/>
  <c r="AA529" i="3"/>
  <c r="V529" i="3"/>
  <c r="Q529" i="3"/>
  <c r="AD528" i="3"/>
  <c r="AA528" i="3"/>
  <c r="V528" i="3"/>
  <c r="Q528" i="3"/>
  <c r="AD527" i="3"/>
  <c r="AA527" i="3"/>
  <c r="V527" i="3"/>
  <c r="Q527" i="3"/>
  <c r="AD526" i="3"/>
  <c r="AA526" i="3"/>
  <c r="V526" i="3"/>
  <c r="Q526" i="3"/>
  <c r="AD525" i="3"/>
  <c r="AA525" i="3"/>
  <c r="V525" i="3"/>
  <c r="Q525" i="3"/>
  <c r="AD524" i="3"/>
  <c r="AA524" i="3"/>
  <c r="V524" i="3"/>
  <c r="Q524" i="3"/>
  <c r="AD523" i="3"/>
  <c r="AA523" i="3"/>
  <c r="V523" i="3"/>
  <c r="Q523" i="3"/>
  <c r="AD522" i="3"/>
  <c r="AA522" i="3"/>
  <c r="V522" i="3"/>
  <c r="Q522" i="3"/>
  <c r="AD521" i="3"/>
  <c r="AA521" i="3"/>
  <c r="V521" i="3"/>
  <c r="Q521" i="3"/>
  <c r="AD520" i="3"/>
  <c r="AA520" i="3"/>
  <c r="V520" i="3"/>
  <c r="Q520" i="3"/>
  <c r="AD519" i="3"/>
  <c r="AA519" i="3"/>
  <c r="V519" i="3"/>
  <c r="Q519" i="3"/>
  <c r="AD518" i="3"/>
  <c r="AA518" i="3"/>
  <c r="V518" i="3"/>
  <c r="Q518" i="3"/>
  <c r="AD517" i="3"/>
  <c r="AA517" i="3"/>
  <c r="V517" i="3"/>
  <c r="Q517" i="3"/>
  <c r="AD516" i="3"/>
  <c r="AA516" i="3"/>
  <c r="V516" i="3"/>
  <c r="Q516" i="3"/>
  <c r="AD515" i="3"/>
  <c r="AA515" i="3"/>
  <c r="V515" i="3"/>
  <c r="Q515" i="3"/>
  <c r="AD514" i="3"/>
  <c r="AA514" i="3"/>
  <c r="V514" i="3"/>
  <c r="Q514" i="3"/>
  <c r="AD513" i="3"/>
  <c r="AA513" i="3"/>
  <c r="V513" i="3"/>
  <c r="Q513" i="3"/>
  <c r="AD512" i="3"/>
  <c r="AA512" i="3"/>
  <c r="V512" i="3"/>
  <c r="Q512" i="3"/>
  <c r="AD511" i="3"/>
  <c r="AA511" i="3"/>
  <c r="V511" i="3"/>
  <c r="Q511" i="3"/>
  <c r="AD510" i="3"/>
  <c r="AA510" i="3"/>
  <c r="V510" i="3"/>
  <c r="Q510" i="3"/>
  <c r="AD509" i="3"/>
  <c r="AA509" i="3"/>
  <c r="V509" i="3"/>
  <c r="Q509" i="3"/>
  <c r="AD508" i="3"/>
  <c r="AA508" i="3"/>
  <c r="V508" i="3"/>
  <c r="Q508" i="3"/>
  <c r="AD507" i="3"/>
  <c r="AA507" i="3"/>
  <c r="V507" i="3"/>
  <c r="Q507" i="3"/>
  <c r="AD506" i="3"/>
  <c r="AA506" i="3"/>
  <c r="V506" i="3"/>
  <c r="Q506" i="3"/>
  <c r="AD505" i="3"/>
  <c r="AA505" i="3"/>
  <c r="V505" i="3"/>
  <c r="Q505" i="3"/>
  <c r="AD504" i="3"/>
  <c r="AA504" i="3"/>
  <c r="V504" i="3"/>
  <c r="Q504" i="3"/>
  <c r="AD503" i="3"/>
  <c r="AA503" i="3"/>
  <c r="V503" i="3"/>
  <c r="Q503" i="3"/>
  <c r="AD502" i="3"/>
  <c r="AA502" i="3"/>
  <c r="V502" i="3"/>
  <c r="Q502" i="3"/>
  <c r="AD501" i="3"/>
  <c r="AA501" i="3"/>
  <c r="V501" i="3"/>
  <c r="Q501" i="3"/>
  <c r="AD500" i="3"/>
  <c r="AA500" i="3"/>
  <c r="V500" i="3"/>
  <c r="Q500" i="3"/>
  <c r="AD499" i="3"/>
  <c r="AA499" i="3"/>
  <c r="V499" i="3"/>
  <c r="Q499" i="3"/>
  <c r="AD498" i="3"/>
  <c r="AA498" i="3"/>
  <c r="V498" i="3"/>
  <c r="Q498" i="3"/>
  <c r="AD497" i="3"/>
  <c r="AA497" i="3"/>
  <c r="V497" i="3"/>
  <c r="Q497" i="3"/>
  <c r="AD496" i="3"/>
  <c r="AA496" i="3"/>
  <c r="V496" i="3"/>
  <c r="Q496" i="3"/>
  <c r="AD495" i="3"/>
  <c r="AA495" i="3"/>
  <c r="V495" i="3"/>
  <c r="Q495" i="3"/>
  <c r="AD494" i="3"/>
  <c r="AA494" i="3"/>
  <c r="V494" i="3"/>
  <c r="Q494" i="3"/>
  <c r="AD493" i="3"/>
  <c r="AA493" i="3"/>
  <c r="V493" i="3"/>
  <c r="Q493" i="3"/>
  <c r="AD492" i="3"/>
  <c r="AA492" i="3"/>
  <c r="V492" i="3"/>
  <c r="Q492" i="3"/>
  <c r="AD491" i="3"/>
  <c r="AA491" i="3"/>
  <c r="V491" i="3"/>
  <c r="Q491" i="3"/>
  <c r="AD490" i="3"/>
  <c r="AA490" i="3"/>
  <c r="V490" i="3"/>
  <c r="Q490" i="3"/>
  <c r="AD489" i="3"/>
  <c r="AA489" i="3"/>
  <c r="V489" i="3"/>
  <c r="Q489" i="3"/>
  <c r="AD488" i="3"/>
  <c r="AA488" i="3"/>
  <c r="V488" i="3"/>
  <c r="Q488" i="3"/>
  <c r="AD487" i="3"/>
  <c r="AA487" i="3"/>
  <c r="V487" i="3"/>
  <c r="Q487" i="3"/>
  <c r="AD486" i="3"/>
  <c r="AA486" i="3"/>
  <c r="V486" i="3"/>
  <c r="Q486" i="3"/>
  <c r="AD485" i="3"/>
  <c r="AA485" i="3"/>
  <c r="V485" i="3"/>
  <c r="Q485" i="3"/>
  <c r="AD484" i="3"/>
  <c r="AA484" i="3"/>
  <c r="V484" i="3"/>
  <c r="Q484" i="3"/>
  <c r="AD483" i="3"/>
  <c r="AA483" i="3"/>
  <c r="V483" i="3"/>
  <c r="Q483" i="3"/>
  <c r="AD482" i="3"/>
  <c r="AA482" i="3"/>
  <c r="V482" i="3"/>
  <c r="Q482" i="3"/>
  <c r="AD481" i="3"/>
  <c r="AA481" i="3"/>
  <c r="V481" i="3"/>
  <c r="Q481" i="3"/>
  <c r="AD480" i="3"/>
  <c r="AA480" i="3"/>
  <c r="V480" i="3"/>
  <c r="Q480" i="3"/>
  <c r="AD479" i="3"/>
  <c r="AA479" i="3"/>
  <c r="V479" i="3"/>
  <c r="Q479" i="3"/>
  <c r="AD478" i="3"/>
  <c r="AA478" i="3"/>
  <c r="V478" i="3"/>
  <c r="Q478" i="3"/>
  <c r="AD477" i="3"/>
  <c r="AA477" i="3"/>
  <c r="V477" i="3"/>
  <c r="Q477" i="3"/>
  <c r="AD476" i="3"/>
  <c r="AA476" i="3"/>
  <c r="V476" i="3"/>
  <c r="Q476" i="3"/>
  <c r="AD475" i="3"/>
  <c r="AA475" i="3"/>
  <c r="V475" i="3"/>
  <c r="Q475" i="3"/>
  <c r="AD474" i="3"/>
  <c r="AA474" i="3"/>
  <c r="V474" i="3"/>
  <c r="Q474" i="3"/>
  <c r="AD473" i="3"/>
  <c r="AA473" i="3"/>
  <c r="V473" i="3"/>
  <c r="Q473" i="3"/>
  <c r="AD472" i="3"/>
  <c r="AA472" i="3"/>
  <c r="V472" i="3"/>
  <c r="Q472" i="3"/>
  <c r="AD471" i="3"/>
  <c r="AA471" i="3"/>
  <c r="V471" i="3"/>
  <c r="Q471" i="3"/>
  <c r="AD470" i="3"/>
  <c r="AA470" i="3"/>
  <c r="V470" i="3"/>
  <c r="Q470" i="3"/>
  <c r="AD469" i="3"/>
  <c r="AA469" i="3"/>
  <c r="V469" i="3"/>
  <c r="Q469" i="3"/>
  <c r="AD468" i="3"/>
  <c r="AA468" i="3"/>
  <c r="V468" i="3"/>
  <c r="Q468" i="3"/>
  <c r="AD467" i="3"/>
  <c r="AA467" i="3"/>
  <c r="V467" i="3"/>
  <c r="Q467" i="3"/>
  <c r="AD466" i="3"/>
  <c r="AA466" i="3"/>
  <c r="V466" i="3"/>
  <c r="Q466" i="3"/>
  <c r="AD465" i="3"/>
  <c r="AA465" i="3"/>
  <c r="V465" i="3"/>
  <c r="Q465" i="3"/>
  <c r="AD464" i="3"/>
  <c r="AA464" i="3"/>
  <c r="V464" i="3"/>
  <c r="Q464" i="3"/>
  <c r="AD463" i="3"/>
  <c r="AA463" i="3"/>
  <c r="V463" i="3"/>
  <c r="Q463" i="3"/>
  <c r="AD462" i="3"/>
  <c r="AA462" i="3"/>
  <c r="V462" i="3"/>
  <c r="Q462" i="3"/>
  <c r="AD461" i="3"/>
  <c r="AA461" i="3"/>
  <c r="V461" i="3"/>
  <c r="Q461" i="3"/>
  <c r="AD460" i="3"/>
  <c r="AA460" i="3"/>
  <c r="V460" i="3"/>
  <c r="Q460" i="3"/>
  <c r="AD459" i="3"/>
  <c r="AA459" i="3"/>
  <c r="V459" i="3"/>
  <c r="Q459" i="3"/>
  <c r="AD458" i="3"/>
  <c r="AA458" i="3"/>
  <c r="V458" i="3"/>
  <c r="Q458" i="3"/>
  <c r="AD457" i="3"/>
  <c r="AA457" i="3"/>
  <c r="V457" i="3"/>
  <c r="Q457" i="3"/>
  <c r="AD456" i="3"/>
  <c r="AA456" i="3"/>
  <c r="V456" i="3"/>
  <c r="Q456" i="3"/>
  <c r="AD455" i="3"/>
  <c r="AA455" i="3"/>
  <c r="V455" i="3"/>
  <c r="Q455" i="3"/>
  <c r="AD454" i="3"/>
  <c r="AA454" i="3"/>
  <c r="V454" i="3"/>
  <c r="Q454" i="3"/>
  <c r="AD453" i="3"/>
  <c r="AA453" i="3"/>
  <c r="V453" i="3"/>
  <c r="Q453" i="3"/>
  <c r="AD452" i="3"/>
  <c r="AA452" i="3"/>
  <c r="V452" i="3"/>
  <c r="Q452" i="3"/>
  <c r="AD451" i="3"/>
  <c r="AA451" i="3"/>
  <c r="V451" i="3"/>
  <c r="Q451" i="3"/>
  <c r="AD450" i="3"/>
  <c r="AA450" i="3"/>
  <c r="V450" i="3"/>
  <c r="Q450" i="3"/>
  <c r="AD449" i="3"/>
  <c r="AA449" i="3"/>
  <c r="V449" i="3"/>
  <c r="Q449" i="3"/>
  <c r="AD448" i="3"/>
  <c r="AA448" i="3"/>
  <c r="V448" i="3"/>
  <c r="Q448" i="3"/>
  <c r="AD447" i="3"/>
  <c r="AA447" i="3"/>
  <c r="V447" i="3"/>
  <c r="Q447" i="3"/>
  <c r="AD446" i="3"/>
  <c r="AA446" i="3"/>
  <c r="V446" i="3"/>
  <c r="Q446" i="3"/>
  <c r="AD445" i="3"/>
  <c r="AA445" i="3"/>
  <c r="V445" i="3"/>
  <c r="Q445" i="3"/>
  <c r="AD444" i="3"/>
  <c r="AA444" i="3"/>
  <c r="V444" i="3"/>
  <c r="Q444" i="3"/>
  <c r="AD443" i="3"/>
  <c r="AA443" i="3"/>
  <c r="V443" i="3"/>
  <c r="Q443" i="3"/>
  <c r="AD442" i="3"/>
  <c r="AA442" i="3"/>
  <c r="V442" i="3"/>
  <c r="Q442" i="3"/>
  <c r="AD441" i="3"/>
  <c r="AA441" i="3"/>
  <c r="V441" i="3"/>
  <c r="Q441" i="3"/>
  <c r="AD440" i="3"/>
  <c r="AA440" i="3"/>
  <c r="V440" i="3"/>
  <c r="Q440" i="3"/>
  <c r="AD439" i="3"/>
  <c r="AA439" i="3"/>
  <c r="V439" i="3"/>
  <c r="Q439" i="3"/>
  <c r="AD438" i="3"/>
  <c r="AA438" i="3"/>
  <c r="V438" i="3"/>
  <c r="Q438" i="3"/>
  <c r="AD437" i="3"/>
  <c r="AA437" i="3"/>
  <c r="V437" i="3"/>
  <c r="Q437" i="3"/>
  <c r="AD436" i="3"/>
  <c r="AA436" i="3"/>
  <c r="V436" i="3"/>
  <c r="Q436" i="3"/>
  <c r="AD435" i="3"/>
  <c r="AA435" i="3"/>
  <c r="V435" i="3"/>
  <c r="Q435" i="3"/>
  <c r="AD434" i="3"/>
  <c r="AA434" i="3"/>
  <c r="V434" i="3"/>
  <c r="Q434" i="3"/>
  <c r="AD433" i="3"/>
  <c r="AA433" i="3"/>
  <c r="V433" i="3"/>
  <c r="Q433" i="3"/>
  <c r="AD432" i="3"/>
  <c r="AA432" i="3"/>
  <c r="V432" i="3"/>
  <c r="Q432" i="3"/>
  <c r="AD431" i="3"/>
  <c r="AA431" i="3"/>
  <c r="V431" i="3"/>
  <c r="Q431" i="3"/>
  <c r="AD430" i="3"/>
  <c r="AA430" i="3"/>
  <c r="V430" i="3"/>
  <c r="Q430" i="3"/>
  <c r="AD429" i="3"/>
  <c r="AA429" i="3"/>
  <c r="V429" i="3"/>
  <c r="Q429" i="3"/>
  <c r="AD428" i="3"/>
  <c r="AA428" i="3"/>
  <c r="V428" i="3"/>
  <c r="Q428" i="3"/>
  <c r="AD427" i="3"/>
  <c r="AA427" i="3"/>
  <c r="V427" i="3"/>
  <c r="Q427" i="3"/>
  <c r="AD426" i="3"/>
  <c r="AA426" i="3"/>
  <c r="V426" i="3"/>
  <c r="Q426" i="3"/>
  <c r="AD425" i="3"/>
  <c r="AA425" i="3"/>
  <c r="V425" i="3"/>
  <c r="Q425" i="3"/>
  <c r="AD424" i="3"/>
  <c r="AA424" i="3"/>
  <c r="V424" i="3"/>
  <c r="Q424" i="3"/>
  <c r="AD423" i="3"/>
  <c r="AA423" i="3"/>
  <c r="V423" i="3"/>
  <c r="Q423" i="3"/>
  <c r="AD422" i="3"/>
  <c r="AA422" i="3"/>
  <c r="V422" i="3"/>
  <c r="Q422" i="3"/>
  <c r="AD421" i="3"/>
  <c r="AA421" i="3"/>
  <c r="V421" i="3"/>
  <c r="Q421" i="3"/>
  <c r="AD420" i="3"/>
  <c r="AA420" i="3"/>
  <c r="V420" i="3"/>
  <c r="Q420" i="3"/>
  <c r="AD419" i="3"/>
  <c r="AA419" i="3"/>
  <c r="V419" i="3"/>
  <c r="Q419" i="3"/>
  <c r="AD418" i="3"/>
  <c r="AA418" i="3"/>
  <c r="V418" i="3"/>
  <c r="Q418" i="3"/>
  <c r="AD417" i="3"/>
  <c r="AA417" i="3"/>
  <c r="V417" i="3"/>
  <c r="Q417" i="3"/>
  <c r="AD416" i="3"/>
  <c r="AA416" i="3"/>
  <c r="V416" i="3"/>
  <c r="Q416" i="3"/>
  <c r="AD415" i="3"/>
  <c r="AA415" i="3"/>
  <c r="V415" i="3"/>
  <c r="Q415" i="3"/>
  <c r="AD414" i="3"/>
  <c r="AA414" i="3"/>
  <c r="V414" i="3"/>
  <c r="Q414" i="3"/>
  <c r="AD413" i="3"/>
  <c r="AA413" i="3"/>
  <c r="V413" i="3"/>
  <c r="Q413" i="3"/>
  <c r="AD412" i="3"/>
  <c r="AA412" i="3"/>
  <c r="V412" i="3"/>
  <c r="Q412" i="3"/>
  <c r="AD411" i="3"/>
  <c r="AA411" i="3"/>
  <c r="V411" i="3"/>
  <c r="Q411" i="3"/>
  <c r="AD410" i="3"/>
  <c r="AA410" i="3"/>
  <c r="V410" i="3"/>
  <c r="Q410" i="3"/>
  <c r="AD409" i="3"/>
  <c r="AA409" i="3"/>
  <c r="V409" i="3"/>
  <c r="Q409" i="3"/>
  <c r="AD408" i="3"/>
  <c r="AA408" i="3"/>
  <c r="V408" i="3"/>
  <c r="Q408" i="3"/>
  <c r="AD407" i="3"/>
  <c r="AA407" i="3"/>
  <c r="V407" i="3"/>
  <c r="Q407" i="3"/>
  <c r="AD406" i="3"/>
  <c r="AA406" i="3"/>
  <c r="V406" i="3"/>
  <c r="Q406" i="3"/>
  <c r="AD405" i="3"/>
  <c r="AA405" i="3"/>
  <c r="V405" i="3"/>
  <c r="Q405" i="3"/>
  <c r="AD404" i="3"/>
  <c r="AA404" i="3"/>
  <c r="V404" i="3"/>
  <c r="Q404" i="3"/>
  <c r="AD403" i="3"/>
  <c r="AA403" i="3"/>
  <c r="V403" i="3"/>
  <c r="Q403" i="3"/>
  <c r="AD402" i="3"/>
  <c r="AA402" i="3"/>
  <c r="V402" i="3"/>
  <c r="Q402" i="3"/>
  <c r="AD401" i="3"/>
  <c r="AA401" i="3"/>
  <c r="V401" i="3"/>
  <c r="Q401" i="3"/>
  <c r="AD400" i="3"/>
  <c r="AA400" i="3"/>
  <c r="V400" i="3"/>
  <c r="Q400" i="3"/>
  <c r="AD399" i="3"/>
  <c r="AA399" i="3"/>
  <c r="V399" i="3"/>
  <c r="Q399" i="3"/>
  <c r="AD398" i="3"/>
  <c r="AA398" i="3"/>
  <c r="V398" i="3"/>
  <c r="Q398" i="3"/>
  <c r="AD397" i="3"/>
  <c r="AA397" i="3"/>
  <c r="V397" i="3"/>
  <c r="Q397" i="3"/>
  <c r="AD396" i="3"/>
  <c r="AA396" i="3"/>
  <c r="V396" i="3"/>
  <c r="Q396" i="3"/>
  <c r="AD395" i="3"/>
  <c r="AA395" i="3"/>
  <c r="V395" i="3"/>
  <c r="Q395" i="3"/>
  <c r="AD394" i="3"/>
  <c r="AA394" i="3"/>
  <c r="V394" i="3"/>
  <c r="Q394" i="3"/>
  <c r="AD393" i="3"/>
  <c r="AA393" i="3"/>
  <c r="V393" i="3"/>
  <c r="Q393" i="3"/>
  <c r="AD392" i="3"/>
  <c r="AA392" i="3"/>
  <c r="V392" i="3"/>
  <c r="Q392" i="3"/>
  <c r="AD391" i="3"/>
  <c r="AA391" i="3"/>
  <c r="V391" i="3"/>
  <c r="Q391" i="3"/>
  <c r="AD390" i="3"/>
  <c r="AA390" i="3"/>
  <c r="V390" i="3"/>
  <c r="Q390" i="3"/>
  <c r="AD389" i="3"/>
  <c r="AA389" i="3"/>
  <c r="V389" i="3"/>
  <c r="Q389" i="3"/>
  <c r="AD388" i="3"/>
  <c r="AA388" i="3"/>
  <c r="V388" i="3"/>
  <c r="Q388" i="3"/>
  <c r="AD387" i="3"/>
  <c r="AA387" i="3"/>
  <c r="V387" i="3"/>
  <c r="Q387" i="3"/>
  <c r="AD386" i="3"/>
  <c r="AA386" i="3"/>
  <c r="V386" i="3"/>
  <c r="Q386" i="3"/>
  <c r="AD385" i="3"/>
  <c r="AA385" i="3"/>
  <c r="V385" i="3"/>
  <c r="Q385" i="3"/>
  <c r="AD384" i="3"/>
  <c r="AA384" i="3"/>
  <c r="V384" i="3"/>
  <c r="Q384" i="3"/>
  <c r="AD383" i="3"/>
  <c r="AA383" i="3"/>
  <c r="V383" i="3"/>
  <c r="Q383" i="3"/>
  <c r="AD382" i="3"/>
  <c r="AA382" i="3"/>
  <c r="V382" i="3"/>
  <c r="Q382" i="3"/>
  <c r="AD381" i="3"/>
  <c r="AA381" i="3"/>
  <c r="V381" i="3"/>
  <c r="Q381" i="3"/>
  <c r="AD380" i="3"/>
  <c r="AA380" i="3"/>
  <c r="V380" i="3"/>
  <c r="Q380" i="3"/>
  <c r="AD379" i="3"/>
  <c r="AA379" i="3"/>
  <c r="V379" i="3"/>
  <c r="Q379" i="3"/>
  <c r="AD378" i="3"/>
  <c r="AA378" i="3"/>
  <c r="V378" i="3"/>
  <c r="Q378" i="3"/>
  <c r="AD377" i="3"/>
  <c r="AA377" i="3"/>
  <c r="V377" i="3"/>
  <c r="Q377" i="3"/>
  <c r="AD376" i="3"/>
  <c r="AA376" i="3"/>
  <c r="V376" i="3"/>
  <c r="Q376" i="3"/>
  <c r="AD375" i="3"/>
  <c r="AA375" i="3"/>
  <c r="V375" i="3"/>
  <c r="Q375" i="3"/>
  <c r="AD374" i="3"/>
  <c r="AA374" i="3"/>
  <c r="V374" i="3"/>
  <c r="Q374" i="3"/>
  <c r="AD373" i="3"/>
  <c r="AA373" i="3"/>
  <c r="V373" i="3"/>
  <c r="Q373" i="3"/>
  <c r="AD372" i="3"/>
  <c r="AA372" i="3"/>
  <c r="V372" i="3"/>
  <c r="Q372" i="3"/>
  <c r="AD371" i="3"/>
  <c r="AA371" i="3"/>
  <c r="V371" i="3"/>
  <c r="Q371" i="3"/>
  <c r="AD370" i="3"/>
  <c r="AA370" i="3"/>
  <c r="V370" i="3"/>
  <c r="Q370" i="3"/>
  <c r="AD369" i="3"/>
  <c r="AA369" i="3"/>
  <c r="V369" i="3"/>
  <c r="Q369" i="3"/>
  <c r="AD368" i="3"/>
  <c r="AA368" i="3"/>
  <c r="V368" i="3"/>
  <c r="Q368" i="3"/>
  <c r="AD367" i="3"/>
  <c r="AA367" i="3"/>
  <c r="V367" i="3"/>
  <c r="Q367" i="3"/>
  <c r="AD366" i="3"/>
  <c r="AA366" i="3"/>
  <c r="V366" i="3"/>
  <c r="Q366" i="3"/>
  <c r="AD365" i="3"/>
  <c r="AA365" i="3"/>
  <c r="V365" i="3"/>
  <c r="Q365" i="3"/>
  <c r="AD364" i="3"/>
  <c r="AA364" i="3"/>
  <c r="V364" i="3"/>
  <c r="Q364" i="3"/>
  <c r="AD363" i="3"/>
  <c r="AA363" i="3"/>
  <c r="V363" i="3"/>
  <c r="Q363" i="3"/>
  <c r="AD362" i="3"/>
  <c r="AA362" i="3"/>
  <c r="V362" i="3"/>
  <c r="Q362" i="3"/>
  <c r="AD361" i="3"/>
  <c r="AA361" i="3"/>
  <c r="V361" i="3"/>
  <c r="Q361" i="3"/>
  <c r="AD360" i="3"/>
  <c r="AA360" i="3"/>
  <c r="V360" i="3"/>
  <c r="Q360" i="3"/>
  <c r="AD359" i="3"/>
  <c r="AA359" i="3"/>
  <c r="V359" i="3"/>
  <c r="Q359" i="3"/>
  <c r="AD358" i="3"/>
  <c r="AA358" i="3"/>
  <c r="V358" i="3"/>
  <c r="Q358" i="3"/>
  <c r="AD357" i="3"/>
  <c r="AA357" i="3"/>
  <c r="V357" i="3"/>
  <c r="Q357" i="3"/>
  <c r="AD356" i="3"/>
  <c r="AA356" i="3"/>
  <c r="V356" i="3"/>
  <c r="Q356" i="3"/>
  <c r="AD355" i="3"/>
  <c r="AA355" i="3"/>
  <c r="V355" i="3"/>
  <c r="Q355" i="3"/>
  <c r="AD354" i="3"/>
  <c r="AA354" i="3"/>
  <c r="V354" i="3"/>
  <c r="Q354" i="3"/>
  <c r="AD353" i="3"/>
  <c r="AA353" i="3"/>
  <c r="V353" i="3"/>
  <c r="Q353" i="3"/>
  <c r="AD352" i="3"/>
  <c r="AA352" i="3"/>
  <c r="V352" i="3"/>
  <c r="Q352" i="3"/>
  <c r="AD351" i="3"/>
  <c r="AA351" i="3"/>
  <c r="V351" i="3"/>
  <c r="Q351" i="3"/>
  <c r="AD350" i="3"/>
  <c r="AA350" i="3"/>
  <c r="V350" i="3"/>
  <c r="Q350" i="3"/>
  <c r="AD349" i="3"/>
  <c r="AA349" i="3"/>
  <c r="V349" i="3"/>
  <c r="Q349" i="3"/>
  <c r="AD348" i="3"/>
  <c r="AA348" i="3"/>
  <c r="V348" i="3"/>
  <c r="Q348" i="3"/>
  <c r="AD347" i="3"/>
  <c r="AA347" i="3"/>
  <c r="V347" i="3"/>
  <c r="Q347" i="3"/>
  <c r="AD346" i="3"/>
  <c r="AA346" i="3"/>
  <c r="V346" i="3"/>
  <c r="Q346" i="3"/>
  <c r="AD345" i="3"/>
  <c r="AA345" i="3"/>
  <c r="V345" i="3"/>
  <c r="Q345" i="3"/>
  <c r="AD344" i="3"/>
  <c r="AA344" i="3"/>
  <c r="V344" i="3"/>
  <c r="Q344" i="3"/>
  <c r="AD343" i="3"/>
  <c r="AA343" i="3"/>
  <c r="V343" i="3"/>
  <c r="Q343" i="3"/>
  <c r="AD342" i="3"/>
  <c r="AA342" i="3"/>
  <c r="V342" i="3"/>
  <c r="Q342" i="3"/>
  <c r="AD341" i="3"/>
  <c r="AA341" i="3"/>
  <c r="V341" i="3"/>
  <c r="Q341" i="3"/>
  <c r="AD340" i="3"/>
  <c r="AA340" i="3"/>
  <c r="V340" i="3"/>
  <c r="Q340" i="3"/>
  <c r="AD339" i="3"/>
  <c r="AA339" i="3"/>
  <c r="V339" i="3"/>
  <c r="Q339" i="3"/>
  <c r="AD338" i="3"/>
  <c r="AA338" i="3"/>
  <c r="V338" i="3"/>
  <c r="Q338" i="3"/>
  <c r="AD337" i="3"/>
  <c r="AA337" i="3"/>
  <c r="V337" i="3"/>
  <c r="Q337" i="3"/>
  <c r="AD336" i="3"/>
  <c r="AA336" i="3"/>
  <c r="V336" i="3"/>
  <c r="Q336" i="3"/>
  <c r="AD335" i="3"/>
  <c r="AA335" i="3"/>
  <c r="V335" i="3"/>
  <c r="Q335" i="3"/>
  <c r="AD334" i="3"/>
  <c r="AA334" i="3"/>
  <c r="V334" i="3"/>
  <c r="Q334" i="3"/>
  <c r="AD333" i="3"/>
  <c r="AA333" i="3"/>
  <c r="V333" i="3"/>
  <c r="Q333" i="3"/>
  <c r="AD332" i="3"/>
  <c r="AA332" i="3"/>
  <c r="V332" i="3"/>
  <c r="Q332" i="3"/>
  <c r="AD331" i="3"/>
  <c r="AA331" i="3"/>
  <c r="V331" i="3"/>
  <c r="Q331" i="3"/>
  <c r="AD330" i="3"/>
  <c r="AA330" i="3"/>
  <c r="V330" i="3"/>
  <c r="Q330" i="3"/>
  <c r="AD329" i="3"/>
  <c r="AA329" i="3"/>
  <c r="V329" i="3"/>
  <c r="Q329" i="3"/>
  <c r="AD328" i="3"/>
  <c r="AA328" i="3"/>
  <c r="V328" i="3"/>
  <c r="Q328" i="3"/>
  <c r="AD327" i="3"/>
  <c r="AA327" i="3"/>
  <c r="V327" i="3"/>
  <c r="Q327" i="3"/>
  <c r="AD326" i="3"/>
  <c r="AA326" i="3"/>
  <c r="V326" i="3"/>
  <c r="Q326" i="3"/>
  <c r="AD325" i="3"/>
  <c r="AA325" i="3"/>
  <c r="V325" i="3"/>
  <c r="Q325" i="3"/>
  <c r="AD324" i="3"/>
  <c r="AA324" i="3"/>
  <c r="V324" i="3"/>
  <c r="Q324" i="3"/>
  <c r="AD323" i="3"/>
  <c r="AA323" i="3"/>
  <c r="V323" i="3"/>
  <c r="Q323" i="3"/>
  <c r="AD322" i="3"/>
  <c r="AA322" i="3"/>
  <c r="V322" i="3"/>
  <c r="Q322" i="3"/>
  <c r="AD321" i="3"/>
  <c r="AA321" i="3"/>
  <c r="V321" i="3"/>
  <c r="Q321" i="3"/>
  <c r="AD320" i="3"/>
  <c r="AA320" i="3"/>
  <c r="V320" i="3"/>
  <c r="Q320" i="3"/>
  <c r="AD319" i="3"/>
  <c r="AA319" i="3"/>
  <c r="V319" i="3"/>
  <c r="Q319" i="3"/>
  <c r="AD318" i="3"/>
  <c r="AA318" i="3"/>
  <c r="V318" i="3"/>
  <c r="Q318" i="3"/>
  <c r="AD317" i="3"/>
  <c r="AA317" i="3"/>
  <c r="V317" i="3"/>
  <c r="Q317" i="3"/>
  <c r="AD316" i="3"/>
  <c r="AA316" i="3"/>
  <c r="V316" i="3"/>
  <c r="Q316" i="3"/>
  <c r="AD315" i="3"/>
  <c r="AA315" i="3"/>
  <c r="V315" i="3"/>
  <c r="Q315" i="3"/>
  <c r="AD314" i="3"/>
  <c r="AA314" i="3"/>
  <c r="V314" i="3"/>
  <c r="Q314" i="3"/>
  <c r="AD313" i="3"/>
  <c r="AA313" i="3"/>
  <c r="V313" i="3"/>
  <c r="Q313" i="3"/>
  <c r="AD312" i="3"/>
  <c r="AA312" i="3"/>
  <c r="V312" i="3"/>
  <c r="Q312" i="3"/>
  <c r="AD311" i="3"/>
  <c r="AA311" i="3"/>
  <c r="V311" i="3"/>
  <c r="Q311" i="3"/>
  <c r="AD310" i="3"/>
  <c r="AA310" i="3"/>
  <c r="V310" i="3"/>
  <c r="Q310" i="3"/>
  <c r="AD309" i="3"/>
  <c r="AA309" i="3"/>
  <c r="V309" i="3"/>
  <c r="Q309" i="3"/>
  <c r="AD308" i="3"/>
  <c r="AA308" i="3"/>
  <c r="V308" i="3"/>
  <c r="Q308" i="3"/>
  <c r="AD307" i="3"/>
  <c r="AA307" i="3"/>
  <c r="V307" i="3"/>
  <c r="Q307" i="3"/>
  <c r="AD306" i="3"/>
  <c r="AA306" i="3"/>
  <c r="V306" i="3"/>
  <c r="Q306" i="3"/>
  <c r="AD305" i="3"/>
  <c r="AA305" i="3"/>
  <c r="V305" i="3"/>
  <c r="Q305" i="3"/>
  <c r="AD304" i="3"/>
  <c r="AA304" i="3"/>
  <c r="V304" i="3"/>
  <c r="Q304" i="3"/>
  <c r="AD303" i="3"/>
  <c r="AA303" i="3"/>
  <c r="V303" i="3"/>
  <c r="Q303" i="3"/>
  <c r="AD302" i="3"/>
  <c r="AA302" i="3"/>
  <c r="V302" i="3"/>
  <c r="Q302" i="3"/>
  <c r="AD301" i="3"/>
  <c r="AA301" i="3"/>
  <c r="V301" i="3"/>
  <c r="Q301" i="3"/>
  <c r="AD300" i="3"/>
  <c r="AA300" i="3"/>
  <c r="V300" i="3"/>
  <c r="Q300" i="3"/>
  <c r="AD299" i="3"/>
  <c r="AA299" i="3"/>
  <c r="V299" i="3"/>
  <c r="Q299" i="3"/>
  <c r="AD298" i="3"/>
  <c r="AA298" i="3"/>
  <c r="V298" i="3"/>
  <c r="Q298" i="3"/>
  <c r="AD297" i="3"/>
  <c r="AA297" i="3"/>
  <c r="V297" i="3"/>
  <c r="Q297" i="3"/>
  <c r="AD296" i="3"/>
  <c r="AA296" i="3"/>
  <c r="V296" i="3"/>
  <c r="Q296" i="3"/>
  <c r="AD295" i="3"/>
  <c r="AA295" i="3"/>
  <c r="V295" i="3"/>
  <c r="Q295" i="3"/>
  <c r="AD294" i="3"/>
  <c r="AA294" i="3"/>
  <c r="V294" i="3"/>
  <c r="Q294" i="3"/>
  <c r="AD293" i="3"/>
  <c r="AA293" i="3"/>
  <c r="V293" i="3"/>
  <c r="Q293" i="3"/>
  <c r="AD292" i="3"/>
  <c r="AA292" i="3"/>
  <c r="V292" i="3"/>
  <c r="Q292" i="3"/>
  <c r="AD291" i="3"/>
  <c r="AA291" i="3"/>
  <c r="V291" i="3"/>
  <c r="Q291" i="3"/>
  <c r="AD290" i="3"/>
  <c r="AA290" i="3"/>
  <c r="V290" i="3"/>
  <c r="Q290" i="3"/>
  <c r="AD289" i="3"/>
  <c r="AA289" i="3"/>
  <c r="V289" i="3"/>
  <c r="Q289" i="3"/>
  <c r="AD288" i="3"/>
  <c r="AA288" i="3"/>
  <c r="V288" i="3"/>
  <c r="Q288" i="3"/>
  <c r="AD287" i="3"/>
  <c r="AA287" i="3"/>
  <c r="V287" i="3"/>
  <c r="Q287" i="3"/>
  <c r="AD286" i="3"/>
  <c r="AA286" i="3"/>
  <c r="V286" i="3"/>
  <c r="Q286" i="3"/>
  <c r="AD285" i="3"/>
  <c r="AA285" i="3"/>
  <c r="V285" i="3"/>
  <c r="Q285" i="3"/>
  <c r="AD284" i="3"/>
  <c r="AA284" i="3"/>
  <c r="V284" i="3"/>
  <c r="Q284" i="3"/>
  <c r="AD283" i="3"/>
  <c r="AA283" i="3"/>
  <c r="V283" i="3"/>
  <c r="Q283" i="3"/>
  <c r="AD282" i="3"/>
  <c r="AA282" i="3"/>
  <c r="V282" i="3"/>
  <c r="Q282" i="3"/>
  <c r="AD281" i="3"/>
  <c r="AA281" i="3"/>
  <c r="V281" i="3"/>
  <c r="Q281" i="3"/>
  <c r="AD280" i="3"/>
  <c r="AA280" i="3"/>
  <c r="V280" i="3"/>
  <c r="Q280" i="3"/>
  <c r="AD279" i="3"/>
  <c r="AA279" i="3"/>
  <c r="V279" i="3"/>
  <c r="Q279" i="3"/>
  <c r="AD278" i="3"/>
  <c r="AA278" i="3"/>
  <c r="V278" i="3"/>
  <c r="Q278" i="3"/>
  <c r="AD277" i="3"/>
  <c r="AA277" i="3"/>
  <c r="V277" i="3"/>
  <c r="Q277" i="3"/>
  <c r="AD276" i="3"/>
  <c r="AA276" i="3"/>
  <c r="V276" i="3"/>
  <c r="Q276" i="3"/>
  <c r="AD275" i="3"/>
  <c r="AA275" i="3"/>
  <c r="V275" i="3"/>
  <c r="Q275" i="3"/>
  <c r="AD274" i="3"/>
  <c r="AA274" i="3"/>
  <c r="V274" i="3"/>
  <c r="Q274" i="3"/>
  <c r="AD273" i="3"/>
  <c r="AA273" i="3"/>
  <c r="V273" i="3"/>
  <c r="Q273" i="3"/>
  <c r="AD272" i="3"/>
  <c r="AA272" i="3"/>
  <c r="V272" i="3"/>
  <c r="Q272" i="3"/>
  <c r="AD271" i="3"/>
  <c r="AA271" i="3"/>
  <c r="V271" i="3"/>
  <c r="Q271" i="3"/>
  <c r="AD270" i="3"/>
  <c r="AA270" i="3"/>
  <c r="V270" i="3"/>
  <c r="Q270" i="3"/>
  <c r="AD269" i="3"/>
  <c r="AA269" i="3"/>
  <c r="V269" i="3"/>
  <c r="Q269" i="3"/>
  <c r="AD268" i="3"/>
  <c r="AA268" i="3"/>
  <c r="V268" i="3"/>
  <c r="Q268" i="3"/>
  <c r="AD267" i="3"/>
  <c r="AA267" i="3"/>
  <c r="V267" i="3"/>
  <c r="Q267" i="3"/>
  <c r="AD266" i="3"/>
  <c r="AA266" i="3"/>
  <c r="V266" i="3"/>
  <c r="Q266" i="3"/>
  <c r="AD265" i="3"/>
  <c r="AA265" i="3"/>
  <c r="V265" i="3"/>
  <c r="Q265" i="3"/>
  <c r="AD264" i="3"/>
  <c r="AA264" i="3"/>
  <c r="V264" i="3"/>
  <c r="Q264" i="3"/>
  <c r="AD263" i="3"/>
  <c r="AA263" i="3"/>
  <c r="V263" i="3"/>
  <c r="Q263" i="3"/>
  <c r="AD262" i="3"/>
  <c r="AA262" i="3"/>
  <c r="V262" i="3"/>
  <c r="Q262" i="3"/>
  <c r="AD261" i="3"/>
  <c r="AA261" i="3"/>
  <c r="V261" i="3"/>
  <c r="Q261" i="3"/>
  <c r="AD260" i="3"/>
  <c r="AA260" i="3"/>
  <c r="V260" i="3"/>
  <c r="Q260" i="3"/>
  <c r="AD259" i="3"/>
  <c r="AA259" i="3"/>
  <c r="V259" i="3"/>
  <c r="Q259" i="3"/>
  <c r="AD258" i="3"/>
  <c r="AA258" i="3"/>
  <c r="V258" i="3"/>
  <c r="Q258" i="3"/>
  <c r="AD257" i="3"/>
  <c r="AA257" i="3"/>
  <c r="V257" i="3"/>
  <c r="Q257" i="3"/>
  <c r="AD256" i="3"/>
  <c r="AA256" i="3"/>
  <c r="V256" i="3"/>
  <c r="Q256" i="3"/>
  <c r="AD255" i="3"/>
  <c r="AA255" i="3"/>
  <c r="V255" i="3"/>
  <c r="Q255" i="3"/>
  <c r="AD254" i="3"/>
  <c r="AA254" i="3"/>
  <c r="V254" i="3"/>
  <c r="Q254" i="3"/>
  <c r="AD253" i="3"/>
  <c r="AA253" i="3"/>
  <c r="V253" i="3"/>
  <c r="Q253" i="3"/>
  <c r="AD252" i="3"/>
  <c r="AA252" i="3"/>
  <c r="V252" i="3"/>
  <c r="Q252" i="3"/>
  <c r="AD251" i="3"/>
  <c r="AA251" i="3"/>
  <c r="V251" i="3"/>
  <c r="Q251" i="3"/>
  <c r="AD250" i="3"/>
  <c r="AA250" i="3"/>
  <c r="V250" i="3"/>
  <c r="Q250" i="3"/>
  <c r="AD249" i="3"/>
  <c r="AA249" i="3"/>
  <c r="V249" i="3"/>
  <c r="Q249" i="3"/>
  <c r="AD248" i="3"/>
  <c r="AA248" i="3"/>
  <c r="V248" i="3"/>
  <c r="Q248" i="3"/>
  <c r="AD247" i="3"/>
  <c r="AA247" i="3"/>
  <c r="V247" i="3"/>
  <c r="Q247" i="3"/>
  <c r="AD246" i="3"/>
  <c r="AA246" i="3"/>
  <c r="V246" i="3"/>
  <c r="Q246" i="3"/>
  <c r="AD245" i="3"/>
  <c r="AA245" i="3"/>
  <c r="V245" i="3"/>
  <c r="Q245" i="3"/>
  <c r="AD244" i="3"/>
  <c r="AA244" i="3"/>
  <c r="V244" i="3"/>
  <c r="Q244" i="3"/>
  <c r="AD243" i="3"/>
  <c r="AA243" i="3"/>
  <c r="V243" i="3"/>
  <c r="Q243" i="3"/>
  <c r="AD242" i="3"/>
  <c r="AA242" i="3"/>
  <c r="V242" i="3"/>
  <c r="Q242" i="3"/>
  <c r="AD241" i="3"/>
  <c r="AA241" i="3"/>
  <c r="V241" i="3"/>
  <c r="Q241" i="3"/>
  <c r="AD240" i="3"/>
  <c r="AA240" i="3"/>
  <c r="V240" i="3"/>
  <c r="Q240" i="3"/>
  <c r="AD239" i="3"/>
  <c r="AA239" i="3"/>
  <c r="V239" i="3"/>
  <c r="Q239" i="3"/>
  <c r="AD238" i="3"/>
  <c r="AA238" i="3"/>
  <c r="V238" i="3"/>
  <c r="Q238" i="3"/>
  <c r="AD237" i="3"/>
  <c r="AA237" i="3"/>
  <c r="V237" i="3"/>
  <c r="Q237" i="3"/>
  <c r="AD236" i="3"/>
  <c r="AA236" i="3"/>
  <c r="V236" i="3"/>
  <c r="Q236" i="3"/>
  <c r="AD235" i="3"/>
  <c r="AA235" i="3"/>
  <c r="V235" i="3"/>
  <c r="Q235" i="3"/>
  <c r="AD234" i="3"/>
  <c r="AA234" i="3"/>
  <c r="V234" i="3"/>
  <c r="Q234" i="3"/>
  <c r="AD233" i="3"/>
  <c r="AA233" i="3"/>
  <c r="V233" i="3"/>
  <c r="Q233" i="3"/>
  <c r="AD232" i="3"/>
  <c r="AA232" i="3"/>
  <c r="V232" i="3"/>
  <c r="Q232" i="3"/>
  <c r="AD231" i="3"/>
  <c r="AA231" i="3"/>
  <c r="V231" i="3"/>
  <c r="Q231" i="3"/>
  <c r="AD230" i="3"/>
  <c r="AA230" i="3"/>
  <c r="V230" i="3"/>
  <c r="Q230" i="3"/>
  <c r="AD229" i="3"/>
  <c r="AA229" i="3"/>
  <c r="V229" i="3"/>
  <c r="Q229" i="3"/>
  <c r="AD228" i="3"/>
  <c r="AA228" i="3"/>
  <c r="V228" i="3"/>
  <c r="Q228" i="3"/>
  <c r="AD227" i="3"/>
  <c r="AA227" i="3"/>
  <c r="V227" i="3"/>
  <c r="Q227" i="3"/>
  <c r="AD226" i="3"/>
  <c r="AA226" i="3"/>
  <c r="V226" i="3"/>
  <c r="Q226" i="3"/>
  <c r="AD225" i="3"/>
  <c r="AA225" i="3"/>
  <c r="V225" i="3"/>
  <c r="Q225" i="3"/>
  <c r="AD224" i="3"/>
  <c r="AA224" i="3"/>
  <c r="V224" i="3"/>
  <c r="Q224" i="3"/>
  <c r="AD223" i="3"/>
  <c r="AA223" i="3"/>
  <c r="V223" i="3"/>
  <c r="Q223" i="3"/>
  <c r="AD222" i="3"/>
  <c r="AA222" i="3"/>
  <c r="V222" i="3"/>
  <c r="Q222" i="3"/>
  <c r="AD221" i="3"/>
  <c r="AA221" i="3"/>
  <c r="V221" i="3"/>
  <c r="Q221" i="3"/>
  <c r="AD220" i="3"/>
  <c r="AA220" i="3"/>
  <c r="V220" i="3"/>
  <c r="Q220" i="3"/>
  <c r="AD219" i="3"/>
  <c r="AA219" i="3"/>
  <c r="V219" i="3"/>
  <c r="Q219" i="3"/>
  <c r="AD218" i="3"/>
  <c r="AA218" i="3"/>
  <c r="V218" i="3"/>
  <c r="Q218" i="3"/>
  <c r="AD217" i="3"/>
  <c r="AA217" i="3"/>
  <c r="V217" i="3"/>
  <c r="Q217" i="3"/>
  <c r="AD216" i="3"/>
  <c r="AA216" i="3"/>
  <c r="V216" i="3"/>
  <c r="Q216" i="3"/>
  <c r="AD215" i="3"/>
  <c r="AA215" i="3"/>
  <c r="V215" i="3"/>
  <c r="Q215" i="3"/>
  <c r="AD214" i="3"/>
  <c r="AA214" i="3"/>
  <c r="V214" i="3"/>
  <c r="Q214" i="3"/>
  <c r="AD213" i="3"/>
  <c r="AA213" i="3"/>
  <c r="V213" i="3"/>
  <c r="Q213" i="3"/>
  <c r="AD212" i="3"/>
  <c r="AA212" i="3"/>
  <c r="V212" i="3"/>
  <c r="Q212" i="3"/>
  <c r="AD211" i="3"/>
  <c r="AA211" i="3"/>
  <c r="V211" i="3"/>
  <c r="Q211" i="3"/>
  <c r="AD210" i="3"/>
  <c r="AA210" i="3"/>
  <c r="V210" i="3"/>
  <c r="Q210" i="3"/>
  <c r="AD209" i="3"/>
  <c r="AA209" i="3"/>
  <c r="V209" i="3"/>
  <c r="Q209" i="3"/>
  <c r="AD208" i="3"/>
  <c r="AA208" i="3"/>
  <c r="V208" i="3"/>
  <c r="Q208" i="3"/>
  <c r="AD207" i="3"/>
  <c r="AA207" i="3"/>
  <c r="V207" i="3"/>
  <c r="Q207" i="3"/>
  <c r="AD206" i="3"/>
  <c r="AA206" i="3"/>
  <c r="V206" i="3"/>
  <c r="Q206" i="3"/>
  <c r="AD205" i="3"/>
  <c r="AA205" i="3"/>
  <c r="V205" i="3"/>
  <c r="Q205" i="3"/>
  <c r="AD204" i="3"/>
  <c r="AA204" i="3"/>
  <c r="V204" i="3"/>
  <c r="Q204" i="3"/>
  <c r="AD203" i="3"/>
  <c r="AA203" i="3"/>
  <c r="V203" i="3"/>
  <c r="Q203" i="3"/>
  <c r="AD202" i="3"/>
  <c r="AA202" i="3"/>
  <c r="V202" i="3"/>
  <c r="Q202" i="3"/>
  <c r="AD201" i="3"/>
  <c r="AA201" i="3"/>
  <c r="V201" i="3"/>
  <c r="Q201" i="3"/>
  <c r="AD200" i="3"/>
  <c r="AA200" i="3"/>
  <c r="V200" i="3"/>
  <c r="Q200" i="3"/>
  <c r="AD199" i="3"/>
  <c r="AA199" i="3"/>
  <c r="V199" i="3"/>
  <c r="Q199" i="3"/>
  <c r="AD198" i="3"/>
  <c r="AA198" i="3"/>
  <c r="V198" i="3"/>
  <c r="Q198" i="3"/>
  <c r="AD197" i="3"/>
  <c r="AA197" i="3"/>
  <c r="V197" i="3"/>
  <c r="Q197" i="3"/>
  <c r="AD196" i="3"/>
  <c r="AA196" i="3"/>
  <c r="V196" i="3"/>
  <c r="Q196" i="3"/>
  <c r="AD195" i="3"/>
  <c r="AA195" i="3"/>
  <c r="V195" i="3"/>
  <c r="Q195" i="3"/>
  <c r="AD194" i="3"/>
  <c r="AA194" i="3"/>
  <c r="V194" i="3"/>
  <c r="Q194" i="3"/>
  <c r="AD193" i="3"/>
  <c r="AA193" i="3"/>
  <c r="V193" i="3"/>
  <c r="Q193" i="3"/>
  <c r="AD192" i="3"/>
  <c r="AA192" i="3"/>
  <c r="V192" i="3"/>
  <c r="Q192" i="3"/>
  <c r="AD191" i="3"/>
  <c r="AA191" i="3"/>
  <c r="V191" i="3"/>
  <c r="Q191" i="3"/>
  <c r="AD190" i="3"/>
  <c r="AA190" i="3"/>
  <c r="V190" i="3"/>
  <c r="Q190" i="3"/>
  <c r="AD189" i="3"/>
  <c r="AA189" i="3"/>
  <c r="V189" i="3"/>
  <c r="Q189" i="3"/>
  <c r="AD188" i="3"/>
  <c r="AA188" i="3"/>
  <c r="V188" i="3"/>
  <c r="Q188" i="3"/>
  <c r="AD187" i="3"/>
  <c r="AA187" i="3"/>
  <c r="V187" i="3"/>
  <c r="Q187" i="3"/>
  <c r="AD186" i="3"/>
  <c r="AA186" i="3"/>
  <c r="V186" i="3"/>
  <c r="Q186" i="3"/>
  <c r="AD185" i="3"/>
  <c r="AA185" i="3"/>
  <c r="V185" i="3"/>
  <c r="Q185" i="3"/>
  <c r="AD184" i="3"/>
  <c r="AA184" i="3"/>
  <c r="V184" i="3"/>
  <c r="Q184" i="3"/>
  <c r="AD183" i="3"/>
  <c r="AA183" i="3"/>
  <c r="V183" i="3"/>
  <c r="Q183" i="3"/>
  <c r="AD182" i="3"/>
  <c r="AA182" i="3"/>
  <c r="V182" i="3"/>
  <c r="Q182" i="3"/>
  <c r="AD181" i="3"/>
  <c r="AA181" i="3"/>
  <c r="V181" i="3"/>
  <c r="Q181" i="3"/>
  <c r="AD180" i="3"/>
  <c r="AA180" i="3"/>
  <c r="V180" i="3"/>
  <c r="Q180" i="3"/>
  <c r="AD179" i="3"/>
  <c r="AA179" i="3"/>
  <c r="V179" i="3"/>
  <c r="Q179" i="3"/>
  <c r="AD178" i="3"/>
  <c r="AA178" i="3"/>
  <c r="V178" i="3"/>
  <c r="Q178" i="3"/>
  <c r="AD177" i="3"/>
  <c r="AA177" i="3"/>
  <c r="V177" i="3"/>
  <c r="Q177" i="3"/>
  <c r="AD176" i="3"/>
  <c r="AA176" i="3"/>
  <c r="V176" i="3"/>
  <c r="Q176" i="3"/>
  <c r="AD175" i="3"/>
  <c r="AA175" i="3"/>
  <c r="V175" i="3"/>
  <c r="Q175" i="3"/>
  <c r="AD174" i="3"/>
  <c r="AA174" i="3"/>
  <c r="V174" i="3"/>
  <c r="Q174" i="3"/>
  <c r="AD173" i="3"/>
  <c r="AA173" i="3"/>
  <c r="V173" i="3"/>
  <c r="Q173" i="3"/>
  <c r="AD172" i="3"/>
  <c r="AA172" i="3"/>
  <c r="V172" i="3"/>
  <c r="Q172" i="3"/>
  <c r="AD171" i="3"/>
  <c r="AA171" i="3"/>
  <c r="V171" i="3"/>
  <c r="Q171" i="3"/>
  <c r="AD170" i="3"/>
  <c r="AA170" i="3"/>
  <c r="V170" i="3"/>
  <c r="Q170" i="3"/>
  <c r="AD169" i="3"/>
  <c r="AA169" i="3"/>
  <c r="V169" i="3"/>
  <c r="Q169" i="3"/>
  <c r="AD168" i="3"/>
  <c r="AA168" i="3"/>
  <c r="V168" i="3"/>
  <c r="Q168" i="3"/>
  <c r="AD167" i="3"/>
  <c r="AA167" i="3"/>
  <c r="V167" i="3"/>
  <c r="Q167" i="3"/>
  <c r="AD166" i="3"/>
  <c r="AA166" i="3"/>
  <c r="V166" i="3"/>
  <c r="Q166" i="3"/>
  <c r="AD165" i="3"/>
  <c r="AA165" i="3"/>
  <c r="V165" i="3"/>
  <c r="Q165" i="3"/>
  <c r="AD164" i="3"/>
  <c r="AA164" i="3"/>
  <c r="V164" i="3"/>
  <c r="Q164" i="3"/>
  <c r="AD163" i="3"/>
  <c r="AA163" i="3"/>
  <c r="V163" i="3"/>
  <c r="Q163" i="3"/>
  <c r="AD162" i="3"/>
  <c r="AA162" i="3"/>
  <c r="V162" i="3"/>
  <c r="Q162" i="3"/>
  <c r="AD161" i="3"/>
  <c r="AA161" i="3"/>
  <c r="V161" i="3"/>
  <c r="Q161" i="3"/>
  <c r="AD160" i="3"/>
  <c r="AA160" i="3"/>
  <c r="V160" i="3"/>
  <c r="Q160" i="3"/>
  <c r="AD159" i="3"/>
  <c r="AA159" i="3"/>
  <c r="V159" i="3"/>
  <c r="Q159" i="3"/>
  <c r="AD158" i="3"/>
  <c r="AA158" i="3"/>
  <c r="V158" i="3"/>
  <c r="Q158" i="3"/>
  <c r="AD157" i="3"/>
  <c r="AA157" i="3"/>
  <c r="V157" i="3"/>
  <c r="Q157" i="3"/>
  <c r="AD156" i="3"/>
  <c r="AA156" i="3"/>
  <c r="V156" i="3"/>
  <c r="Q156" i="3"/>
  <c r="AD155" i="3"/>
  <c r="AA155" i="3"/>
  <c r="V155" i="3"/>
  <c r="Q155" i="3"/>
  <c r="AD154" i="3"/>
  <c r="AA154" i="3"/>
  <c r="V154" i="3"/>
  <c r="Q154" i="3"/>
  <c r="AD153" i="3"/>
  <c r="AA153" i="3"/>
  <c r="V153" i="3"/>
  <c r="Q153" i="3"/>
  <c r="AD152" i="3"/>
  <c r="AA152" i="3"/>
  <c r="V152" i="3"/>
  <c r="Q152" i="3"/>
  <c r="AD151" i="3"/>
  <c r="AA151" i="3"/>
  <c r="V151" i="3"/>
  <c r="Q151" i="3"/>
  <c r="AD150" i="3"/>
  <c r="AA150" i="3"/>
  <c r="V150" i="3"/>
  <c r="Q150" i="3"/>
  <c r="AD149" i="3"/>
  <c r="AA149" i="3"/>
  <c r="V149" i="3"/>
  <c r="Q149" i="3"/>
  <c r="AD148" i="3"/>
  <c r="AA148" i="3"/>
  <c r="V148" i="3"/>
  <c r="Q148" i="3"/>
  <c r="AD147" i="3"/>
  <c r="AA147" i="3"/>
  <c r="V147" i="3"/>
  <c r="Q147" i="3"/>
  <c r="AD146" i="3"/>
  <c r="AA146" i="3"/>
  <c r="V146" i="3"/>
  <c r="Q146" i="3"/>
  <c r="AD145" i="3"/>
  <c r="AA145" i="3"/>
  <c r="V145" i="3"/>
  <c r="Q145" i="3"/>
  <c r="AD144" i="3"/>
  <c r="AA144" i="3"/>
  <c r="V144" i="3"/>
  <c r="Q144" i="3"/>
  <c r="AD143" i="3"/>
  <c r="AA143" i="3"/>
  <c r="V143" i="3"/>
  <c r="Q143" i="3"/>
  <c r="AD142" i="3"/>
  <c r="AA142" i="3"/>
  <c r="V142" i="3"/>
  <c r="Q142" i="3"/>
  <c r="AD141" i="3"/>
  <c r="AA141" i="3"/>
  <c r="V141" i="3"/>
  <c r="Q141" i="3"/>
  <c r="AD140" i="3"/>
  <c r="AA140" i="3"/>
  <c r="V140" i="3"/>
  <c r="Q140" i="3"/>
  <c r="AD139" i="3"/>
  <c r="AA139" i="3"/>
  <c r="V139" i="3"/>
  <c r="Q139" i="3"/>
  <c r="AD138" i="3"/>
  <c r="AA138" i="3"/>
  <c r="V138" i="3"/>
  <c r="Q138" i="3"/>
  <c r="AD137" i="3"/>
  <c r="AA137" i="3"/>
  <c r="V137" i="3"/>
  <c r="Q137" i="3"/>
  <c r="AD136" i="3"/>
  <c r="AA136" i="3"/>
  <c r="V136" i="3"/>
  <c r="Q136" i="3"/>
  <c r="AD135" i="3"/>
  <c r="AA135" i="3"/>
  <c r="V135" i="3"/>
  <c r="Q135" i="3"/>
  <c r="AD134" i="3"/>
  <c r="AA134" i="3"/>
  <c r="V134" i="3"/>
  <c r="Q134" i="3"/>
  <c r="AD133" i="3"/>
  <c r="AA133" i="3"/>
  <c r="V133" i="3"/>
  <c r="Q133" i="3"/>
  <c r="AD132" i="3"/>
  <c r="AA132" i="3"/>
  <c r="V132" i="3"/>
  <c r="Q132" i="3"/>
  <c r="AD131" i="3"/>
  <c r="AA131" i="3"/>
  <c r="V131" i="3"/>
  <c r="Q131" i="3"/>
  <c r="AD130" i="3"/>
  <c r="AA130" i="3"/>
  <c r="V130" i="3"/>
  <c r="Q130" i="3"/>
  <c r="AD129" i="3"/>
  <c r="AA129" i="3"/>
  <c r="V129" i="3"/>
  <c r="Q129" i="3"/>
  <c r="AD128" i="3"/>
  <c r="AA128" i="3"/>
  <c r="V128" i="3"/>
  <c r="Q128" i="3"/>
  <c r="AD127" i="3"/>
  <c r="AA127" i="3"/>
  <c r="V127" i="3"/>
  <c r="Q127" i="3"/>
  <c r="AD126" i="3"/>
  <c r="AA126" i="3"/>
  <c r="V126" i="3"/>
  <c r="Q126" i="3"/>
  <c r="AD125" i="3"/>
  <c r="AA125" i="3"/>
  <c r="V125" i="3"/>
  <c r="Q125" i="3"/>
  <c r="AD124" i="3"/>
  <c r="AA124" i="3"/>
  <c r="V124" i="3"/>
  <c r="Q124" i="3"/>
  <c r="AD123" i="3"/>
  <c r="AA123" i="3"/>
  <c r="V123" i="3"/>
  <c r="Q123" i="3"/>
  <c r="AD122" i="3"/>
  <c r="AA122" i="3"/>
  <c r="V122" i="3"/>
  <c r="Q122" i="3"/>
  <c r="AD121" i="3"/>
  <c r="AA121" i="3"/>
  <c r="V121" i="3"/>
  <c r="Q121" i="3"/>
  <c r="AD120" i="3"/>
  <c r="AA120" i="3"/>
  <c r="V120" i="3"/>
  <c r="Q120" i="3"/>
  <c r="AD119" i="3"/>
  <c r="AA119" i="3"/>
  <c r="V119" i="3"/>
  <c r="Q119" i="3"/>
  <c r="AD118" i="3"/>
  <c r="AA118" i="3"/>
  <c r="V118" i="3"/>
  <c r="Q118" i="3"/>
  <c r="AD117" i="3"/>
  <c r="AA117" i="3"/>
  <c r="V117" i="3"/>
  <c r="Q117" i="3"/>
  <c r="AD116" i="3"/>
  <c r="AA116" i="3"/>
  <c r="V116" i="3"/>
  <c r="Q116" i="3"/>
  <c r="AD115" i="3"/>
  <c r="AA115" i="3"/>
  <c r="V115" i="3"/>
  <c r="Q115" i="3"/>
  <c r="AD114" i="3"/>
  <c r="AA114" i="3"/>
  <c r="V114" i="3"/>
  <c r="Q114" i="3"/>
  <c r="AD113" i="3"/>
  <c r="AA113" i="3"/>
  <c r="V113" i="3"/>
  <c r="Q113" i="3"/>
  <c r="AD112" i="3"/>
  <c r="AA112" i="3"/>
  <c r="V112" i="3"/>
  <c r="Q112" i="3"/>
  <c r="AD111" i="3"/>
  <c r="AA111" i="3"/>
  <c r="V111" i="3"/>
  <c r="Q111" i="3"/>
  <c r="AD110" i="3"/>
  <c r="AA110" i="3"/>
  <c r="V110" i="3"/>
  <c r="Q110" i="3"/>
  <c r="AD109" i="3"/>
  <c r="AA109" i="3"/>
  <c r="V109" i="3"/>
  <c r="Q109" i="3"/>
  <c r="AD108" i="3"/>
  <c r="AA108" i="3"/>
  <c r="V108" i="3"/>
  <c r="Q108" i="3"/>
  <c r="AD107" i="3"/>
  <c r="AA107" i="3"/>
  <c r="V107" i="3"/>
  <c r="Q107" i="3"/>
  <c r="AD106" i="3"/>
  <c r="AA106" i="3"/>
  <c r="V106" i="3"/>
  <c r="Q106" i="3"/>
  <c r="AD105" i="3"/>
  <c r="AA105" i="3"/>
  <c r="V105" i="3"/>
  <c r="Q105" i="3"/>
  <c r="AD104" i="3"/>
  <c r="AA104" i="3"/>
  <c r="V104" i="3"/>
  <c r="Q104" i="3"/>
  <c r="AD103" i="3"/>
  <c r="AA103" i="3"/>
  <c r="V103" i="3"/>
  <c r="Q103" i="3"/>
  <c r="AD102" i="3"/>
  <c r="AA102" i="3"/>
  <c r="V102" i="3"/>
  <c r="Q102" i="3"/>
  <c r="AD101" i="3"/>
  <c r="AA101" i="3"/>
  <c r="V101" i="3"/>
  <c r="Q101" i="3"/>
  <c r="AD100" i="3"/>
  <c r="AA100" i="3"/>
  <c r="V100" i="3"/>
  <c r="Q100" i="3"/>
  <c r="AD99" i="3"/>
  <c r="AA99" i="3"/>
  <c r="V99" i="3"/>
  <c r="Q99" i="3"/>
  <c r="AD98" i="3"/>
  <c r="AA98" i="3"/>
  <c r="V98" i="3"/>
  <c r="Q98" i="3"/>
  <c r="AD97" i="3"/>
  <c r="AA97" i="3"/>
  <c r="V97" i="3"/>
  <c r="Q97" i="3"/>
  <c r="AD96" i="3"/>
  <c r="AA96" i="3"/>
  <c r="V96" i="3"/>
  <c r="Q96" i="3"/>
  <c r="AD95" i="3"/>
  <c r="AA95" i="3"/>
  <c r="V95" i="3"/>
  <c r="Q95" i="3"/>
  <c r="AD94" i="3"/>
  <c r="AA94" i="3"/>
  <c r="V94" i="3"/>
  <c r="Q94" i="3"/>
  <c r="AD93" i="3"/>
  <c r="AA93" i="3"/>
  <c r="V93" i="3"/>
  <c r="Q93" i="3"/>
  <c r="AD92" i="3"/>
  <c r="AA92" i="3"/>
  <c r="V92" i="3"/>
  <c r="Q92" i="3"/>
  <c r="AD91" i="3"/>
  <c r="AA91" i="3"/>
  <c r="V91" i="3"/>
  <c r="Q91" i="3"/>
  <c r="AD90" i="3"/>
  <c r="AA90" i="3"/>
  <c r="V90" i="3"/>
  <c r="Q90" i="3"/>
  <c r="AD89" i="3"/>
  <c r="AA89" i="3"/>
  <c r="V89" i="3"/>
  <c r="Q89" i="3"/>
  <c r="AD88" i="3"/>
  <c r="AA88" i="3"/>
  <c r="V88" i="3"/>
  <c r="Q88" i="3"/>
  <c r="AD87" i="3"/>
  <c r="AA87" i="3"/>
  <c r="V87" i="3"/>
  <c r="Q87" i="3"/>
  <c r="AD86" i="3"/>
  <c r="AA86" i="3"/>
  <c r="V86" i="3"/>
  <c r="Q86" i="3"/>
  <c r="AD85" i="3"/>
  <c r="AA85" i="3"/>
  <c r="V85" i="3"/>
  <c r="Q85" i="3"/>
  <c r="AD84" i="3"/>
  <c r="AA84" i="3"/>
  <c r="V84" i="3"/>
  <c r="Q84" i="3"/>
  <c r="AD83" i="3"/>
  <c r="AA83" i="3"/>
  <c r="V83" i="3"/>
  <c r="Q83" i="3"/>
  <c r="AD82" i="3"/>
  <c r="AA82" i="3"/>
  <c r="V82" i="3"/>
  <c r="Q82" i="3"/>
  <c r="Q14" i="3" s="1"/>
  <c r="AD81" i="3"/>
  <c r="AA81" i="3"/>
  <c r="V81" i="3"/>
  <c r="Q81" i="3"/>
  <c r="AD80" i="3"/>
  <c r="AA80" i="3"/>
  <c r="V80" i="3"/>
  <c r="Q80" i="3"/>
  <c r="AD79" i="3"/>
  <c r="AA79" i="3"/>
  <c r="V79" i="3"/>
  <c r="Q79" i="3"/>
  <c r="AD78" i="3"/>
  <c r="AA78" i="3"/>
  <c r="V78" i="3"/>
  <c r="Q78" i="3"/>
  <c r="AD77" i="3"/>
  <c r="AA77" i="3"/>
  <c r="V77" i="3"/>
  <c r="Q77" i="3"/>
  <c r="AD76" i="3"/>
  <c r="AA76" i="3"/>
  <c r="V76" i="3"/>
  <c r="Q76" i="3"/>
  <c r="AD75" i="3"/>
  <c r="AA75" i="3"/>
  <c r="V75" i="3"/>
  <c r="Q75" i="3"/>
  <c r="AD74" i="3"/>
  <c r="AA74" i="3"/>
  <c r="V74" i="3"/>
  <c r="Q74" i="3"/>
  <c r="AD73" i="3"/>
  <c r="AA73" i="3"/>
  <c r="V73" i="3"/>
  <c r="Q73" i="3"/>
  <c r="AD72" i="3"/>
  <c r="AA72" i="3"/>
  <c r="V72" i="3"/>
  <c r="Q72" i="3"/>
  <c r="AD71" i="3"/>
  <c r="AA71" i="3"/>
  <c r="V71" i="3"/>
  <c r="Q71" i="3"/>
  <c r="AD70" i="3"/>
  <c r="AA70" i="3"/>
  <c r="V70" i="3"/>
  <c r="Q70" i="3"/>
  <c r="AD69" i="3"/>
  <c r="AA69" i="3"/>
  <c r="V69" i="3"/>
  <c r="Q69" i="3"/>
  <c r="AD68" i="3"/>
  <c r="AA68" i="3"/>
  <c r="V68" i="3"/>
  <c r="Q68" i="3"/>
  <c r="AD67" i="3"/>
  <c r="AA67" i="3"/>
  <c r="V67" i="3"/>
  <c r="Q67" i="3"/>
  <c r="AD66" i="3"/>
  <c r="AA66" i="3"/>
  <c r="V66" i="3"/>
  <c r="Q66" i="3"/>
  <c r="AD65" i="3"/>
  <c r="AA65" i="3"/>
  <c r="V65" i="3"/>
  <c r="Q65" i="3"/>
  <c r="AD64" i="3"/>
  <c r="AA64" i="3"/>
  <c r="V64" i="3"/>
  <c r="Q64" i="3"/>
  <c r="AD63" i="3"/>
  <c r="AA63" i="3"/>
  <c r="V63" i="3"/>
  <c r="Q63" i="3"/>
  <c r="AD62" i="3"/>
  <c r="AA62" i="3"/>
  <c r="V62" i="3"/>
  <c r="Q62" i="3"/>
  <c r="AD61" i="3"/>
  <c r="AA61" i="3"/>
  <c r="V61" i="3"/>
  <c r="Q61" i="3"/>
  <c r="AD60" i="3"/>
  <c r="AA60" i="3"/>
  <c r="V60" i="3"/>
  <c r="Q60" i="3"/>
  <c r="AD59" i="3"/>
  <c r="AA59" i="3"/>
  <c r="V59" i="3"/>
  <c r="Q59" i="3"/>
  <c r="AD58" i="3"/>
  <c r="AA58" i="3"/>
  <c r="V58" i="3"/>
  <c r="Q58" i="3"/>
  <c r="AD57" i="3"/>
  <c r="AA57" i="3"/>
  <c r="V57" i="3"/>
  <c r="Q57" i="3"/>
  <c r="AD56" i="3"/>
  <c r="AA56" i="3"/>
  <c r="V56" i="3"/>
  <c r="Q56" i="3"/>
  <c r="AD55" i="3"/>
  <c r="AA55" i="3"/>
  <c r="V55" i="3"/>
  <c r="Q55" i="3"/>
  <c r="AD54" i="3"/>
  <c r="AA54" i="3"/>
  <c r="V54" i="3"/>
  <c r="Q54" i="3"/>
  <c r="AD53" i="3"/>
  <c r="AA53" i="3"/>
  <c r="V53" i="3"/>
  <c r="Q53" i="3"/>
  <c r="AD52" i="3"/>
  <c r="AA52" i="3"/>
  <c r="V52" i="3"/>
  <c r="Q52" i="3"/>
  <c r="AD51" i="3"/>
  <c r="AA51" i="3"/>
  <c r="V51" i="3"/>
  <c r="Q51" i="3"/>
  <c r="AD50" i="3"/>
  <c r="AA50" i="3"/>
  <c r="V50" i="3"/>
  <c r="Q50" i="3"/>
  <c r="AD49" i="3"/>
  <c r="AA49" i="3"/>
  <c r="V49" i="3"/>
  <c r="Q49" i="3"/>
  <c r="AD48" i="3"/>
  <c r="AA48" i="3"/>
  <c r="V48" i="3"/>
  <c r="Q48" i="3"/>
  <c r="AD47" i="3"/>
  <c r="AA47" i="3"/>
  <c r="V47" i="3"/>
  <c r="Q47" i="3"/>
  <c r="AD46" i="3"/>
  <c r="AA46" i="3"/>
  <c r="V46" i="3"/>
  <c r="Q46" i="3"/>
  <c r="AD45" i="3"/>
  <c r="AA45" i="3"/>
  <c r="V45" i="3"/>
  <c r="Q45" i="3"/>
  <c r="AD44" i="3"/>
  <c r="AA44" i="3"/>
  <c r="V44" i="3"/>
  <c r="Q44" i="3"/>
  <c r="AD43" i="3"/>
  <c r="AA43" i="3"/>
  <c r="V43" i="3"/>
  <c r="Q43" i="3"/>
  <c r="AD42" i="3"/>
  <c r="AA42" i="3"/>
  <c r="V42" i="3"/>
  <c r="Q42" i="3"/>
  <c r="AD41" i="3"/>
  <c r="AA41" i="3"/>
  <c r="V41" i="3"/>
  <c r="Q41" i="3"/>
  <c r="AD40" i="3"/>
  <c r="AA40" i="3"/>
  <c r="V40" i="3"/>
  <c r="Q40" i="3"/>
  <c r="AD39" i="3"/>
  <c r="AA39" i="3"/>
  <c r="V39" i="3"/>
  <c r="Q39" i="3"/>
  <c r="AD38" i="3"/>
  <c r="AA38" i="3"/>
  <c r="V38" i="3"/>
  <c r="Q38" i="3"/>
  <c r="AD37" i="3"/>
  <c r="AA37" i="3"/>
  <c r="V37" i="3"/>
  <c r="Q37" i="3"/>
  <c r="AD36" i="3"/>
  <c r="AA36" i="3"/>
  <c r="V36" i="3"/>
  <c r="Q36" i="3"/>
  <c r="AD35" i="3"/>
  <c r="AA35" i="3"/>
  <c r="V35" i="3"/>
  <c r="Q35" i="3"/>
  <c r="AD34" i="3"/>
  <c r="AA34" i="3"/>
  <c r="V34" i="3"/>
  <c r="Q34" i="3"/>
  <c r="AD33" i="3"/>
  <c r="AA33" i="3"/>
  <c r="V33" i="3"/>
  <c r="Q33" i="3"/>
  <c r="AD32" i="3"/>
  <c r="AA32" i="3"/>
  <c r="V32" i="3"/>
  <c r="Q32" i="3"/>
  <c r="AD31" i="3"/>
  <c r="AA31" i="3"/>
  <c r="V31" i="3"/>
  <c r="Q31" i="3"/>
  <c r="AD30" i="3"/>
  <c r="AA30" i="3"/>
  <c r="V30" i="3"/>
  <c r="Q30" i="3"/>
  <c r="AD29" i="3"/>
  <c r="AA29" i="3"/>
  <c r="V29" i="3"/>
  <c r="Q29" i="3"/>
  <c r="AD28" i="3"/>
  <c r="AA28" i="3"/>
  <c r="V28" i="3"/>
  <c r="Q28" i="3"/>
  <c r="AD27" i="3"/>
  <c r="AA27" i="3"/>
  <c r="V27" i="3"/>
  <c r="Q27" i="3"/>
  <c r="AD26" i="3"/>
  <c r="AA26" i="3"/>
  <c r="V26" i="3"/>
  <c r="Q26" i="3"/>
  <c r="AD25" i="3"/>
  <c r="AA25" i="3"/>
  <c r="V25" i="3"/>
  <c r="Q25" i="3"/>
  <c r="AD24" i="3"/>
  <c r="AA24" i="3"/>
  <c r="AA11" i="3" s="1"/>
  <c r="AA12" i="3" s="1"/>
  <c r="AA16" i="3" s="1"/>
  <c r="V24" i="3"/>
  <c r="V11" i="3" s="1"/>
  <c r="Q24" i="3"/>
  <c r="Q11" i="3" s="1"/>
  <c r="AF23" i="3"/>
  <c r="AA23" i="3"/>
  <c r="V23" i="3"/>
  <c r="Q23" i="3"/>
  <c r="Q9" i="3" s="1"/>
  <c r="Q12" i="3" s="1"/>
  <c r="AD22" i="3"/>
  <c r="AA22" i="3"/>
  <c r="V22" i="3"/>
  <c r="Q22" i="3"/>
  <c r="H16" i="3"/>
  <c r="AF14" i="3"/>
  <c r="AE14" i="3"/>
  <c r="AD14" i="3"/>
  <c r="AC14" i="3"/>
  <c r="AB14" i="3"/>
  <c r="Z14" i="3"/>
  <c r="Y14" i="3"/>
  <c r="X14" i="3"/>
  <c r="W14" i="3"/>
  <c r="V14" i="3"/>
  <c r="U14" i="3"/>
  <c r="T14" i="3"/>
  <c r="S14" i="3"/>
  <c r="R14" i="3"/>
  <c r="P14" i="3"/>
  <c r="O14" i="3"/>
  <c r="N14" i="3"/>
  <c r="M14" i="3"/>
  <c r="L14" i="3"/>
  <c r="K14" i="3"/>
  <c r="J14" i="3"/>
  <c r="I14" i="3"/>
  <c r="H14" i="3"/>
  <c r="AE12" i="3"/>
  <c r="AE16" i="3" s="1"/>
  <c r="W12" i="3"/>
  <c r="W16" i="3" s="1"/>
  <c r="S12" i="3"/>
  <c r="S16" i="3" s="1"/>
  <c r="O12" i="3"/>
  <c r="O16" i="3" s="1"/>
  <c r="K12" i="3"/>
  <c r="K16" i="3" s="1"/>
  <c r="AF11" i="3"/>
  <c r="AF12" i="3" s="1"/>
  <c r="AF16" i="3" s="1"/>
  <c r="AE11" i="3"/>
  <c r="AD11" i="3"/>
  <c r="AC11" i="3"/>
  <c r="AB11" i="3"/>
  <c r="AB12" i="3" s="1"/>
  <c r="AB16" i="3" s="1"/>
  <c r="Z11" i="3"/>
  <c r="Y11" i="3"/>
  <c r="X11" i="3"/>
  <c r="X12" i="3" s="1"/>
  <c r="X16" i="3" s="1"/>
  <c r="W11" i="3"/>
  <c r="U11" i="3"/>
  <c r="T11" i="3"/>
  <c r="T12" i="3" s="1"/>
  <c r="T16" i="3" s="1"/>
  <c r="S11" i="3"/>
  <c r="R11" i="3"/>
  <c r="P11" i="3"/>
  <c r="P12" i="3" s="1"/>
  <c r="P16" i="3" s="1"/>
  <c r="O11" i="3"/>
  <c r="N11" i="3"/>
  <c r="M11" i="3"/>
  <c r="L11" i="3"/>
  <c r="L12" i="3" s="1"/>
  <c r="L16" i="3" s="1"/>
  <c r="K11" i="3"/>
  <c r="J11" i="3"/>
  <c r="I11" i="3"/>
  <c r="H11" i="3"/>
  <c r="H12" i="3" s="1"/>
  <c r="AF10" i="3"/>
  <c r="AE10" i="3"/>
  <c r="AD10" i="3"/>
  <c r="AC10" i="3"/>
  <c r="AC12" i="3" s="1"/>
  <c r="AC16" i="3" s="1"/>
  <c r="AB10" i="3"/>
  <c r="AA10" i="3"/>
  <c r="Z10" i="3"/>
  <c r="Y10" i="3"/>
  <c r="Y12" i="3" s="1"/>
  <c r="Y16" i="3" s="1"/>
  <c r="X10" i="3"/>
  <c r="W10" i="3"/>
  <c r="V10" i="3"/>
  <c r="U10" i="3"/>
  <c r="U12" i="3" s="1"/>
  <c r="U16" i="3" s="1"/>
  <c r="T10" i="3"/>
  <c r="S10" i="3"/>
  <c r="R10" i="3"/>
  <c r="Q10" i="3"/>
  <c r="P10" i="3"/>
  <c r="O10" i="3"/>
  <c r="N10" i="3"/>
  <c r="M10" i="3"/>
  <c r="M12" i="3" s="1"/>
  <c r="M16" i="3" s="1"/>
  <c r="L10" i="3"/>
  <c r="K10" i="3"/>
  <c r="J10" i="3"/>
  <c r="I10" i="3"/>
  <c r="I12" i="3" s="1"/>
  <c r="I16" i="3" s="1"/>
  <c r="H10" i="3"/>
  <c r="AF9" i="3"/>
  <c r="AE9" i="3"/>
  <c r="AD9" i="3"/>
  <c r="AD12" i="3" s="1"/>
  <c r="AD16" i="3" s="1"/>
  <c r="AC9" i="3"/>
  <c r="AB9" i="3"/>
  <c r="AA9" i="3"/>
  <c r="Z9" i="3"/>
  <c r="Z12" i="3" s="1"/>
  <c r="Z16" i="3" s="1"/>
  <c r="Y9" i="3"/>
  <c r="X9" i="3"/>
  <c r="W9" i="3"/>
  <c r="V9" i="3"/>
  <c r="V12" i="3" s="1"/>
  <c r="V16" i="3" s="1"/>
  <c r="U9" i="3"/>
  <c r="T9" i="3"/>
  <c r="S9" i="3"/>
  <c r="R9" i="3"/>
  <c r="R12" i="3" s="1"/>
  <c r="R16" i="3" s="1"/>
  <c r="P9" i="3"/>
  <c r="O9" i="3"/>
  <c r="N9" i="3"/>
  <c r="N12" i="3" s="1"/>
  <c r="N16" i="3" s="1"/>
  <c r="M9" i="3"/>
  <c r="L9" i="3"/>
  <c r="K9" i="3"/>
  <c r="J9" i="3"/>
  <c r="J12" i="3" s="1"/>
  <c r="J16" i="3" s="1"/>
  <c r="I9" i="3"/>
  <c r="H9" i="3"/>
  <c r="H16" i="2" l="1"/>
  <c r="H20" i="2" s="1"/>
  <c r="I369" i="2" s="1"/>
  <c r="Q16" i="3"/>
  <c r="I68" i="2" l="1"/>
  <c r="I76" i="2"/>
  <c r="I1352" i="2"/>
  <c r="I1348" i="2"/>
  <c r="I1344" i="2"/>
  <c r="I1340" i="2"/>
  <c r="I1336" i="2"/>
  <c r="I1332" i="2"/>
  <c r="I1328" i="2"/>
  <c r="I1324" i="2"/>
  <c r="I1320" i="2"/>
  <c r="I1316" i="2"/>
  <c r="I1312" i="2"/>
  <c r="I1308" i="2"/>
  <c r="I1304" i="2"/>
  <c r="I1300" i="2"/>
  <c r="I1296" i="2"/>
  <c r="I1292" i="2"/>
  <c r="I1288" i="2"/>
  <c r="I1284" i="2"/>
  <c r="I1280" i="2"/>
  <c r="I1276" i="2"/>
  <c r="I1272" i="2"/>
  <c r="I1268" i="2"/>
  <c r="I1264" i="2"/>
  <c r="I1260" i="2"/>
  <c r="I1256" i="2"/>
  <c r="I1252" i="2"/>
  <c r="I1248" i="2"/>
  <c r="I1244" i="2"/>
  <c r="I1240" i="2"/>
  <c r="I1236" i="2"/>
  <c r="I1232" i="2"/>
  <c r="I1228" i="2"/>
  <c r="I1224" i="2"/>
  <c r="I1220" i="2"/>
  <c r="I1216" i="2"/>
  <c r="I1212" i="2"/>
  <c r="I1208" i="2"/>
  <c r="I1204" i="2"/>
  <c r="I1200" i="2"/>
  <c r="I1196" i="2"/>
  <c r="I1192" i="2"/>
  <c r="I1188" i="2"/>
  <c r="I1184" i="2"/>
  <c r="I1180" i="2"/>
  <c r="I1176" i="2"/>
  <c r="I1172" i="2"/>
  <c r="I1168" i="2"/>
  <c r="I1164" i="2"/>
  <c r="I1160" i="2"/>
  <c r="I1156" i="2"/>
  <c r="I1152" i="2"/>
  <c r="I1148" i="2"/>
  <c r="I1144" i="2"/>
  <c r="I1140" i="2"/>
  <c r="I1136" i="2"/>
  <c r="I1132" i="2"/>
  <c r="I1128" i="2"/>
  <c r="I1124" i="2"/>
  <c r="I1120" i="2"/>
  <c r="I1116" i="2"/>
  <c r="I1112" i="2"/>
  <c r="I1108" i="2"/>
  <c r="I1104" i="2"/>
  <c r="I1100" i="2"/>
  <c r="I1096" i="2"/>
  <c r="I1092" i="2"/>
  <c r="I1088" i="2"/>
  <c r="I1084" i="2"/>
  <c r="I1080" i="2"/>
  <c r="I1076" i="2"/>
  <c r="I1072" i="2"/>
  <c r="I1068" i="2"/>
  <c r="I1064" i="2"/>
  <c r="I1060" i="2"/>
  <c r="I1056" i="2"/>
  <c r="I1052" i="2"/>
  <c r="I1048" i="2"/>
  <c r="I1044" i="2"/>
  <c r="I1040" i="2"/>
  <c r="I1036" i="2"/>
  <c r="I1032" i="2"/>
  <c r="I1028" i="2"/>
  <c r="I1024" i="2"/>
  <c r="I1020" i="2"/>
  <c r="I1016" i="2"/>
  <c r="I1351" i="2"/>
  <c r="I1346" i="2"/>
  <c r="I1341" i="2"/>
  <c r="I1335" i="2"/>
  <c r="I1330" i="2"/>
  <c r="I1325" i="2"/>
  <c r="I1319" i="2"/>
  <c r="I1314" i="2"/>
  <c r="I1309" i="2"/>
  <c r="I1303" i="2"/>
  <c r="I1298" i="2"/>
  <c r="I1293" i="2"/>
  <c r="I1287" i="2"/>
  <c r="I1282" i="2"/>
  <c r="I1277" i="2"/>
  <c r="I1271" i="2"/>
  <c r="I1266" i="2"/>
  <c r="I1261" i="2"/>
  <c r="I1255" i="2"/>
  <c r="I1250" i="2"/>
  <c r="I1245" i="2"/>
  <c r="I1239" i="2"/>
  <c r="I1234" i="2"/>
  <c r="I1229" i="2"/>
  <c r="I1223" i="2"/>
  <c r="I1218" i="2"/>
  <c r="I1213" i="2"/>
  <c r="I1207" i="2"/>
  <c r="I1202" i="2"/>
  <c r="I1197" i="2"/>
  <c r="I1191" i="2"/>
  <c r="I1186" i="2"/>
  <c r="I1181" i="2"/>
  <c r="I1175" i="2"/>
  <c r="I1170" i="2"/>
  <c r="I1165" i="2"/>
  <c r="I1159" i="2"/>
  <c r="I1154" i="2"/>
  <c r="I1149" i="2"/>
  <c r="I1143" i="2"/>
  <c r="I1138" i="2"/>
  <c r="I1133" i="2"/>
  <c r="I1127" i="2"/>
  <c r="I1122" i="2"/>
  <c r="I1117" i="2"/>
  <c r="I1111" i="2"/>
  <c r="I1106" i="2"/>
  <c r="I1101" i="2"/>
  <c r="I1095" i="2"/>
  <c r="I1090" i="2"/>
  <c r="I1085" i="2"/>
  <c r="I1079" i="2"/>
  <c r="I1074" i="2"/>
  <c r="I1069" i="2"/>
  <c r="I1063" i="2"/>
  <c r="I1058" i="2"/>
  <c r="I1053" i="2"/>
  <c r="I1047" i="2"/>
  <c r="I1042" i="2"/>
  <c r="I1037" i="2"/>
  <c r="I1031" i="2"/>
  <c r="I1026" i="2"/>
  <c r="I1021" i="2"/>
  <c r="I1015" i="2"/>
  <c r="I1011" i="2"/>
  <c r="I1007" i="2"/>
  <c r="I1003" i="2"/>
  <c r="I999" i="2"/>
  <c r="I995" i="2"/>
  <c r="I991" i="2"/>
  <c r="I987" i="2"/>
  <c r="I983" i="2"/>
  <c r="I979" i="2"/>
  <c r="I975" i="2"/>
  <c r="I971" i="2"/>
  <c r="I967" i="2"/>
  <c r="I963" i="2"/>
  <c r="I959" i="2"/>
  <c r="I955" i="2"/>
  <c r="I951" i="2"/>
  <c r="I947" i="2"/>
  <c r="I943" i="2"/>
  <c r="I939" i="2"/>
  <c r="I935" i="2"/>
  <c r="I931" i="2"/>
  <c r="I927" i="2"/>
  <c r="I923" i="2"/>
  <c r="I919" i="2"/>
  <c r="I915" i="2"/>
  <c r="I911" i="2"/>
  <c r="I907" i="2"/>
  <c r="I903" i="2"/>
  <c r="I899" i="2"/>
  <c r="I895" i="2"/>
  <c r="I891" i="2"/>
  <c r="I887" i="2"/>
  <c r="I883" i="2"/>
  <c r="I879" i="2"/>
  <c r="I875" i="2"/>
  <c r="I871" i="2"/>
  <c r="I867" i="2"/>
  <c r="I863" i="2"/>
  <c r="I859" i="2"/>
  <c r="I855" i="2"/>
  <c r="I851" i="2"/>
  <c r="I847" i="2"/>
  <c r="I843" i="2"/>
  <c r="I839" i="2"/>
  <c r="I835" i="2"/>
  <c r="I831" i="2"/>
  <c r="I827" i="2"/>
  <c r="I823" i="2"/>
  <c r="I819" i="2"/>
  <c r="I815" i="2"/>
  <c r="I811" i="2"/>
  <c r="I807" i="2"/>
  <c r="I803" i="2"/>
  <c r="I799" i="2"/>
  <c r="I795" i="2"/>
  <c r="I791" i="2"/>
  <c r="I787" i="2"/>
  <c r="I783" i="2"/>
  <c r="I779" i="2"/>
  <c r="I775" i="2"/>
  <c r="I771" i="2"/>
  <c r="I767" i="2"/>
  <c r="I763" i="2"/>
  <c r="I759" i="2"/>
  <c r="I755" i="2"/>
  <c r="I751" i="2"/>
  <c r="I747" i="2"/>
  <c r="I743" i="2"/>
  <c r="I739" i="2"/>
  <c r="I735" i="2"/>
  <c r="I731" i="2"/>
  <c r="I727" i="2"/>
  <c r="I723" i="2"/>
  <c r="I719" i="2"/>
  <c r="I715" i="2"/>
  <c r="I711" i="2"/>
  <c r="I707" i="2"/>
  <c r="I703" i="2"/>
  <c r="I699" i="2"/>
  <c r="I695" i="2"/>
  <c r="I691" i="2"/>
  <c r="I687" i="2"/>
  <c r="I683" i="2"/>
  <c r="I679" i="2"/>
  <c r="I675" i="2"/>
  <c r="I671" i="2"/>
  <c r="I667" i="2"/>
  <c r="I663" i="2"/>
  <c r="I659" i="2"/>
  <c r="I655" i="2"/>
  <c r="I651" i="2"/>
  <c r="I647" i="2"/>
  <c r="I643" i="2"/>
  <c r="I639" i="2"/>
  <c r="I635" i="2"/>
  <c r="I631" i="2"/>
  <c r="I627" i="2"/>
  <c r="I623" i="2"/>
  <c r="I619" i="2"/>
  <c r="I615" i="2"/>
  <c r="I611" i="2"/>
  <c r="I607" i="2"/>
  <c r="I603" i="2"/>
  <c r="I599" i="2"/>
  <c r="I595" i="2"/>
  <c r="I591" i="2"/>
  <c r="I1350" i="2"/>
  <c r="I1343" i="2"/>
  <c r="I1337" i="2"/>
  <c r="I1329" i="2"/>
  <c r="I1322" i="2"/>
  <c r="I1315" i="2"/>
  <c r="I1307" i="2"/>
  <c r="I1301" i="2"/>
  <c r="I1294" i="2"/>
  <c r="I1286" i="2"/>
  <c r="I1279" i="2"/>
  <c r="I1273" i="2"/>
  <c r="I1265" i="2"/>
  <c r="I1258" i="2"/>
  <c r="I1251" i="2"/>
  <c r="I1243" i="2"/>
  <c r="I1237" i="2"/>
  <c r="I1230" i="2"/>
  <c r="I1222" i="2"/>
  <c r="I1215" i="2"/>
  <c r="I1209" i="2"/>
  <c r="I1201" i="2"/>
  <c r="I1194" i="2"/>
  <c r="I1187" i="2"/>
  <c r="I1179" i="2"/>
  <c r="I1173" i="2"/>
  <c r="I1166" i="2"/>
  <c r="I1158" i="2"/>
  <c r="I1151" i="2"/>
  <c r="I1145" i="2"/>
  <c r="I1137" i="2"/>
  <c r="I1130" i="2"/>
  <c r="I1123" i="2"/>
  <c r="I1115" i="2"/>
  <c r="I1109" i="2"/>
  <c r="I1102" i="2"/>
  <c r="I1094" i="2"/>
  <c r="I1087" i="2"/>
  <c r="I1081" i="2"/>
  <c r="I1073" i="2"/>
  <c r="I1066" i="2"/>
  <c r="I1059" i="2"/>
  <c r="I1051" i="2"/>
  <c r="I1045" i="2"/>
  <c r="I1038" i="2"/>
  <c r="I1030" i="2"/>
  <c r="I1023" i="2"/>
  <c r="I1017" i="2"/>
  <c r="I1010" i="2"/>
  <c r="I1005" i="2"/>
  <c r="I1000" i="2"/>
  <c r="I994" i="2"/>
  <c r="I989" i="2"/>
  <c r="I984" i="2"/>
  <c r="I978" i="2"/>
  <c r="I973" i="2"/>
  <c r="I968" i="2"/>
  <c r="I962" i="2"/>
  <c r="I957" i="2"/>
  <c r="I952" i="2"/>
  <c r="I946" i="2"/>
  <c r="I941" i="2"/>
  <c r="I936" i="2"/>
  <c r="I930" i="2"/>
  <c r="I925" i="2"/>
  <c r="I920" i="2"/>
  <c r="I914" i="2"/>
  <c r="I909" i="2"/>
  <c r="I904" i="2"/>
  <c r="I898" i="2"/>
  <c r="I893" i="2"/>
  <c r="I888" i="2"/>
  <c r="I882" i="2"/>
  <c r="I877" i="2"/>
  <c r="I872" i="2"/>
  <c r="I866" i="2"/>
  <c r="I861" i="2"/>
  <c r="I856" i="2"/>
  <c r="I850" i="2"/>
  <c r="I845" i="2"/>
  <c r="I840" i="2"/>
  <c r="I834" i="2"/>
  <c r="I829" i="2"/>
  <c r="I824" i="2"/>
  <c r="I818" i="2"/>
  <c r="I813" i="2"/>
  <c r="I808" i="2"/>
  <c r="I802" i="2"/>
  <c r="I797" i="2"/>
  <c r="I792" i="2"/>
  <c r="I786" i="2"/>
  <c r="I781" i="2"/>
  <c r="I776" i="2"/>
  <c r="I770" i="2"/>
  <c r="I765" i="2"/>
  <c r="I760" i="2"/>
  <c r="I754" i="2"/>
  <c r="I749" i="2"/>
  <c r="I744" i="2"/>
  <c r="I738" i="2"/>
  <c r="I733" i="2"/>
  <c r="I728" i="2"/>
  <c r="I722" i="2"/>
  <c r="I717" i="2"/>
  <c r="I712" i="2"/>
  <c r="I706" i="2"/>
  <c r="I701" i="2"/>
  <c r="I696" i="2"/>
  <c r="I690" i="2"/>
  <c r="I685" i="2"/>
  <c r="I680" i="2"/>
  <c r="I674" i="2"/>
  <c r="I669" i="2"/>
  <c r="I664" i="2"/>
  <c r="I658" i="2"/>
  <c r="I653" i="2"/>
  <c r="I648" i="2"/>
  <c r="I642" i="2"/>
  <c r="I637" i="2"/>
  <c r="I632" i="2"/>
  <c r="I626" i="2"/>
  <c r="I621" i="2"/>
  <c r="I616" i="2"/>
  <c r="I610" i="2"/>
  <c r="I605" i="2"/>
  <c r="I600" i="2"/>
  <c r="I594" i="2"/>
  <c r="I589" i="2"/>
  <c r="I585" i="2"/>
  <c r="I581" i="2"/>
  <c r="I577" i="2"/>
  <c r="I573" i="2"/>
  <c r="I569" i="2"/>
  <c r="I566" i="2"/>
  <c r="I562" i="2"/>
  <c r="I558" i="2"/>
  <c r="I554" i="2"/>
  <c r="I550" i="2"/>
  <c r="I546" i="2"/>
  <c r="I542" i="2"/>
  <c r="I538" i="2"/>
  <c r="I534" i="2"/>
  <c r="I530" i="2"/>
  <c r="I526" i="2"/>
  <c r="I522" i="2"/>
  <c r="I518" i="2"/>
  <c r="I514" i="2"/>
  <c r="I510" i="2"/>
  <c r="I506" i="2"/>
  <c r="I502" i="2"/>
  <c r="I498" i="2"/>
  <c r="I494" i="2"/>
  <c r="I490" i="2"/>
  <c r="I486" i="2"/>
  <c r="I482" i="2"/>
  <c r="I478" i="2"/>
  <c r="I474" i="2"/>
  <c r="I470" i="2"/>
  <c r="I466" i="2"/>
  <c r="I462" i="2"/>
  <c r="I458" i="2"/>
  <c r="I454" i="2"/>
  <c r="I450" i="2"/>
  <c r="I446" i="2"/>
  <c r="I442" i="2"/>
  <c r="I438" i="2"/>
  <c r="I434" i="2"/>
  <c r="I430" i="2"/>
  <c r="I426" i="2"/>
  <c r="I422" i="2"/>
  <c r="I418" i="2"/>
  <c r="I414" i="2"/>
  <c r="I410" i="2"/>
  <c r="I406" i="2"/>
  <c r="I402" i="2"/>
  <c r="I398" i="2"/>
  <c r="I394" i="2"/>
  <c r="I390" i="2"/>
  <c r="I386" i="2"/>
  <c r="I382" i="2"/>
  <c r="I378" i="2"/>
  <c r="I374" i="2"/>
  <c r="I370" i="2"/>
  <c r="I367" i="2"/>
  <c r="I363" i="2"/>
  <c r="I359" i="2"/>
  <c r="I355" i="2"/>
  <c r="I351" i="2"/>
  <c r="I347" i="2"/>
  <c r="I343" i="2"/>
  <c r="I339" i="2"/>
  <c r="I335" i="2"/>
  <c r="I331" i="2"/>
  <c r="I327" i="2"/>
  <c r="I323" i="2"/>
  <c r="I319" i="2"/>
  <c r="I315" i="2"/>
  <c r="I311" i="2"/>
  <c r="I307" i="2"/>
  <c r="I303" i="2"/>
  <c r="I299" i="2"/>
  <c r="I295" i="2"/>
  <c r="I291" i="2"/>
  <c r="I287" i="2"/>
  <c r="I283" i="2"/>
  <c r="I279" i="2"/>
  <c r="I275" i="2"/>
  <c r="I271" i="2"/>
  <c r="I267" i="2"/>
  <c r="I263" i="2"/>
  <c r="I259" i="2"/>
  <c r="I255" i="2"/>
  <c r="I251" i="2"/>
  <c r="I247" i="2"/>
  <c r="I243" i="2"/>
  <c r="I239" i="2"/>
  <c r="I235" i="2"/>
  <c r="I231" i="2"/>
  <c r="I227" i="2"/>
  <c r="I223" i="2"/>
  <c r="I219" i="2"/>
  <c r="I215" i="2"/>
  <c r="I211" i="2"/>
  <c r="I207" i="2"/>
  <c r="I203" i="2"/>
  <c r="I199" i="2"/>
  <c r="I195" i="2"/>
  <c r="I191" i="2"/>
  <c r="I187" i="2"/>
  <c r="I183" i="2"/>
  <c r="I179" i="2"/>
  <c r="I175" i="2"/>
  <c r="I171" i="2"/>
  <c r="I167" i="2"/>
  <c r="I163" i="2"/>
  <c r="I159" i="2"/>
  <c r="I155" i="2"/>
  <c r="I151" i="2"/>
  <c r="I147" i="2"/>
  <c r="I143" i="2"/>
  <c r="I139" i="2"/>
  <c r="I135" i="2"/>
  <c r="I131" i="2"/>
  <c r="I127" i="2"/>
  <c r="I123" i="2"/>
  <c r="I119" i="2"/>
  <c r="I115" i="2"/>
  <c r="I111" i="2"/>
  <c r="I107" i="2"/>
  <c r="I103" i="2"/>
  <c r="I99" i="2"/>
  <c r="I95" i="2"/>
  <c r="I91" i="2"/>
  <c r="I87" i="2"/>
  <c r="I83" i="2"/>
  <c r="I73" i="2"/>
  <c r="I69" i="2"/>
  <c r="I66" i="2"/>
  <c r="I62" i="2"/>
  <c r="I58" i="2"/>
  <c r="I54" i="2"/>
  <c r="I50" i="2"/>
  <c r="I46" i="2"/>
  <c r="I42" i="2"/>
  <c r="I38" i="2"/>
  <c r="I34" i="2"/>
  <c r="I30" i="2"/>
  <c r="I26" i="2"/>
  <c r="I1349" i="2"/>
  <c r="I1342" i="2"/>
  <c r="I1334" i="2"/>
  <c r="I1327" i="2"/>
  <c r="I1321" i="2"/>
  <c r="I1313" i="2"/>
  <c r="I1306" i="2"/>
  <c r="I1299" i="2"/>
  <c r="I1291" i="2"/>
  <c r="I1285" i="2"/>
  <c r="I1278" i="2"/>
  <c r="I1270" i="2"/>
  <c r="I1263" i="2"/>
  <c r="I1257" i="2"/>
  <c r="I1249" i="2"/>
  <c r="I1242" i="2"/>
  <c r="I1235" i="2"/>
  <c r="I1227" i="2"/>
  <c r="I1221" i="2"/>
  <c r="I1214" i="2"/>
  <c r="I1206" i="2"/>
  <c r="I1199" i="2"/>
  <c r="I1193" i="2"/>
  <c r="I1185" i="2"/>
  <c r="I1178" i="2"/>
  <c r="I1171" i="2"/>
  <c r="I1163" i="2"/>
  <c r="I1157" i="2"/>
  <c r="I1150" i="2"/>
  <c r="I1142" i="2"/>
  <c r="I1135" i="2"/>
  <c r="I1129" i="2"/>
  <c r="I1121" i="2"/>
  <c r="I1114" i="2"/>
  <c r="I1107" i="2"/>
  <c r="I1099" i="2"/>
  <c r="I1093" i="2"/>
  <c r="I1086" i="2"/>
  <c r="I1078" i="2"/>
  <c r="I1071" i="2"/>
  <c r="I1065" i="2"/>
  <c r="I1057" i="2"/>
  <c r="I1050" i="2"/>
  <c r="I1043" i="2"/>
  <c r="I1035" i="2"/>
  <c r="I1029" i="2"/>
  <c r="I1022" i="2"/>
  <c r="I1014" i="2"/>
  <c r="I1009" i="2"/>
  <c r="I1004" i="2"/>
  <c r="I998" i="2"/>
  <c r="I993" i="2"/>
  <c r="I988" i="2"/>
  <c r="I982" i="2"/>
  <c r="I977" i="2"/>
  <c r="I972" i="2"/>
  <c r="I966" i="2"/>
  <c r="I961" i="2"/>
  <c r="I956" i="2"/>
  <c r="I950" i="2"/>
  <c r="I945" i="2"/>
  <c r="I940" i="2"/>
  <c r="I934" i="2"/>
  <c r="I929" i="2"/>
  <c r="I924" i="2"/>
  <c r="I918" i="2"/>
  <c r="I913" i="2"/>
  <c r="I908" i="2"/>
  <c r="I902" i="2"/>
  <c r="I1347" i="2"/>
  <c r="I1333" i="2"/>
  <c r="I1318" i="2"/>
  <c r="I1305" i="2"/>
  <c r="I1290" i="2"/>
  <c r="I1275" i="2"/>
  <c r="I1262" i="2"/>
  <c r="I1247" i="2"/>
  <c r="I1233" i="2"/>
  <c r="I1219" i="2"/>
  <c r="I1205" i="2"/>
  <c r="I1190" i="2"/>
  <c r="I1177" i="2"/>
  <c r="I1162" i="2"/>
  <c r="I1147" i="2"/>
  <c r="I1134" i="2"/>
  <c r="I1119" i="2"/>
  <c r="I1105" i="2"/>
  <c r="I1091" i="2"/>
  <c r="I1077" i="2"/>
  <c r="I1062" i="2"/>
  <c r="I1049" i="2"/>
  <c r="I1034" i="2"/>
  <c r="I1019" i="2"/>
  <c r="I1008" i="2"/>
  <c r="I997" i="2"/>
  <c r="I986" i="2"/>
  <c r="I976" i="2"/>
  <c r="I965" i="2"/>
  <c r="I954" i="2"/>
  <c r="I944" i="2"/>
  <c r="I933" i="2"/>
  <c r="I922" i="2"/>
  <c r="I912" i="2"/>
  <c r="I901" i="2"/>
  <c r="I894" i="2"/>
  <c r="I886" i="2"/>
  <c r="I880" i="2"/>
  <c r="I873" i="2"/>
  <c r="I865" i="2"/>
  <c r="I858" i="2"/>
  <c r="I852" i="2"/>
  <c r="I844" i="2"/>
  <c r="I837" i="2"/>
  <c r="I830" i="2"/>
  <c r="I822" i="2"/>
  <c r="I816" i="2"/>
  <c r="I809" i="2"/>
  <c r="I801" i="2"/>
  <c r="I794" i="2"/>
  <c r="I788" i="2"/>
  <c r="I780" i="2"/>
  <c r="I773" i="2"/>
  <c r="I766" i="2"/>
  <c r="I758" i="2"/>
  <c r="I752" i="2"/>
  <c r="I745" i="2"/>
  <c r="I737" i="2"/>
  <c r="I730" i="2"/>
  <c r="I724" i="2"/>
  <c r="I716" i="2"/>
  <c r="I709" i="2"/>
  <c r="I702" i="2"/>
  <c r="I694" i="2"/>
  <c r="I688" i="2"/>
  <c r="I681" i="2"/>
  <c r="I673" i="2"/>
  <c r="I666" i="2"/>
  <c r="I660" i="2"/>
  <c r="I652" i="2"/>
  <c r="I645" i="2"/>
  <c r="I638" i="2"/>
  <c r="I630" i="2"/>
  <c r="I624" i="2"/>
  <c r="I617" i="2"/>
  <c r="I609" i="2"/>
  <c r="I602" i="2"/>
  <c r="I596" i="2"/>
  <c r="I588" i="2"/>
  <c r="I583" i="2"/>
  <c r="I578" i="2"/>
  <c r="I572" i="2"/>
  <c r="I563" i="2"/>
  <c r="I557" i="2"/>
  <c r="I552" i="2"/>
  <c r="I547" i="2"/>
  <c r="I541" i="2"/>
  <c r="I536" i="2"/>
  <c r="I531" i="2"/>
  <c r="I525" i="2"/>
  <c r="I520" i="2"/>
  <c r="I515" i="2"/>
  <c r="I509" i="2"/>
  <c r="I504" i="2"/>
  <c r="I499" i="2"/>
  <c r="I493" i="2"/>
  <c r="I488" i="2"/>
  <c r="I483" i="2"/>
  <c r="I477" i="2"/>
  <c r="I472" i="2"/>
  <c r="I467" i="2"/>
  <c r="I461" i="2"/>
  <c r="I456" i="2"/>
  <c r="I451" i="2"/>
  <c r="I445" i="2"/>
  <c r="I440" i="2"/>
  <c r="I435" i="2"/>
  <c r="I429" i="2"/>
  <c r="I424" i="2"/>
  <c r="I419" i="2"/>
  <c r="I413" i="2"/>
  <c r="I408" i="2"/>
  <c r="I403" i="2"/>
  <c r="I397" i="2"/>
  <c r="I392" i="2"/>
  <c r="I387" i="2"/>
  <c r="I381" i="2"/>
  <c r="I376" i="2"/>
  <c r="I371" i="2"/>
  <c r="I366" i="2"/>
  <c r="I361" i="2"/>
  <c r="I356" i="2"/>
  <c r="I350" i="2"/>
  <c r="I345" i="2"/>
  <c r="I340" i="2"/>
  <c r="I334" i="2"/>
  <c r="I329" i="2"/>
  <c r="I324" i="2"/>
  <c r="I318" i="2"/>
  <c r="I313" i="2"/>
  <c r="I308" i="2"/>
  <c r="I302" i="2"/>
  <c r="I297" i="2"/>
  <c r="I292" i="2"/>
  <c r="I286" i="2"/>
  <c r="I281" i="2"/>
  <c r="I276" i="2"/>
  <c r="I270" i="2"/>
  <c r="I265" i="2"/>
  <c r="I260" i="2"/>
  <c r="I254" i="2"/>
  <c r="I249" i="2"/>
  <c r="I244" i="2"/>
  <c r="I238" i="2"/>
  <c r="I233" i="2"/>
  <c r="I228" i="2"/>
  <c r="I222" i="2"/>
  <c r="I217" i="2"/>
  <c r="I212" i="2"/>
  <c r="I206" i="2"/>
  <c r="I201" i="2"/>
  <c r="I196" i="2"/>
  <c r="I190" i="2"/>
  <c r="I185" i="2"/>
  <c r="I180" i="2"/>
  <c r="I174" i="2"/>
  <c r="I169" i="2"/>
  <c r="I164" i="2"/>
  <c r="I158" i="2"/>
  <c r="I153" i="2"/>
  <c r="I148" i="2"/>
  <c r="I142" i="2"/>
  <c r="I137" i="2"/>
  <c r="I132" i="2"/>
  <c r="I126" i="2"/>
  <c r="I121" i="2"/>
  <c r="I116" i="2"/>
  <c r="I110" i="2"/>
  <c r="I105" i="2"/>
  <c r="I100" i="2"/>
  <c r="I94" i="2"/>
  <c r="I89" i="2"/>
  <c r="I84" i="2"/>
  <c r="I71" i="2"/>
  <c r="I67" i="2"/>
  <c r="I61" i="2"/>
  <c r="I56" i="2"/>
  <c r="I51" i="2"/>
  <c r="I45" i="2"/>
  <c r="I40" i="2"/>
  <c r="I35" i="2"/>
  <c r="I29" i="2"/>
  <c r="I1345" i="2"/>
  <c r="I1331" i="2"/>
  <c r="I1317" i="2"/>
  <c r="I1302" i="2"/>
  <c r="I1289" i="2"/>
  <c r="I1274" i="2"/>
  <c r="I1259" i="2"/>
  <c r="I1246" i="2"/>
  <c r="I1231" i="2"/>
  <c r="I1217" i="2"/>
  <c r="I1203" i="2"/>
  <c r="I1189" i="2"/>
  <c r="I1174" i="2"/>
  <c r="I1161" i="2"/>
  <c r="I1146" i="2"/>
  <c r="I1131" i="2"/>
  <c r="I1118" i="2"/>
  <c r="I1103" i="2"/>
  <c r="I1089" i="2"/>
  <c r="I1075" i="2"/>
  <c r="I1061" i="2"/>
  <c r="I1046" i="2"/>
  <c r="I1033" i="2"/>
  <c r="I1018" i="2"/>
  <c r="I1006" i="2"/>
  <c r="I996" i="2"/>
  <c r="I985" i="2"/>
  <c r="I974" i="2"/>
  <c r="I964" i="2"/>
  <c r="I953" i="2"/>
  <c r="I942" i="2"/>
  <c r="I932" i="2"/>
  <c r="I921" i="2"/>
  <c r="I910" i="2"/>
  <c r="I900" i="2"/>
  <c r="I892" i="2"/>
  <c r="I885" i="2"/>
  <c r="I878" i="2"/>
  <c r="I870" i="2"/>
  <c r="I864" i="2"/>
  <c r="I857" i="2"/>
  <c r="I849" i="2"/>
  <c r="I842" i="2"/>
  <c r="I836" i="2"/>
  <c r="I828" i="2"/>
  <c r="I821" i="2"/>
  <c r="I814" i="2"/>
  <c r="I806" i="2"/>
  <c r="I800" i="2"/>
  <c r="I793" i="2"/>
  <c r="I785" i="2"/>
  <c r="I778" i="2"/>
  <c r="I772" i="2"/>
  <c r="I764" i="2"/>
  <c r="I757" i="2"/>
  <c r="I750" i="2"/>
  <c r="I742" i="2"/>
  <c r="I736" i="2"/>
  <c r="I729" i="2"/>
  <c r="I721" i="2"/>
  <c r="I714" i="2"/>
  <c r="I708" i="2"/>
  <c r="I700" i="2"/>
  <c r="I693" i="2"/>
  <c r="I686" i="2"/>
  <c r="I678" i="2"/>
  <c r="I672" i="2"/>
  <c r="I665" i="2"/>
  <c r="I657" i="2"/>
  <c r="I650" i="2"/>
  <c r="I644" i="2"/>
  <c r="I636" i="2"/>
  <c r="I629" i="2"/>
  <c r="I622" i="2"/>
  <c r="I614" i="2"/>
  <c r="I608" i="2"/>
  <c r="I601" i="2"/>
  <c r="I593" i="2"/>
  <c r="I587" i="2"/>
  <c r="I582" i="2"/>
  <c r="I576" i="2"/>
  <c r="I571" i="2"/>
  <c r="I567" i="2"/>
  <c r="I561" i="2"/>
  <c r="I556" i="2"/>
  <c r="I551" i="2"/>
  <c r="I545" i="2"/>
  <c r="I540" i="2"/>
  <c r="I535" i="2"/>
  <c r="I529" i="2"/>
  <c r="I524" i="2"/>
  <c r="I519" i="2"/>
  <c r="I513" i="2"/>
  <c r="I508" i="2"/>
  <c r="I503" i="2"/>
  <c r="I497" i="2"/>
  <c r="I492" i="2"/>
  <c r="I487" i="2"/>
  <c r="I481" i="2"/>
  <c r="I476" i="2"/>
  <c r="I471" i="2"/>
  <c r="I465" i="2"/>
  <c r="I460" i="2"/>
  <c r="I455" i="2"/>
  <c r="I449" i="2"/>
  <c r="I444" i="2"/>
  <c r="I439" i="2"/>
  <c r="I433" i="2"/>
  <c r="I428" i="2"/>
  <c r="I423" i="2"/>
  <c r="I417" i="2"/>
  <c r="I412" i="2"/>
  <c r="I407" i="2"/>
  <c r="I401" i="2"/>
  <c r="I396" i="2"/>
  <c r="I391" i="2"/>
  <c r="I385" i="2"/>
  <c r="I380" i="2"/>
  <c r="I375" i="2"/>
  <c r="I365" i="2"/>
  <c r="I360" i="2"/>
  <c r="I354" i="2"/>
  <c r="I349" i="2"/>
  <c r="I344" i="2"/>
  <c r="I338" i="2"/>
  <c r="I333" i="2"/>
  <c r="I328" i="2"/>
  <c r="I322" i="2"/>
  <c r="I317" i="2"/>
  <c r="I312" i="2"/>
  <c r="I306" i="2"/>
  <c r="I301" i="2"/>
  <c r="I296" i="2"/>
  <c r="I290" i="2"/>
  <c r="I285" i="2"/>
  <c r="I280" i="2"/>
  <c r="I274" i="2"/>
  <c r="I269" i="2"/>
  <c r="I264" i="2"/>
  <c r="I258" i="2"/>
  <c r="I253" i="2"/>
  <c r="I248" i="2"/>
  <c r="I242" i="2"/>
  <c r="I237" i="2"/>
  <c r="I232" i="2"/>
  <c r="I226" i="2"/>
  <c r="I221" i="2"/>
  <c r="I216" i="2"/>
  <c r="I210" i="2"/>
  <c r="I205" i="2"/>
  <c r="I200" i="2"/>
  <c r="I194" i="2"/>
  <c r="I189" i="2"/>
  <c r="I184" i="2"/>
  <c r="I178" i="2"/>
  <c r="I173" i="2"/>
  <c r="I168" i="2"/>
  <c r="I162" i="2"/>
  <c r="I157" i="2"/>
  <c r="I152" i="2"/>
  <c r="I146" i="2"/>
  <c r="I141" i="2"/>
  <c r="I136" i="2"/>
  <c r="I130" i="2"/>
  <c r="I125" i="2"/>
  <c r="I120" i="2"/>
  <c r="I114" i="2"/>
  <c r="I109" i="2"/>
  <c r="I104" i="2"/>
  <c r="I98" i="2"/>
  <c r="I93" i="2"/>
  <c r="I88" i="2"/>
  <c r="I82" i="2"/>
  <c r="I79" i="2"/>
  <c r="I75" i="2"/>
  <c r="I70" i="2"/>
  <c r="I65" i="2"/>
  <c r="I60" i="2"/>
  <c r="I55" i="2"/>
  <c r="I49" i="2"/>
  <c r="I44" i="2"/>
  <c r="I39" i="2"/>
  <c r="I33" i="2"/>
  <c r="I28" i="2"/>
  <c r="I23" i="2"/>
  <c r="I1354" i="2"/>
  <c r="I1339" i="2"/>
  <c r="I1326" i="2"/>
  <c r="I1311" i="2"/>
  <c r="I1297" i="2"/>
  <c r="I1283" i="2"/>
  <c r="I1269" i="2"/>
  <c r="I1254" i="2"/>
  <c r="I1241" i="2"/>
  <c r="I1226" i="2"/>
  <c r="I1211" i="2"/>
  <c r="I1198" i="2"/>
  <c r="I1183" i="2"/>
  <c r="I1169" i="2"/>
  <c r="I1155" i="2"/>
  <c r="I1141" i="2"/>
  <c r="I1126" i="2"/>
  <c r="I1113" i="2"/>
  <c r="I1098" i="2"/>
  <c r="I1083" i="2"/>
  <c r="I1070" i="2"/>
  <c r="I1055" i="2"/>
  <c r="I1041" i="2"/>
  <c r="I1027" i="2"/>
  <c r="I1013" i="2"/>
  <c r="I1002" i="2"/>
  <c r="I992" i="2"/>
  <c r="I981" i="2"/>
  <c r="I970" i="2"/>
  <c r="I960" i="2"/>
  <c r="I949" i="2"/>
  <c r="I938" i="2"/>
  <c r="I928" i="2"/>
  <c r="I917" i="2"/>
  <c r="I906" i="2"/>
  <c r="I897" i="2"/>
  <c r="I890" i="2"/>
  <c r="I884" i="2"/>
  <c r="I876" i="2"/>
  <c r="I869" i="2"/>
  <c r="I862" i="2"/>
  <c r="I854" i="2"/>
  <c r="I848" i="2"/>
  <c r="I841" i="2"/>
  <c r="I833" i="2"/>
  <c r="I826" i="2"/>
  <c r="I820" i="2"/>
  <c r="I812" i="2"/>
  <c r="I805" i="2"/>
  <c r="I798" i="2"/>
  <c r="I790" i="2"/>
  <c r="I784" i="2"/>
  <c r="I777" i="2"/>
  <c r="I769" i="2"/>
  <c r="I762" i="2"/>
  <c r="I756" i="2"/>
  <c r="I748" i="2"/>
  <c r="I741" i="2"/>
  <c r="I734" i="2"/>
  <c r="I726" i="2"/>
  <c r="I720" i="2"/>
  <c r="I713" i="2"/>
  <c r="I705" i="2"/>
  <c r="I698" i="2"/>
  <c r="I692" i="2"/>
  <c r="I684" i="2"/>
  <c r="I677" i="2"/>
  <c r="I670" i="2"/>
  <c r="I662" i="2"/>
  <c r="I656" i="2"/>
  <c r="I649" i="2"/>
  <c r="I641" i="2"/>
  <c r="I634" i="2"/>
  <c r="I628" i="2"/>
  <c r="I620" i="2"/>
  <c r="I613" i="2"/>
  <c r="I606" i="2"/>
  <c r="I598" i="2"/>
  <c r="I592" i="2"/>
  <c r="I586" i="2"/>
  <c r="I580" i="2"/>
  <c r="I575" i="2"/>
  <c r="I570" i="2"/>
  <c r="I565" i="2"/>
  <c r="I560" i="2"/>
  <c r="I555" i="2"/>
  <c r="I549" i="2"/>
  <c r="I544" i="2"/>
  <c r="I539" i="2"/>
  <c r="I533" i="2"/>
  <c r="I528" i="2"/>
  <c r="I523" i="2"/>
  <c r="I517" i="2"/>
  <c r="I512" i="2"/>
  <c r="I507" i="2"/>
  <c r="I501" i="2"/>
  <c r="I496" i="2"/>
  <c r="I491" i="2"/>
  <c r="I485" i="2"/>
  <c r="I480" i="2"/>
  <c r="I475" i="2"/>
  <c r="I469" i="2"/>
  <c r="I464" i="2"/>
  <c r="I459" i="2"/>
  <c r="I453" i="2"/>
  <c r="I448" i="2"/>
  <c r="I443" i="2"/>
  <c r="I437" i="2"/>
  <c r="I432" i="2"/>
  <c r="I427" i="2"/>
  <c r="I421" i="2"/>
  <c r="I416" i="2"/>
  <c r="I411" i="2"/>
  <c r="I405" i="2"/>
  <c r="I400" i="2"/>
  <c r="I395" i="2"/>
  <c r="I389" i="2"/>
  <c r="I384" i="2"/>
  <c r="I379" i="2"/>
  <c r="I373" i="2"/>
  <c r="I364" i="2"/>
  <c r="I358" i="2"/>
  <c r="I353" i="2"/>
  <c r="I348" i="2"/>
  <c r="I342" i="2"/>
  <c r="I337" i="2"/>
  <c r="I332" i="2"/>
  <c r="I326" i="2"/>
  <c r="I321" i="2"/>
  <c r="I316" i="2"/>
  <c r="I310" i="2"/>
  <c r="I305" i="2"/>
  <c r="I300" i="2"/>
  <c r="I294" i="2"/>
  <c r="I289" i="2"/>
  <c r="I284" i="2"/>
  <c r="I278" i="2"/>
  <c r="I273" i="2"/>
  <c r="I268" i="2"/>
  <c r="I262" i="2"/>
  <c r="I257" i="2"/>
  <c r="I252" i="2"/>
  <c r="I246" i="2"/>
  <c r="I241" i="2"/>
  <c r="I236" i="2"/>
  <c r="I230" i="2"/>
  <c r="I225" i="2"/>
  <c r="I220" i="2"/>
  <c r="I214" i="2"/>
  <c r="I209" i="2"/>
  <c r="I204" i="2"/>
  <c r="I198" i="2"/>
  <c r="I193" i="2"/>
  <c r="I188" i="2"/>
  <c r="I182" i="2"/>
  <c r="I177" i="2"/>
  <c r="I172" i="2"/>
  <c r="I166" i="2"/>
  <c r="I161" i="2"/>
  <c r="I156" i="2"/>
  <c r="I150" i="2"/>
  <c r="I145" i="2"/>
  <c r="I140" i="2"/>
  <c r="I134" i="2"/>
  <c r="I129" i="2"/>
  <c r="I124" i="2"/>
  <c r="I118" i="2"/>
  <c r="I113" i="2"/>
  <c r="I108" i="2"/>
  <c r="I102" i="2"/>
  <c r="I97" i="2"/>
  <c r="I92" i="2"/>
  <c r="I86" i="2"/>
  <c r="I81" i="2"/>
  <c r="I78" i="2"/>
  <c r="I74" i="2"/>
  <c r="I64" i="2"/>
  <c r="I59" i="2"/>
  <c r="I53" i="2"/>
  <c r="I48" i="2"/>
  <c r="I43" i="2"/>
  <c r="I37" i="2"/>
  <c r="I32" i="2"/>
  <c r="I27" i="2"/>
  <c r="I1353" i="2"/>
  <c r="I1338" i="2"/>
  <c r="I1323" i="2"/>
  <c r="I1310" i="2"/>
  <c r="I1295" i="2"/>
  <c r="I1281" i="2"/>
  <c r="I1267" i="2"/>
  <c r="I1253" i="2"/>
  <c r="I1238" i="2"/>
  <c r="I1225" i="2"/>
  <c r="I1210" i="2"/>
  <c r="I1195" i="2"/>
  <c r="I1182" i="2"/>
  <c r="I1167" i="2"/>
  <c r="I1153" i="2"/>
  <c r="I1139" i="2"/>
  <c r="I1125" i="2"/>
  <c r="I1110" i="2"/>
  <c r="I1097" i="2"/>
  <c r="I1082" i="2"/>
  <c r="I1067" i="2"/>
  <c r="I1054" i="2"/>
  <c r="I1039" i="2"/>
  <c r="I1025" i="2"/>
  <c r="I1012" i="2"/>
  <c r="I1001" i="2"/>
  <c r="I990" i="2"/>
  <c r="I980" i="2"/>
  <c r="I969" i="2"/>
  <c r="I958" i="2"/>
  <c r="I948" i="2"/>
  <c r="I937" i="2"/>
  <c r="I926" i="2"/>
  <c r="I916" i="2"/>
  <c r="I905" i="2"/>
  <c r="I896" i="2"/>
  <c r="I889" i="2"/>
  <c r="I881" i="2"/>
  <c r="I874" i="2"/>
  <c r="I868" i="2"/>
  <c r="I860" i="2"/>
  <c r="I853" i="2"/>
  <c r="I846" i="2"/>
  <c r="I838" i="2"/>
  <c r="I832" i="2"/>
  <c r="I825" i="2"/>
  <c r="I817" i="2"/>
  <c r="I810" i="2"/>
  <c r="I804" i="2"/>
  <c r="I796" i="2"/>
  <c r="I789" i="2"/>
  <c r="I782" i="2"/>
  <c r="I774" i="2"/>
  <c r="I768" i="2"/>
  <c r="I761" i="2"/>
  <c r="I753" i="2"/>
  <c r="I746" i="2"/>
  <c r="I740" i="2"/>
  <c r="I732" i="2"/>
  <c r="I725" i="2"/>
  <c r="I718" i="2"/>
  <c r="I710" i="2"/>
  <c r="I704" i="2"/>
  <c r="I697" i="2"/>
  <c r="I689" i="2"/>
  <c r="I682" i="2"/>
  <c r="I676" i="2"/>
  <c r="I668" i="2"/>
  <c r="I661" i="2"/>
  <c r="I654" i="2"/>
  <c r="I646" i="2"/>
  <c r="I640" i="2"/>
  <c r="I633" i="2"/>
  <c r="I625" i="2"/>
  <c r="I618" i="2"/>
  <c r="I612" i="2"/>
  <c r="I604" i="2"/>
  <c r="I597" i="2"/>
  <c r="I590" i="2"/>
  <c r="I584" i="2"/>
  <c r="I579" i="2"/>
  <c r="I574" i="2"/>
  <c r="I568" i="2"/>
  <c r="I564" i="2"/>
  <c r="I559" i="2"/>
  <c r="I553" i="2"/>
  <c r="I548" i="2"/>
  <c r="I543" i="2"/>
  <c r="I537" i="2"/>
  <c r="I532" i="2"/>
  <c r="I527" i="2"/>
  <c r="I521" i="2"/>
  <c r="I516" i="2"/>
  <c r="I511" i="2"/>
  <c r="I505" i="2"/>
  <c r="I500" i="2"/>
  <c r="I495" i="2"/>
  <c r="I489" i="2"/>
  <c r="I484" i="2"/>
  <c r="I479" i="2"/>
  <c r="I473" i="2"/>
  <c r="I468" i="2"/>
  <c r="I463" i="2"/>
  <c r="I457" i="2"/>
  <c r="I452" i="2"/>
  <c r="I447" i="2"/>
  <c r="I441" i="2"/>
  <c r="I436" i="2"/>
  <c r="I431" i="2"/>
  <c r="I425" i="2"/>
  <c r="I420" i="2"/>
  <c r="I415" i="2"/>
  <c r="I409" i="2"/>
  <c r="I404" i="2"/>
  <c r="I399" i="2"/>
  <c r="I393" i="2"/>
  <c r="I388" i="2"/>
  <c r="I383" i="2"/>
  <c r="I377" i="2"/>
  <c r="I372" i="2"/>
  <c r="I368" i="2"/>
  <c r="I362" i="2"/>
  <c r="I341" i="2"/>
  <c r="I357" i="2"/>
  <c r="I336" i="2"/>
  <c r="I314" i="2"/>
  <c r="I293" i="2"/>
  <c r="I272" i="2"/>
  <c r="I250" i="2"/>
  <c r="I229" i="2"/>
  <c r="I208" i="2"/>
  <c r="I186" i="2"/>
  <c r="I165" i="2"/>
  <c r="I144" i="2"/>
  <c r="I122" i="2"/>
  <c r="I101" i="2"/>
  <c r="I80" i="2"/>
  <c r="I72" i="2"/>
  <c r="I52" i="2"/>
  <c r="I31" i="2"/>
  <c r="I352" i="2"/>
  <c r="I330" i="2"/>
  <c r="I309" i="2"/>
  <c r="I288" i="2"/>
  <c r="I266" i="2"/>
  <c r="I245" i="2"/>
  <c r="I224" i="2"/>
  <c r="I202" i="2"/>
  <c r="I181" i="2"/>
  <c r="I160" i="2"/>
  <c r="I138" i="2"/>
  <c r="I117" i="2"/>
  <c r="I96" i="2"/>
  <c r="I47" i="2"/>
  <c r="I25" i="2"/>
  <c r="I346" i="2"/>
  <c r="I325" i="2"/>
  <c r="I304" i="2"/>
  <c r="I282" i="2"/>
  <c r="I261" i="2"/>
  <c r="I240" i="2"/>
  <c r="I218" i="2"/>
  <c r="I197" i="2"/>
  <c r="I176" i="2"/>
  <c r="I154" i="2"/>
  <c r="I133" i="2"/>
  <c r="I112" i="2"/>
  <c r="I90" i="2"/>
  <c r="I77" i="2"/>
  <c r="I63" i="2"/>
  <c r="I41" i="2"/>
  <c r="I320" i="2"/>
  <c r="I298" i="2"/>
  <c r="I277" i="2"/>
  <c r="I256" i="2"/>
  <c r="I234" i="2"/>
  <c r="I213" i="2"/>
  <c r="I192" i="2"/>
  <c r="I170" i="2"/>
  <c r="I149" i="2"/>
  <c r="I128" i="2"/>
  <c r="I106" i="2"/>
  <c r="I85" i="2"/>
  <c r="I57" i="2"/>
  <c r="I36" i="2"/>
  <c r="I15" i="2" l="1"/>
  <c r="I18" i="2"/>
  <c r="I14" i="2"/>
  <c r="I24" i="2"/>
  <c r="I13" i="2" s="1"/>
  <c r="I16" i="2" s="1"/>
  <c r="I20" i="2" l="1"/>
</calcChain>
</file>

<file path=xl/sharedStrings.xml><?xml version="1.0" encoding="utf-8"?>
<sst xmlns="http://schemas.openxmlformats.org/spreadsheetml/2006/main" count="12195" uniqueCount="4211">
  <si>
    <t>Teacher Retirement System of Texas Pension Trust Fund</t>
  </si>
  <si>
    <t>STATE OF TEXAS</t>
  </si>
  <si>
    <t>State Matching Funds:</t>
  </si>
  <si>
    <t>Non-Employer Contributing Entity</t>
  </si>
  <si>
    <t xml:space="preserve">Employer  </t>
  </si>
  <si>
    <t>Total - STATE OF TEXAS</t>
  </si>
  <si>
    <t>ALL OTHER EMPLOYERS</t>
  </si>
  <si>
    <t>GRAND TOTAL</t>
  </si>
  <si>
    <t>Plus</t>
  </si>
  <si>
    <t>Equals</t>
  </si>
  <si>
    <t>RE Type</t>
  </si>
  <si>
    <t>RE #</t>
  </si>
  <si>
    <t>TEA #</t>
  </si>
  <si>
    <t>Agency #</t>
  </si>
  <si>
    <t>Participating Employer
(1)</t>
  </si>
  <si>
    <t>Sort Seq</t>
  </si>
  <si>
    <t>TXHE</t>
  </si>
  <si>
    <t>STATE OF TX AS EMPLOYER FOR HIGHER ED - STATE MATCH</t>
  </si>
  <si>
    <t>TXNECE</t>
  </si>
  <si>
    <t>STATE OF TX AS NON EMPLOYER CONTRIBUTING ENTITY (NECE)</t>
  </si>
  <si>
    <t>Higher Education</t>
  </si>
  <si>
    <t>1546</t>
  </si>
  <si>
    <t>226737</t>
  </si>
  <si>
    <t>737</t>
  </si>
  <si>
    <t>ANGELO STATE UNIVERSITY</t>
  </si>
  <si>
    <t>2219</t>
  </si>
  <si>
    <t>123789</t>
  </si>
  <si>
    <t>789</t>
  </si>
  <si>
    <t>LAMAR INST OF TECHNOLOGY</t>
  </si>
  <si>
    <t>2218</t>
  </si>
  <si>
    <t>181787</t>
  </si>
  <si>
    <t>787</t>
  </si>
  <si>
    <t>LAMAR STATE COLLEGE-ORANGE</t>
  </si>
  <si>
    <t>2186</t>
  </si>
  <si>
    <t>123788</t>
  </si>
  <si>
    <t>788</t>
  </si>
  <si>
    <t>LAMAR STATE COLLEGE-PORT ARTHUR</t>
  </si>
  <si>
    <t>1375</t>
  </si>
  <si>
    <t>123734</t>
  </si>
  <si>
    <t>734</t>
  </si>
  <si>
    <t>LAMAR UNIVERSITY-BEAUMONT</t>
  </si>
  <si>
    <t>1338</t>
  </si>
  <si>
    <t>243735</t>
  </si>
  <si>
    <t>735</t>
  </si>
  <si>
    <t>MIDWESTERN STATE UNIVERSITY</t>
  </si>
  <si>
    <t>0007</t>
  </si>
  <si>
    <t>237715</t>
  </si>
  <si>
    <t>715</t>
  </si>
  <si>
    <t>PRAIRIE VIEW A &amp; M UNIVERSITY</t>
  </si>
  <si>
    <t>0008</t>
  </si>
  <si>
    <t>236753</t>
  </si>
  <si>
    <t>753</t>
  </si>
  <si>
    <t>SAM HOUSTON STATE UNIVERSITY</t>
  </si>
  <si>
    <t>0017</t>
  </si>
  <si>
    <t>174755</t>
  </si>
  <si>
    <t>755</t>
  </si>
  <si>
    <t>STEPHEN F AUSTIN STATE UNIVERSITY</t>
  </si>
  <si>
    <t>0018</t>
  </si>
  <si>
    <t>022756</t>
  </si>
  <si>
    <t>756</t>
  </si>
  <si>
    <t>SUL ROSS STATE UNIVERSITY</t>
  </si>
  <si>
    <t>0004</t>
  </si>
  <si>
    <t>072713</t>
  </si>
  <si>
    <t>713</t>
  </si>
  <si>
    <t>TARLETON STATE UNIVERSITY</t>
  </si>
  <si>
    <t>0029</t>
  </si>
  <si>
    <t>021555</t>
  </si>
  <si>
    <t>555</t>
  </si>
  <si>
    <t>TEXAS A&amp;M AGRILIFE EXTENSION SERVICE</t>
  </si>
  <si>
    <t>0028</t>
  </si>
  <si>
    <t>021556</t>
  </si>
  <si>
    <t>556</t>
  </si>
  <si>
    <t>TEXAS A&amp;M AGRILIFE RESEARCH</t>
  </si>
  <si>
    <t>0031</t>
  </si>
  <si>
    <t>021712</t>
  </si>
  <si>
    <t>712</t>
  </si>
  <si>
    <t>TEXAS A&amp;M ENG EXP STATION</t>
  </si>
  <si>
    <t>0033</t>
  </si>
  <si>
    <t>021716</t>
  </si>
  <si>
    <t>716</t>
  </si>
  <si>
    <t>TEXAS A&amp;M ENG EXT SERVICE</t>
  </si>
  <si>
    <t>0030</t>
  </si>
  <si>
    <t>021576</t>
  </si>
  <si>
    <t>576</t>
  </si>
  <si>
    <t>TEXAS A&amp;M FOREST SERVICE</t>
  </si>
  <si>
    <t>1871</t>
  </si>
  <si>
    <t>240761</t>
  </si>
  <si>
    <t>761</t>
  </si>
  <si>
    <t>TEXAS A&amp;M INTERNATIONAL UNIVERSITY</t>
  </si>
  <si>
    <t>0034</t>
  </si>
  <si>
    <t>021727</t>
  </si>
  <si>
    <t>727</t>
  </si>
  <si>
    <t>TEXAS A&amp;M TRANSPORTATION INST</t>
  </si>
  <si>
    <t>0001</t>
  </si>
  <si>
    <t>021711</t>
  </si>
  <si>
    <t>711</t>
  </si>
  <si>
    <t>TEXAS A&amp;M UNIVERSITY</t>
  </si>
  <si>
    <t>2301</t>
  </si>
  <si>
    <t>014770</t>
  </si>
  <si>
    <t>770</t>
  </si>
  <si>
    <t>TEXAS A&amp;M UNIVERSITY - CENTRAL TEXAS</t>
  </si>
  <si>
    <t>0003</t>
  </si>
  <si>
    <t>116751</t>
  </si>
  <si>
    <t>751</t>
  </si>
  <si>
    <t>TEXAS A&amp;M UNIVERSITY - COMMERCE</t>
  </si>
  <si>
    <t>1866</t>
  </si>
  <si>
    <t>178760</t>
  </si>
  <si>
    <t>760</t>
  </si>
  <si>
    <t>TEXAS A&amp;M UNIVERSITY - CORPUS CHRISTI</t>
  </si>
  <si>
    <t>0032</t>
  </si>
  <si>
    <t>084718</t>
  </si>
  <si>
    <t>718</t>
  </si>
  <si>
    <t>TEXAS A&amp;M UNIVERSITY - GALVESTON</t>
  </si>
  <si>
    <t>0020</t>
  </si>
  <si>
    <t>137732</t>
  </si>
  <si>
    <t>732</t>
  </si>
  <si>
    <t>TEXAS A&amp;M UNIVERSITY - KINGSVILLE</t>
  </si>
  <si>
    <t>2302</t>
  </si>
  <si>
    <t>015749</t>
  </si>
  <si>
    <t>749</t>
  </si>
  <si>
    <t>TEXAS A&amp;M UNIVERSITY - SAN ANTONIO</t>
  </si>
  <si>
    <t>2204</t>
  </si>
  <si>
    <t>021709</t>
  </si>
  <si>
    <t>710</t>
  </si>
  <si>
    <t>2021</t>
  </si>
  <si>
    <t>021710</t>
  </si>
  <si>
    <t>709</t>
  </si>
  <si>
    <t>2024</t>
  </si>
  <si>
    <t>019764</t>
  </si>
  <si>
    <t>764</t>
  </si>
  <si>
    <t>2296</t>
  </si>
  <si>
    <t>021557</t>
  </si>
  <si>
    <t>557</t>
  </si>
  <si>
    <t>1468</t>
  </si>
  <si>
    <t>101717</t>
  </si>
  <si>
    <t>717</t>
  </si>
  <si>
    <t>TEXAS SOUTHERN UNIVERSITY</t>
  </si>
  <si>
    <t>1798</t>
  </si>
  <si>
    <t>161719</t>
  </si>
  <si>
    <t>719</t>
  </si>
  <si>
    <t>TEXAS STATE TECH COLLEGE</t>
  </si>
  <si>
    <t>0009</t>
  </si>
  <si>
    <t>105754</t>
  </si>
  <si>
    <t>754</t>
  </si>
  <si>
    <t>1485</t>
  </si>
  <si>
    <t>227758</t>
  </si>
  <si>
    <t>758</t>
  </si>
  <si>
    <t>0023</t>
  </si>
  <si>
    <t>152733</t>
  </si>
  <si>
    <t>733</t>
  </si>
  <si>
    <t>TEXAS TECH UNIVERSITY</t>
  </si>
  <si>
    <t>0022</t>
  </si>
  <si>
    <t>061731</t>
  </si>
  <si>
    <t>731</t>
  </si>
  <si>
    <t>TEXAS WOMAN'S UNIVERSITY</t>
  </si>
  <si>
    <t>1892</t>
  </si>
  <si>
    <t>220763</t>
  </si>
  <si>
    <t>763</t>
  </si>
  <si>
    <t>UNIVERSITY OF NORTH TEXAS HSC AT FORT WORTH</t>
  </si>
  <si>
    <t>2210</t>
  </si>
  <si>
    <t>057769</t>
  </si>
  <si>
    <t>769</t>
  </si>
  <si>
    <t>UNIVERSITY OF NORTH TEXAS SYSTEM ADMIN</t>
  </si>
  <si>
    <t>1403</t>
  </si>
  <si>
    <t>101730</t>
  </si>
  <si>
    <t>730</t>
  </si>
  <si>
    <t>UNIVERSITY OF HOUSTON AT HOUSTON</t>
  </si>
  <si>
    <t>0006</t>
  </si>
  <si>
    <t>061752</t>
  </si>
  <si>
    <t>752</t>
  </si>
  <si>
    <t>UNIVERSITY OF NORTH TEXAS</t>
  </si>
  <si>
    <t>2331</t>
  </si>
  <si>
    <t>227720</t>
  </si>
  <si>
    <t>720</t>
  </si>
  <si>
    <t>UNIVERSITY OF TEXAS SYSTEM</t>
  </si>
  <si>
    <t>2308</t>
  </si>
  <si>
    <t>057773</t>
  </si>
  <si>
    <t>773</t>
  </si>
  <si>
    <t>UNIVERSITY OF NORTH TEXAS AT DALLAS</t>
  </si>
  <si>
    <t>2018</t>
  </si>
  <si>
    <t>031747</t>
  </si>
  <si>
    <t>747</t>
  </si>
  <si>
    <t>UNIVERSITY OF TEXAS - BROWNSVILLE</t>
  </si>
  <si>
    <t>0005</t>
  </si>
  <si>
    <t>220714</t>
  </si>
  <si>
    <t>714</t>
  </si>
  <si>
    <t>UNIVERSITY OF TEXAS AT ARLINGTON</t>
  </si>
  <si>
    <t>0024</t>
  </si>
  <si>
    <t>227721</t>
  </si>
  <si>
    <t>721</t>
  </si>
  <si>
    <t>UNIVERSITY OF TEXAS AT AUSTIN</t>
  </si>
  <si>
    <t>1821</t>
  </si>
  <si>
    <t>057738</t>
  </si>
  <si>
    <t>738</t>
  </si>
  <si>
    <t>UNIVERSITY OF TEXAS AT DALLAS</t>
  </si>
  <si>
    <t>0021</t>
  </si>
  <si>
    <t>071724</t>
  </si>
  <si>
    <t>724</t>
  </si>
  <si>
    <t>UNIVERSITY OF TEXAS AT EL PASO</t>
  </si>
  <si>
    <t>1847</t>
  </si>
  <si>
    <t>015743</t>
  </si>
  <si>
    <t>743</t>
  </si>
  <si>
    <t>UNIVERSITY OF TEXAS AT SAN ANTONIO</t>
  </si>
  <si>
    <t>1857</t>
  </si>
  <si>
    <t>212750</t>
  </si>
  <si>
    <t>750</t>
  </si>
  <si>
    <t>UNIVERSITY OF TEXAS AT TYLER</t>
  </si>
  <si>
    <t>1899</t>
  </si>
  <si>
    <t>212785</t>
  </si>
  <si>
    <t>785</t>
  </si>
  <si>
    <t>UNIVERSITY OF TEXAS HEALTH CTR AT TYLER</t>
  </si>
  <si>
    <t>1875</t>
  </si>
  <si>
    <t>101744</t>
  </si>
  <si>
    <t>744</t>
  </si>
  <si>
    <t>UNIVERSITY OF TEXAS HSC AT HOUSTON</t>
  </si>
  <si>
    <t>1874</t>
  </si>
  <si>
    <t>015745</t>
  </si>
  <si>
    <t>745</t>
  </si>
  <si>
    <t>UNIVERSITY OF TEXAS HSC AT SAN ANTONIO</t>
  </si>
  <si>
    <t>1389</t>
  </si>
  <si>
    <t>101506</t>
  </si>
  <si>
    <t>506</t>
  </si>
  <si>
    <t>UNIVERSITY OF TEXAS MD ANDERSON CANCER CENTER</t>
  </si>
  <si>
    <t>0025</t>
  </si>
  <si>
    <t>084723</t>
  </si>
  <si>
    <t>723</t>
  </si>
  <si>
    <t>UNIVERSITY OF TEXAS MEDICAL BRANCH AT GALVESTON</t>
  </si>
  <si>
    <t>1854</t>
  </si>
  <si>
    <t>068742</t>
  </si>
  <si>
    <t>742</t>
  </si>
  <si>
    <t>UNIVERSITY OF TEXAS PERMIAN BASIN</t>
  </si>
  <si>
    <t>1545</t>
  </si>
  <si>
    <t>057729</t>
  </si>
  <si>
    <t>729</t>
  </si>
  <si>
    <t>UNIVERSITY OF TEXAS SW MEDICAL CENTER</t>
  </si>
  <si>
    <t>1561</t>
  </si>
  <si>
    <t>108736</t>
  </si>
  <si>
    <t>736</t>
  </si>
  <si>
    <t>UNIVERSITY OF TEXAS-PAN AMERICAN</t>
  </si>
  <si>
    <t>0026</t>
  </si>
  <si>
    <t>191757</t>
  </si>
  <si>
    <t>757</t>
  </si>
  <si>
    <t>WEST TEXAS A &amp; M UNIVERSITY</t>
  </si>
  <si>
    <t>Community and Junior College</t>
  </si>
  <si>
    <t>1439</t>
  </si>
  <si>
    <t>015977</t>
  </si>
  <si>
    <t>1829</t>
  </si>
  <si>
    <t>020951</t>
  </si>
  <si>
    <t>ALVIN COMMUNITY COLLEGE</t>
  </si>
  <si>
    <t>1328</t>
  </si>
  <si>
    <t>188952</t>
  </si>
  <si>
    <t>AMARILLO COLLEGE</t>
  </si>
  <si>
    <t>1790</t>
  </si>
  <si>
    <t>003989</t>
  </si>
  <si>
    <t>ANGELINA COLLEGE</t>
  </si>
  <si>
    <t>1861</t>
  </si>
  <si>
    <t>227997</t>
  </si>
  <si>
    <t>AUSTIN COMMUNITY COLLEGE</t>
  </si>
  <si>
    <t>1340</t>
  </si>
  <si>
    <t>239954</t>
  </si>
  <si>
    <t>BLINN COLLEGE</t>
  </si>
  <si>
    <t>1788</t>
  </si>
  <si>
    <t>020990</t>
  </si>
  <si>
    <t>BRAZOSPORT COLLEGE</t>
  </si>
  <si>
    <t>1756</t>
  </si>
  <si>
    <t>014955</t>
  </si>
  <si>
    <t>CENTRAL TEXAS COLLEGE</t>
  </si>
  <si>
    <t>1643</t>
  </si>
  <si>
    <t>067956</t>
  </si>
  <si>
    <t>CISCO JUNIOR COLLEGE</t>
  </si>
  <si>
    <t>1778</t>
  </si>
  <si>
    <t>065957</t>
  </si>
  <si>
    <t>CLARENDON COLLEGE</t>
  </si>
  <si>
    <t>1759</t>
  </si>
  <si>
    <t>013953</t>
  </si>
  <si>
    <t>COASTAL BEND COLLEGE</t>
  </si>
  <si>
    <t>1782</t>
  </si>
  <si>
    <t>084971</t>
  </si>
  <si>
    <t>COLLEGE OF THE MAINLAND</t>
  </si>
  <si>
    <t>1995</t>
  </si>
  <si>
    <t>043949</t>
  </si>
  <si>
    <t>COLLIN CTY COMMUNITY COLLEGE</t>
  </si>
  <si>
    <t>1745</t>
  </si>
  <si>
    <t>057959</t>
  </si>
  <si>
    <t>DALLAS CTY COMMUNITY COLLEGE DIST</t>
  </si>
  <si>
    <t>1565</t>
  </si>
  <si>
    <t>178960</t>
  </si>
  <si>
    <t>DEL MAR COLLEGE</t>
  </si>
  <si>
    <t>1843</t>
  </si>
  <si>
    <t>071993</t>
  </si>
  <si>
    <t>EL PASO COMMUNITY COLLEGE</t>
  </si>
  <si>
    <t>1548</t>
  </si>
  <si>
    <t>117961</t>
  </si>
  <si>
    <t>FRANK PHILLIPS COLLEGE</t>
  </si>
  <si>
    <t>1780</t>
  </si>
  <si>
    <t>084962</t>
  </si>
  <si>
    <t>GALVESTON COLLEGE</t>
  </si>
  <si>
    <t>1736</t>
  </si>
  <si>
    <t>091963</t>
  </si>
  <si>
    <t>GRAYSON COUNTY COLLEGE</t>
  </si>
  <si>
    <t>1723</t>
  </si>
  <si>
    <t>109965</t>
  </si>
  <si>
    <t>HILL COLLEGE</t>
  </si>
  <si>
    <t>1853</t>
  </si>
  <si>
    <t>101994</t>
  </si>
  <si>
    <t>HOUSTON COMM COLLEGE SYSTEM</t>
  </si>
  <si>
    <t>1414</t>
  </si>
  <si>
    <t>114966</t>
  </si>
  <si>
    <t>HOWARD CTY JR COLLEGE DIST</t>
  </si>
  <si>
    <t>1417</t>
  </si>
  <si>
    <t>092967</t>
  </si>
  <si>
    <t>KILGORE COLLEGE</t>
  </si>
  <si>
    <t>1477</t>
  </si>
  <si>
    <t>240968</t>
  </si>
  <si>
    <t>LAREDO COMMUNITY COLLEGE</t>
  </si>
  <si>
    <t>1789</t>
  </si>
  <si>
    <t>101969</t>
  </si>
  <si>
    <t>LEE COLLEGE</t>
  </si>
  <si>
    <t>1858</t>
  </si>
  <si>
    <t>170996</t>
  </si>
  <si>
    <t>LONE STAR COLLEGE SYSTEM</t>
  </si>
  <si>
    <t>1761</t>
  </si>
  <si>
    <t>161970</t>
  </si>
  <si>
    <t>MCLENNAN COMMUNITY COLLEGE</t>
  </si>
  <si>
    <t>1859</t>
  </si>
  <si>
    <t>165995</t>
  </si>
  <si>
    <t>MIDLAND COLLEGE</t>
  </si>
  <si>
    <t>1428</t>
  </si>
  <si>
    <t>175972</t>
  </si>
  <si>
    <t>NAVARRO COLLEGE</t>
  </si>
  <si>
    <t>1695</t>
  </si>
  <si>
    <t>049958</t>
  </si>
  <si>
    <t>NORTH CENTRAL TX COLLEGE</t>
  </si>
  <si>
    <t>1992</t>
  </si>
  <si>
    <t>225998</t>
  </si>
  <si>
    <t>NORTHEAST TX COMMUNITY COLLEGE</t>
  </si>
  <si>
    <t>1540</t>
  </si>
  <si>
    <t>068973</t>
  </si>
  <si>
    <t>ODESSA COLLEGE</t>
  </si>
  <si>
    <t>1471</t>
  </si>
  <si>
    <t>183974</t>
  </si>
  <si>
    <t>PANOLA COLLEGE</t>
  </si>
  <si>
    <t>1547</t>
  </si>
  <si>
    <t>139975</t>
  </si>
  <si>
    <t>PARIS JUNIOR COLLEGE</t>
  </si>
  <si>
    <t>1563</t>
  </si>
  <si>
    <t>067976</t>
  </si>
  <si>
    <t>RANGER JUNIOR COLLEGE</t>
  </si>
  <si>
    <t>1699</t>
  </si>
  <si>
    <t>101978</t>
  </si>
  <si>
    <t>SAN JACINTO COLLEGE DIST</t>
  </si>
  <si>
    <t>1656</t>
  </si>
  <si>
    <t>110979</t>
  </si>
  <si>
    <t>SOUTH PLAINS COLLEGE</t>
  </si>
  <si>
    <t>2022</t>
  </si>
  <si>
    <t>108948</t>
  </si>
  <si>
    <t>SOUTH TEXAS COLLEGE</t>
  </si>
  <si>
    <t>1444</t>
  </si>
  <si>
    <t>232980</t>
  </si>
  <si>
    <t>SOUTHWEST TX JR COLLEGE</t>
  </si>
  <si>
    <t>1754</t>
  </si>
  <si>
    <t>220981</t>
  </si>
  <si>
    <t>TARRANT COUNTY COLLEGE DIST</t>
  </si>
  <si>
    <t>1690</t>
  </si>
  <si>
    <t>014982</t>
  </si>
  <si>
    <t>TEMPLE COLLEGE</t>
  </si>
  <si>
    <t>1640</t>
  </si>
  <si>
    <t>019983</t>
  </si>
  <si>
    <t>TEXARKANA COLLEGE</t>
  </si>
  <si>
    <t>1566</t>
  </si>
  <si>
    <t>031984</t>
  </si>
  <si>
    <t>TEXAS SOUTHMOST COLLEGE</t>
  </si>
  <si>
    <t>1415</t>
  </si>
  <si>
    <t>107964</t>
  </si>
  <si>
    <t>TRINITY VALLEY JR COLLEGE</t>
  </si>
  <si>
    <t>1469</t>
  </si>
  <si>
    <t>212985</t>
  </si>
  <si>
    <t>TYLER JUNIOR COLLEGE</t>
  </si>
  <si>
    <t>1832</t>
  </si>
  <si>
    <t>244991</t>
  </si>
  <si>
    <t>VERNON COLLEGE</t>
  </si>
  <si>
    <t>1542</t>
  </si>
  <si>
    <t>235986</t>
  </si>
  <si>
    <t>VICTORIA COLLEGE</t>
  </si>
  <si>
    <t>1541</t>
  </si>
  <si>
    <t>184987</t>
  </si>
  <si>
    <t>WEATHERFORD COLLEGE</t>
  </si>
  <si>
    <t>1827</t>
  </si>
  <si>
    <t>208992</t>
  </si>
  <si>
    <t>WESTERN TEXAS COLLEGE</t>
  </si>
  <si>
    <t>1416</t>
  </si>
  <si>
    <t>241988</t>
  </si>
  <si>
    <t>WHARTON COUNTY JR COLLEGE</t>
  </si>
  <si>
    <t>Public Education</t>
  </si>
  <si>
    <t>0300</t>
  </si>
  <si>
    <t>109901</t>
  </si>
  <si>
    <t>ABBOTT ISD</t>
  </si>
  <si>
    <t>0301</t>
  </si>
  <si>
    <t>095901</t>
  </si>
  <si>
    <t>ABERNATHY ISD</t>
  </si>
  <si>
    <t>0302</t>
  </si>
  <si>
    <t>221901</t>
  </si>
  <si>
    <t>ABILENE ISD</t>
  </si>
  <si>
    <t>0303</t>
  </si>
  <si>
    <t>014901</t>
  </si>
  <si>
    <t>ACADEMY ISD</t>
  </si>
  <si>
    <t>1625</t>
  </si>
  <si>
    <t>180903</t>
  </si>
  <si>
    <t>ADRIAN ISD</t>
  </si>
  <si>
    <t>0308</t>
  </si>
  <si>
    <t>178901</t>
  </si>
  <si>
    <t>AGUA DULCE ISD</t>
  </si>
  <si>
    <t>0309</t>
  </si>
  <si>
    <t>015901</t>
  </si>
  <si>
    <t>ALAMO HEIGHTS ISD</t>
  </si>
  <si>
    <t>0311</t>
  </si>
  <si>
    <t>250906</t>
  </si>
  <si>
    <t>ALBA GOLDEN ISD</t>
  </si>
  <si>
    <t>0312</t>
  </si>
  <si>
    <t>209901</t>
  </si>
  <si>
    <t>ALBANY ISD</t>
  </si>
  <si>
    <t>0313</t>
  </si>
  <si>
    <t>101902</t>
  </si>
  <si>
    <t>ALDINE ISD</t>
  </si>
  <si>
    <t>1573</t>
  </si>
  <si>
    <t>184907</t>
  </si>
  <si>
    <t>ALEDO ISD</t>
  </si>
  <si>
    <t>0315</t>
  </si>
  <si>
    <t>125901</t>
  </si>
  <si>
    <t>ALICE ISD</t>
  </si>
  <si>
    <t>0316</t>
  </si>
  <si>
    <t>101903</t>
  </si>
  <si>
    <t>ALIEF ISD</t>
  </si>
  <si>
    <t>0317</t>
  </si>
  <si>
    <t>043901</t>
  </si>
  <si>
    <t>ALLEN ISD</t>
  </si>
  <si>
    <t>0319</t>
  </si>
  <si>
    <t>022901</t>
  </si>
  <si>
    <t>ALPINE ISD</t>
  </si>
  <si>
    <t>0320</t>
  </si>
  <si>
    <t>037901</t>
  </si>
  <si>
    <t>ALTO ISD</t>
  </si>
  <si>
    <t>0322</t>
  </si>
  <si>
    <t>126901</t>
  </si>
  <si>
    <t>ALVARADO ISD</t>
  </si>
  <si>
    <t>0323</t>
  </si>
  <si>
    <t>020901</t>
  </si>
  <si>
    <t>ALVIN ISD</t>
  </si>
  <si>
    <t>0324</t>
  </si>
  <si>
    <t>249901</t>
  </si>
  <si>
    <t>ALVORD ISD</t>
  </si>
  <si>
    <t>0326</t>
  </si>
  <si>
    <t>188901</t>
  </si>
  <si>
    <t>AMARILLO ISD</t>
  </si>
  <si>
    <t>0327</t>
  </si>
  <si>
    <t>140901</t>
  </si>
  <si>
    <t>AMHERST ISD</t>
  </si>
  <si>
    <t>0328</t>
  </si>
  <si>
    <t>036901</t>
  </si>
  <si>
    <t>ANAHUAC ISD</t>
  </si>
  <si>
    <t>2020</t>
  </si>
  <si>
    <t>001910</t>
  </si>
  <si>
    <t>ANDERSON CTY SPC ED CO OP</t>
  </si>
  <si>
    <t>0329</t>
  </si>
  <si>
    <t>093901</t>
  </si>
  <si>
    <t>ANDERSON-SHIRO CONS ISD</t>
  </si>
  <si>
    <t>0330</t>
  </si>
  <si>
    <t>002901</t>
  </si>
  <si>
    <t>ANDREWS ISD</t>
  </si>
  <si>
    <t>0331</t>
  </si>
  <si>
    <t>020902</t>
  </si>
  <si>
    <t>ANGLETON ISD</t>
  </si>
  <si>
    <t>0332</t>
  </si>
  <si>
    <t>043902</t>
  </si>
  <si>
    <t>ANNA ISD</t>
  </si>
  <si>
    <t>0334</t>
  </si>
  <si>
    <t>127901</t>
  </si>
  <si>
    <t>ANSON ISD</t>
  </si>
  <si>
    <t>1657</t>
  </si>
  <si>
    <t>071906</t>
  </si>
  <si>
    <t>ANTHONY ISD</t>
  </si>
  <si>
    <t>0335</t>
  </si>
  <si>
    <t>110901</t>
  </si>
  <si>
    <t>ANTON ISD</t>
  </si>
  <si>
    <t>1674</t>
  </si>
  <si>
    <t>228905</t>
  </si>
  <si>
    <t>APPLE SPRINGS ISD</t>
  </si>
  <si>
    <t>1797</t>
  </si>
  <si>
    <t>109912</t>
  </si>
  <si>
    <t>AQUILLA ISD</t>
  </si>
  <si>
    <t>1572</t>
  </si>
  <si>
    <t>004901</t>
  </si>
  <si>
    <t>ARANSAS COUNTY ISD</t>
  </si>
  <si>
    <t>0337</t>
  </si>
  <si>
    <t>205901</t>
  </si>
  <si>
    <t>ARANSAS PASS ISD</t>
  </si>
  <si>
    <t>0338</t>
  </si>
  <si>
    <t>005901</t>
  </si>
  <si>
    <t>ARCHER CITY ISD</t>
  </si>
  <si>
    <t>1923</t>
  </si>
  <si>
    <t>061910</t>
  </si>
  <si>
    <t>ARGYLE ISD</t>
  </si>
  <si>
    <t>0339</t>
  </si>
  <si>
    <t>220901</t>
  </si>
  <si>
    <t>ARLINGTON ISD</t>
  </si>
  <si>
    <t>0340</t>
  </si>
  <si>
    <t>212901</t>
  </si>
  <si>
    <t>ARP ISD</t>
  </si>
  <si>
    <t>0342</t>
  </si>
  <si>
    <t>217901</t>
  </si>
  <si>
    <t>ASPERMONT ISD</t>
  </si>
  <si>
    <t>0343</t>
  </si>
  <si>
    <t>107901</t>
  </si>
  <si>
    <t>ATHENS ISD</t>
  </si>
  <si>
    <t>0344</t>
  </si>
  <si>
    <t>034901</t>
  </si>
  <si>
    <t>ATLANTA ISD</t>
  </si>
  <si>
    <t>0345</t>
  </si>
  <si>
    <t>061907</t>
  </si>
  <si>
    <t>AUBREY ISD</t>
  </si>
  <si>
    <t>0346</t>
  </si>
  <si>
    <t>227901</t>
  </si>
  <si>
    <t>AUSTIN ISD</t>
  </si>
  <si>
    <t>0347</t>
  </si>
  <si>
    <t>196901</t>
  </si>
  <si>
    <t>AUSTWELL TIVOLI ISD</t>
  </si>
  <si>
    <t>0348</t>
  </si>
  <si>
    <t>070901</t>
  </si>
  <si>
    <t>AVALON ISD</t>
  </si>
  <si>
    <t>0349</t>
  </si>
  <si>
    <t>194902</t>
  </si>
  <si>
    <t>AVERY ISD</t>
  </si>
  <si>
    <t>0350</t>
  </si>
  <si>
    <t>034902</t>
  </si>
  <si>
    <t>AVINGER ISD</t>
  </si>
  <si>
    <t>1984</t>
  </si>
  <si>
    <t>161918</t>
  </si>
  <si>
    <t>AXTELL ISD</t>
  </si>
  <si>
    <t>1432</t>
  </si>
  <si>
    <t>220915</t>
  </si>
  <si>
    <t>AZLE ISD</t>
  </si>
  <si>
    <t>0354</t>
  </si>
  <si>
    <t>030903</t>
  </si>
  <si>
    <t>BAIRD ISD</t>
  </si>
  <si>
    <t>0355</t>
  </si>
  <si>
    <t>200901</t>
  </si>
  <si>
    <t>BALLINGER ISD</t>
  </si>
  <si>
    <t>0356</t>
  </si>
  <si>
    <t>195902</t>
  </si>
  <si>
    <t>BALMORHEA ISD</t>
  </si>
  <si>
    <t>1678</t>
  </si>
  <si>
    <t>010902</t>
  </si>
  <si>
    <t>BANDERA ISD</t>
  </si>
  <si>
    <t>0357</t>
  </si>
  <si>
    <t>025901</t>
  </si>
  <si>
    <t>BANGS ISD</t>
  </si>
  <si>
    <t>1489</t>
  </si>
  <si>
    <t>178913</t>
  </si>
  <si>
    <t>BANQUETE ISD</t>
  </si>
  <si>
    <t>0358</t>
  </si>
  <si>
    <t>036902</t>
  </si>
  <si>
    <t>BARBERS HILL ISD</t>
  </si>
  <si>
    <t>1336</t>
  </si>
  <si>
    <t>014902</t>
  </si>
  <si>
    <t>BARTLETT ISD</t>
  </si>
  <si>
    <t>0363</t>
  </si>
  <si>
    <t>011901</t>
  </si>
  <si>
    <t>BASTROP ISD</t>
  </si>
  <si>
    <t>0365</t>
  </si>
  <si>
    <t>158901</t>
  </si>
  <si>
    <t>BAY CITY ISD</t>
  </si>
  <si>
    <t>0368</t>
  </si>
  <si>
    <t>123910</t>
  </si>
  <si>
    <t>BEAUMONT ISD</t>
  </si>
  <si>
    <t>0369</t>
  </si>
  <si>
    <t>183901</t>
  </si>
  <si>
    <t>BECKVILLE ISD</t>
  </si>
  <si>
    <t>0371</t>
  </si>
  <si>
    <t>013901</t>
  </si>
  <si>
    <t>BEEVILLE ISD</t>
  </si>
  <si>
    <t>0372</t>
  </si>
  <si>
    <t>039904</t>
  </si>
  <si>
    <t>BELLEVUE ISD</t>
  </si>
  <si>
    <t>0373</t>
  </si>
  <si>
    <t>091901</t>
  </si>
  <si>
    <t>BELLS ISD</t>
  </si>
  <si>
    <t>0374</t>
  </si>
  <si>
    <t>008901</t>
  </si>
  <si>
    <t>BELLVILLE ISD</t>
  </si>
  <si>
    <t>0375</t>
  </si>
  <si>
    <t>014903</t>
  </si>
  <si>
    <t>BELTON ISD</t>
  </si>
  <si>
    <t>0377</t>
  </si>
  <si>
    <t>125902</t>
  </si>
  <si>
    <t>BEN BOLT PALITO ISD</t>
  </si>
  <si>
    <t>0376</t>
  </si>
  <si>
    <t>066901</t>
  </si>
  <si>
    <t>BENAVIDES ISD</t>
  </si>
  <si>
    <t>1935</t>
  </si>
  <si>
    <t>138904</t>
  </si>
  <si>
    <t>BENJAMIN ISD</t>
  </si>
  <si>
    <t>0388</t>
  </si>
  <si>
    <t>230901</t>
  </si>
  <si>
    <t>BIG SANDY ISD</t>
  </si>
  <si>
    <t>1366</t>
  </si>
  <si>
    <t>187901</t>
  </si>
  <si>
    <t>0389</t>
  </si>
  <si>
    <t>114901</t>
  </si>
  <si>
    <t>BIG SPRING ISD</t>
  </si>
  <si>
    <t>0392</t>
  </si>
  <si>
    <t>220902</t>
  </si>
  <si>
    <t>BIRDVILLE ISD</t>
  </si>
  <si>
    <t>0393</t>
  </si>
  <si>
    <t>178902</t>
  </si>
  <si>
    <t>BISHOP CONS ISD</t>
  </si>
  <si>
    <t>1945</t>
  </si>
  <si>
    <t>177903</t>
  </si>
  <si>
    <t>BLACKWELL ISD</t>
  </si>
  <si>
    <t>0395</t>
  </si>
  <si>
    <t>016902</t>
  </si>
  <si>
    <t>BLANCO ISD</t>
  </si>
  <si>
    <t>0618</t>
  </si>
  <si>
    <t>116915</t>
  </si>
  <si>
    <t>BLAND ISD</t>
  </si>
  <si>
    <t>2001</t>
  </si>
  <si>
    <t>025904</t>
  </si>
  <si>
    <t>BLANKET ISD</t>
  </si>
  <si>
    <t>1943</t>
  </si>
  <si>
    <t>034909</t>
  </si>
  <si>
    <t>BLOOMBURG ISD</t>
  </si>
  <si>
    <t>0398</t>
  </si>
  <si>
    <t>175902</t>
  </si>
  <si>
    <t>BLOOMING GROVE ISD</t>
  </si>
  <si>
    <t>0399</t>
  </si>
  <si>
    <t>235901</t>
  </si>
  <si>
    <t>BLOOMINGTON ISD</t>
  </si>
  <si>
    <t>1912</t>
  </si>
  <si>
    <t>043917</t>
  </si>
  <si>
    <t>BLUE RIDGE ISD</t>
  </si>
  <si>
    <t>1925</t>
  </si>
  <si>
    <t>072904</t>
  </si>
  <si>
    <t>BLUFF DALE ISD</t>
  </si>
  <si>
    <t>1626</t>
  </si>
  <si>
    <t>109913</t>
  </si>
  <si>
    <t>BLUM ISD</t>
  </si>
  <si>
    <t>0403</t>
  </si>
  <si>
    <t>130901</t>
  </si>
  <si>
    <t>BOERNE ISD</t>
  </si>
  <si>
    <t>1856</t>
  </si>
  <si>
    <t>116916</t>
  </si>
  <si>
    <t>BOLES ISD</t>
  </si>
  <si>
    <t>0405</t>
  </si>
  <si>
    <t>241901</t>
  </si>
  <si>
    <t>BOLING ISD</t>
  </si>
  <si>
    <t>0407</t>
  </si>
  <si>
    <t>074903</t>
  </si>
  <si>
    <t>BONHAM ISD</t>
  </si>
  <si>
    <t>0409</t>
  </si>
  <si>
    <t>148901</t>
  </si>
  <si>
    <t>BOOKER ISD</t>
  </si>
  <si>
    <t>1621</t>
  </si>
  <si>
    <t>017901</t>
  </si>
  <si>
    <t>BORDEN COUNTY ISD</t>
  </si>
  <si>
    <t>0410</t>
  </si>
  <si>
    <t>117901</t>
  </si>
  <si>
    <t>BORGER ISD</t>
  </si>
  <si>
    <t>1746</t>
  </si>
  <si>
    <t>161923</t>
  </si>
  <si>
    <t>BOSQUEVILLE ISD</t>
  </si>
  <si>
    <t>0411</t>
  </si>
  <si>
    <t>185901</t>
  </si>
  <si>
    <t>BOVINA ISD</t>
  </si>
  <si>
    <t>0058</t>
  </si>
  <si>
    <t>019000</t>
  </si>
  <si>
    <t>BOWIE COUNTY SCHOOL DIST</t>
  </si>
  <si>
    <t>0412</t>
  </si>
  <si>
    <t>169901</t>
  </si>
  <si>
    <t>BOWIE ISD</t>
  </si>
  <si>
    <t>0413</t>
  </si>
  <si>
    <t>249902</t>
  </si>
  <si>
    <t>BOYD ISD</t>
  </si>
  <si>
    <t>1586</t>
  </si>
  <si>
    <t>180901</t>
  </si>
  <si>
    <t>BOYS RANCH ISD</t>
  </si>
  <si>
    <t>0414</t>
  </si>
  <si>
    <t>136901</t>
  </si>
  <si>
    <t>BRACKETT ISD</t>
  </si>
  <si>
    <t>0415</t>
  </si>
  <si>
    <t>160901</t>
  </si>
  <si>
    <t>BRADY ISD</t>
  </si>
  <si>
    <t>1268</t>
  </si>
  <si>
    <t>008903</t>
  </si>
  <si>
    <t>BRAZOS ISD</t>
  </si>
  <si>
    <t>1398</t>
  </si>
  <si>
    <t>020905</t>
  </si>
  <si>
    <t>BRAZOSPORT ISD</t>
  </si>
  <si>
    <t>0419</t>
  </si>
  <si>
    <t>215901</t>
  </si>
  <si>
    <t>BRECKENRIDGE ISD</t>
  </si>
  <si>
    <t>0420</t>
  </si>
  <si>
    <t>198901</t>
  </si>
  <si>
    <t>BREMOND ISD</t>
  </si>
  <si>
    <t>0421</t>
  </si>
  <si>
    <t>239901</t>
  </si>
  <si>
    <t>BRENHAM ISD</t>
  </si>
  <si>
    <t>1475</t>
  </si>
  <si>
    <t>181901</t>
  </si>
  <si>
    <t>BRIDGE CITY ISD</t>
  </si>
  <si>
    <t>0422</t>
  </si>
  <si>
    <t>249903</t>
  </si>
  <si>
    <t>BRIDGEPORT ISD</t>
  </si>
  <si>
    <t>1694</t>
  </si>
  <si>
    <t>203902</t>
  </si>
  <si>
    <t>BROADDUS ISD</t>
  </si>
  <si>
    <t>1870</t>
  </si>
  <si>
    <t>184909</t>
  </si>
  <si>
    <t>BROCK ISD</t>
  </si>
  <si>
    <t>0424</t>
  </si>
  <si>
    <t>041901</t>
  </si>
  <si>
    <t>BRONTE ISD</t>
  </si>
  <si>
    <t>1058</t>
  </si>
  <si>
    <t>121902</t>
  </si>
  <si>
    <t>BROOKELAND ISD</t>
  </si>
  <si>
    <t>2002</t>
  </si>
  <si>
    <t>025908</t>
  </si>
  <si>
    <t>BROOKESMITH ISD</t>
  </si>
  <si>
    <t>0606</t>
  </si>
  <si>
    <t>024901</t>
  </si>
  <si>
    <t>BROOKS COUNTY ISD</t>
  </si>
  <si>
    <t>0426</t>
  </si>
  <si>
    <t>223901</t>
  </si>
  <si>
    <t>BROWNFIELD ISD</t>
  </si>
  <si>
    <t>0427</t>
  </si>
  <si>
    <t>107902</t>
  </si>
  <si>
    <t>BROWNSBORO ISD</t>
  </si>
  <si>
    <t>0428</t>
  </si>
  <si>
    <t>031901</t>
  </si>
  <si>
    <t>BROWNSVILLE ISD</t>
  </si>
  <si>
    <t>0429</t>
  </si>
  <si>
    <t>025902</t>
  </si>
  <si>
    <t>BROWNWOOD ISD</t>
  </si>
  <si>
    <t>1985</t>
  </si>
  <si>
    <t>161919</t>
  </si>
  <si>
    <t>BRUCEVILLE-EDDY ISD</t>
  </si>
  <si>
    <t>0430</t>
  </si>
  <si>
    <t>021902</t>
  </si>
  <si>
    <t>BRYAN ISD</t>
  </si>
  <si>
    <t>0431</t>
  </si>
  <si>
    <t>119901</t>
  </si>
  <si>
    <t>BRYSON ISD</t>
  </si>
  <si>
    <t>1948</t>
  </si>
  <si>
    <t>166907</t>
  </si>
  <si>
    <t>BUCKHOLTS ISD</t>
  </si>
  <si>
    <t>0435</t>
  </si>
  <si>
    <t>186901</t>
  </si>
  <si>
    <t>BUENA VISTA ISD</t>
  </si>
  <si>
    <t>0436</t>
  </si>
  <si>
    <t>145901</t>
  </si>
  <si>
    <t>BUFFALO ISD</t>
  </si>
  <si>
    <t>0437</t>
  </si>
  <si>
    <t>212902</t>
  </si>
  <si>
    <t>BULLARD ISD</t>
  </si>
  <si>
    <t>0438</t>
  </si>
  <si>
    <t>121903</t>
  </si>
  <si>
    <t>BUNA ISD</t>
  </si>
  <si>
    <t>0439</t>
  </si>
  <si>
    <t>243901</t>
  </si>
  <si>
    <t>BURKBURNETT ISD</t>
  </si>
  <si>
    <t>0441</t>
  </si>
  <si>
    <t>176901</t>
  </si>
  <si>
    <t>BURKEVILLE ISD</t>
  </si>
  <si>
    <t>0442</t>
  </si>
  <si>
    <t>126902</t>
  </si>
  <si>
    <t>BURLESON ISD</t>
  </si>
  <si>
    <t>0444</t>
  </si>
  <si>
    <t>027903</t>
  </si>
  <si>
    <t>BURNET CONS ISD</t>
  </si>
  <si>
    <t>1683</t>
  </si>
  <si>
    <t>239903</t>
  </si>
  <si>
    <t>BURTON ISD</t>
  </si>
  <si>
    <t>1920</t>
  </si>
  <si>
    <t>188904</t>
  </si>
  <si>
    <t>BUSHLAND ISD</t>
  </si>
  <si>
    <t>0446</t>
  </si>
  <si>
    <t>109902</t>
  </si>
  <si>
    <t>BYNUM CONS ISD</t>
  </si>
  <si>
    <t>0448</t>
  </si>
  <si>
    <t>116901</t>
  </si>
  <si>
    <t>CADDO MILLS ISD</t>
  </si>
  <si>
    <t>0449</t>
  </si>
  <si>
    <t>178903</t>
  </si>
  <si>
    <t>CALALLEN ISD</t>
  </si>
  <si>
    <t>0450</t>
  </si>
  <si>
    <t>026901</t>
  </si>
  <si>
    <t>CALDWELL ISD</t>
  </si>
  <si>
    <t>1026</t>
  </si>
  <si>
    <t>029901</t>
  </si>
  <si>
    <t>CALHOUN COUNTY ISD</t>
  </si>
  <si>
    <t>1544</t>
  </si>
  <si>
    <t>049905</t>
  </si>
  <si>
    <t>CALLISBURG ISD</t>
  </si>
  <si>
    <t>0452</t>
  </si>
  <si>
    <t>198902</t>
  </si>
  <si>
    <t>CALVERT ISD</t>
  </si>
  <si>
    <t>0453</t>
  </si>
  <si>
    <t>166901</t>
  </si>
  <si>
    <t>CAMERON ISD</t>
  </si>
  <si>
    <t>0454</t>
  </si>
  <si>
    <t>116910</t>
  </si>
  <si>
    <t>CAMPBELL ISD</t>
  </si>
  <si>
    <t>0456</t>
  </si>
  <si>
    <t>106901</t>
  </si>
  <si>
    <t>CANADIAN ISD</t>
  </si>
  <si>
    <t>0457</t>
  </si>
  <si>
    <t>234902</t>
  </si>
  <si>
    <t>CANTON ISD</t>
  </si>
  <si>
    <t>1681</t>
  </si>
  <si>
    <t>071907</t>
  </si>
  <si>
    <t>CANUTILLO ISD</t>
  </si>
  <si>
    <t>0458</t>
  </si>
  <si>
    <t>191901</t>
  </si>
  <si>
    <t>CANYON ISD</t>
  </si>
  <si>
    <t>1396</t>
  </si>
  <si>
    <t>201913</t>
  </si>
  <si>
    <t>CARLISLE ISD</t>
  </si>
  <si>
    <t>0462</t>
  </si>
  <si>
    <t>064903</t>
  </si>
  <si>
    <t>CARRIZO SPRINGS CISD</t>
  </si>
  <si>
    <t>1680</t>
  </si>
  <si>
    <t>220919</t>
  </si>
  <si>
    <t>CARROLL ISD</t>
  </si>
  <si>
    <t>0463</t>
  </si>
  <si>
    <t>057903</t>
  </si>
  <si>
    <t>CARROLLTON FARMERS BRANCH</t>
  </si>
  <si>
    <t>0464</t>
  </si>
  <si>
    <t>183902</t>
  </si>
  <si>
    <t>CARTHAGE ISD</t>
  </si>
  <si>
    <t>1645</t>
  </si>
  <si>
    <t>220917</t>
  </si>
  <si>
    <t>CASTLEBERRY ISD</t>
  </si>
  <si>
    <t>0467</t>
  </si>
  <si>
    <t>001902</t>
  </si>
  <si>
    <t>CAYUGA ISD</t>
  </si>
  <si>
    <t>0469</t>
  </si>
  <si>
    <t>057904</t>
  </si>
  <si>
    <t>CEDAR HILL ISD</t>
  </si>
  <si>
    <t>0470</t>
  </si>
  <si>
    <t>116902</t>
  </si>
  <si>
    <t>CELESTE ISD</t>
  </si>
  <si>
    <t>0471</t>
  </si>
  <si>
    <t>043903</t>
  </si>
  <si>
    <t>CELINA ISD</t>
  </si>
  <si>
    <t>0472</t>
  </si>
  <si>
    <t>210901</t>
  </si>
  <si>
    <t>CENTER ISD</t>
  </si>
  <si>
    <t>0473</t>
  </si>
  <si>
    <t>133901</t>
  </si>
  <si>
    <t>CENTER POINT ISD</t>
  </si>
  <si>
    <t>1401</t>
  </si>
  <si>
    <t>145902</t>
  </si>
  <si>
    <t>CENTERVILLE ISD</t>
  </si>
  <si>
    <t>1664</t>
  </si>
  <si>
    <t>228904</t>
  </si>
  <si>
    <t>1598</t>
  </si>
  <si>
    <t>174908</t>
  </si>
  <si>
    <t>CENTRAL HEIGHTS ISD</t>
  </si>
  <si>
    <t>1639</t>
  </si>
  <si>
    <t>003907</t>
  </si>
  <si>
    <t>CENTRAL ISD</t>
  </si>
  <si>
    <t>1356</t>
  </si>
  <si>
    <t>101905</t>
  </si>
  <si>
    <t>CHANNELVIEW ISD</t>
  </si>
  <si>
    <t>1605</t>
  </si>
  <si>
    <t>103901</t>
  </si>
  <si>
    <t>CHANNING ISD</t>
  </si>
  <si>
    <t>1570</t>
  </si>
  <si>
    <t>212909</t>
  </si>
  <si>
    <t>CHAPEL HILL ISD</t>
  </si>
  <si>
    <t>2009</t>
  </si>
  <si>
    <t>225906</t>
  </si>
  <si>
    <t>0477</t>
  </si>
  <si>
    <t>007901</t>
  </si>
  <si>
    <t>CHARLOTTE ISD</t>
  </si>
  <si>
    <t>1937</t>
  </si>
  <si>
    <t>206903</t>
  </si>
  <si>
    <t>CHEROKEE ISD</t>
  </si>
  <si>
    <t>1676</t>
  </si>
  <si>
    <t>229906</t>
  </si>
  <si>
    <t>CHESTER ISD</t>
  </si>
  <si>
    <t>0478</t>
  </si>
  <si>
    <t>249904</t>
  </si>
  <si>
    <t>CHICO ISD</t>
  </si>
  <si>
    <t>0479</t>
  </si>
  <si>
    <t>038901</t>
  </si>
  <si>
    <t>CHILDRESS ISD</t>
  </si>
  <si>
    <t>0480</t>
  </si>
  <si>
    <t>099902</t>
  </si>
  <si>
    <t>CHILLICOTHE ISD</t>
  </si>
  <si>
    <t>0481</t>
  </si>
  <si>
    <t>073901</t>
  </si>
  <si>
    <t>CHILTON ISD</t>
  </si>
  <si>
    <t>1730</t>
  </si>
  <si>
    <t>161920</t>
  </si>
  <si>
    <t>CHINA SPRING ISD</t>
  </si>
  <si>
    <t>0483</t>
  </si>
  <si>
    <t>174901</t>
  </si>
  <si>
    <t>CHIRENO ISD</t>
  </si>
  <si>
    <t>0730</t>
  </si>
  <si>
    <t>139905</t>
  </si>
  <si>
    <t>CHISUM ISD</t>
  </si>
  <si>
    <t>0484</t>
  </si>
  <si>
    <t>226901</t>
  </si>
  <si>
    <t>CHRISTOVAL ISD</t>
  </si>
  <si>
    <t>0486</t>
  </si>
  <si>
    <t>067902</t>
  </si>
  <si>
    <t>CISCO ISD</t>
  </si>
  <si>
    <t>1716</t>
  </si>
  <si>
    <t>243906</t>
  </si>
  <si>
    <t>CITY VIEW ISD</t>
  </si>
  <si>
    <t>0488</t>
  </si>
  <si>
    <t>065901</t>
  </si>
  <si>
    <t>CLARENDON CONS ISD</t>
  </si>
  <si>
    <t>0489</t>
  </si>
  <si>
    <t>194904</t>
  </si>
  <si>
    <t>CLARKSVILLE ISD</t>
  </si>
  <si>
    <t>0490</t>
  </si>
  <si>
    <t>006902</t>
  </si>
  <si>
    <t>CLAUDE ISD</t>
  </si>
  <si>
    <t>0810</t>
  </si>
  <si>
    <t>084910</t>
  </si>
  <si>
    <t>CLEAR CREEK ISD</t>
  </si>
  <si>
    <t>0491</t>
  </si>
  <si>
    <t>126903</t>
  </si>
  <si>
    <t>CLEBURNE ISD</t>
  </si>
  <si>
    <t>0492</t>
  </si>
  <si>
    <t>146901</t>
  </si>
  <si>
    <t>CLEVELAND ISD</t>
  </si>
  <si>
    <t>0493</t>
  </si>
  <si>
    <t>018901</t>
  </si>
  <si>
    <t>CLIFTON ISD</t>
  </si>
  <si>
    <t>0494</t>
  </si>
  <si>
    <t>071901</t>
  </si>
  <si>
    <t>CLINT ISD</t>
  </si>
  <si>
    <t>0496</t>
  </si>
  <si>
    <t>030902</t>
  </si>
  <si>
    <t>CLYDE ISD</t>
  </si>
  <si>
    <t>0497</t>
  </si>
  <si>
    <t>114902</t>
  </si>
  <si>
    <t>COAHOMA ISD</t>
  </si>
  <si>
    <t>0498</t>
  </si>
  <si>
    <t>204901</t>
  </si>
  <si>
    <t>COLDSPRING OAKHURST ISD</t>
  </si>
  <si>
    <t>0499</t>
  </si>
  <si>
    <t>042901</t>
  </si>
  <si>
    <t>COLEMAN ISD</t>
  </si>
  <si>
    <t>0325</t>
  </si>
  <si>
    <t>021901</t>
  </si>
  <si>
    <t>COLLEGE STATION ISD</t>
  </si>
  <si>
    <t>0500</t>
  </si>
  <si>
    <t>091902</t>
  </si>
  <si>
    <t>COLLINSVILLE ISD</t>
  </si>
  <si>
    <t>0501</t>
  </si>
  <si>
    <t>229901</t>
  </si>
  <si>
    <t>COLMESNEIL ISD</t>
  </si>
  <si>
    <t>0502</t>
  </si>
  <si>
    <t>168901</t>
  </si>
  <si>
    <t>COLORADO ISD</t>
  </si>
  <si>
    <t>1284</t>
  </si>
  <si>
    <t>020907</t>
  </si>
  <si>
    <t>COLUMBIA BRAZORIA ISD</t>
  </si>
  <si>
    <t>0503</t>
  </si>
  <si>
    <t>045902</t>
  </si>
  <si>
    <t>COLUMBUS ISD</t>
  </si>
  <si>
    <t>1796</t>
  </si>
  <si>
    <t>046902</t>
  </si>
  <si>
    <t>COMAL ISD</t>
  </si>
  <si>
    <t>0504</t>
  </si>
  <si>
    <t>047901</t>
  </si>
  <si>
    <t>COMANCHE ISD</t>
  </si>
  <si>
    <t>0505</t>
  </si>
  <si>
    <t>130902</t>
  </si>
  <si>
    <t>COMFORT ISD</t>
  </si>
  <si>
    <t>0506</t>
  </si>
  <si>
    <t>116903</t>
  </si>
  <si>
    <t>COMMERCE ISD</t>
  </si>
  <si>
    <t>1882</t>
  </si>
  <si>
    <t>043918</t>
  </si>
  <si>
    <t>COMMUNITY ISD</t>
  </si>
  <si>
    <t>1008</t>
  </si>
  <si>
    <t>112908</t>
  </si>
  <si>
    <t>COMO PICKTON ISD</t>
  </si>
  <si>
    <t>0508</t>
  </si>
  <si>
    <t>233903</t>
  </si>
  <si>
    <t>COMSTOCK ISD</t>
  </si>
  <si>
    <t>1583</t>
  </si>
  <si>
    <t>161921</t>
  </si>
  <si>
    <t>CONNALLY CONS ISD</t>
  </si>
  <si>
    <t>0509</t>
  </si>
  <si>
    <t>170902</t>
  </si>
  <si>
    <t>CONROE ISD</t>
  </si>
  <si>
    <t>0511</t>
  </si>
  <si>
    <t>147901</t>
  </si>
  <si>
    <t>COOLIDGE ISD</t>
  </si>
  <si>
    <t>0513</t>
  </si>
  <si>
    <t>060902</t>
  </si>
  <si>
    <t>COOPER ISD</t>
  </si>
  <si>
    <t>1692</t>
  </si>
  <si>
    <t>057922</t>
  </si>
  <si>
    <t>COPPELL ISD</t>
  </si>
  <si>
    <t>0514</t>
  </si>
  <si>
    <t>050910</t>
  </si>
  <si>
    <t>COPPERAS COVE ISD</t>
  </si>
  <si>
    <t>0515</t>
  </si>
  <si>
    <t>178904</t>
  </si>
  <si>
    <t>CORPUS CHRISTI ISD</t>
  </si>
  <si>
    <t>0516</t>
  </si>
  <si>
    <t>187904</t>
  </si>
  <si>
    <t>CORRIGAN CAMDEN CISD</t>
  </si>
  <si>
    <t>0517</t>
  </si>
  <si>
    <t>175903</t>
  </si>
  <si>
    <t>CORSICANA ISD</t>
  </si>
  <si>
    <t>0518</t>
  </si>
  <si>
    <t>095902</t>
  </si>
  <si>
    <t>COTTON CENTER ISD</t>
  </si>
  <si>
    <t>1580</t>
  </si>
  <si>
    <t>142901</t>
  </si>
  <si>
    <t>COTULLA ISD</t>
  </si>
  <si>
    <t>1955</t>
  </si>
  <si>
    <t>246914</t>
  </si>
  <si>
    <t>COUPLAND ISD</t>
  </si>
  <si>
    <t>0521</t>
  </si>
  <si>
    <t>109903</t>
  </si>
  <si>
    <t>COVINGTON ISD</t>
  </si>
  <si>
    <t>0522</t>
  </si>
  <si>
    <t>129901</t>
  </si>
  <si>
    <t>CRANDALL ISD</t>
  </si>
  <si>
    <t>0523</t>
  </si>
  <si>
    <t>052901</t>
  </si>
  <si>
    <t>CRANE ISD</t>
  </si>
  <si>
    <t>1637</t>
  </si>
  <si>
    <t>018908</t>
  </si>
  <si>
    <t>CRANFILLS GAP ISD</t>
  </si>
  <si>
    <t>0524</t>
  </si>
  <si>
    <t>161901</t>
  </si>
  <si>
    <t>CRAWFORD ISD</t>
  </si>
  <si>
    <t>0092</t>
  </si>
  <si>
    <t>053001</t>
  </si>
  <si>
    <t>CROCKETT CTY SCHOOL DIST</t>
  </si>
  <si>
    <t>0525</t>
  </si>
  <si>
    <t>113901</t>
  </si>
  <si>
    <t>CROCKETT ISD</t>
  </si>
  <si>
    <t>0526</t>
  </si>
  <si>
    <t>101906</t>
  </si>
  <si>
    <t>CROSBY ISD</t>
  </si>
  <si>
    <t>0527</t>
  </si>
  <si>
    <t>054901</t>
  </si>
  <si>
    <t>CROSBYTON CONS ISD</t>
  </si>
  <si>
    <t>0528</t>
  </si>
  <si>
    <t>030901</t>
  </si>
  <si>
    <t>CROSS PLAINS ISD</t>
  </si>
  <si>
    <t>0529</t>
  </si>
  <si>
    <t>107904</t>
  </si>
  <si>
    <t>CROSS ROADS ISD</t>
  </si>
  <si>
    <t>0530</t>
  </si>
  <si>
    <t>078901</t>
  </si>
  <si>
    <t>CROWELL CONS ISD</t>
  </si>
  <si>
    <t>1787</t>
  </si>
  <si>
    <t>220912</t>
  </si>
  <si>
    <t>CROWLEY ISD</t>
  </si>
  <si>
    <t>1408</t>
  </si>
  <si>
    <t>254901</t>
  </si>
  <si>
    <t>CRYSTAL CITY ISD</t>
  </si>
  <si>
    <t>0531</t>
  </si>
  <si>
    <t>062901</t>
  </si>
  <si>
    <t>CUERO ISD</t>
  </si>
  <si>
    <t>1800</t>
  </si>
  <si>
    <t>055901</t>
  </si>
  <si>
    <t>CULBERSON COUNTY-ALLAMOORE ISD</t>
  </si>
  <si>
    <t>0532</t>
  </si>
  <si>
    <t>112905</t>
  </si>
  <si>
    <t>CUMBY ISD</t>
  </si>
  <si>
    <t>0534</t>
  </si>
  <si>
    <t>174902</t>
  </si>
  <si>
    <t>CUSHING ISD</t>
  </si>
  <si>
    <t>0603</t>
  </si>
  <si>
    <t>101907</t>
  </si>
  <si>
    <t>CYPRESS FAIRBANKS ISD</t>
  </si>
  <si>
    <t>0552</t>
  </si>
  <si>
    <t>163902</t>
  </si>
  <si>
    <t>D HANIS ISD</t>
  </si>
  <si>
    <t>0535</t>
  </si>
  <si>
    <t>172902</t>
  </si>
  <si>
    <t>DAINGERFIELD-LONE STAR ISD</t>
  </si>
  <si>
    <t>0536</t>
  </si>
  <si>
    <t>056901</t>
  </si>
  <si>
    <t>DALHART ISD</t>
  </si>
  <si>
    <t>0096</t>
  </si>
  <si>
    <t>057000</t>
  </si>
  <si>
    <t>DALLAS COUNTY SCHOOL DISTRICT</t>
  </si>
  <si>
    <t>0537</t>
  </si>
  <si>
    <t>057905</t>
  </si>
  <si>
    <t>DALLAS ISD</t>
  </si>
  <si>
    <t>0538</t>
  </si>
  <si>
    <t>020910</t>
  </si>
  <si>
    <t>DAMON ISD</t>
  </si>
  <si>
    <t>0539</t>
  </si>
  <si>
    <t>020904</t>
  </si>
  <si>
    <t>DANBURY ISD</t>
  </si>
  <si>
    <t>1337</t>
  </si>
  <si>
    <t>148905</t>
  </si>
  <si>
    <t>DARROUZETT ISD</t>
  </si>
  <si>
    <t>0540</t>
  </si>
  <si>
    <t>175904</t>
  </si>
  <si>
    <t>DAWSON ISD</t>
  </si>
  <si>
    <t>1585</t>
  </si>
  <si>
    <t>058902</t>
  </si>
  <si>
    <t>0541</t>
  </si>
  <si>
    <t>146902</t>
  </si>
  <si>
    <t>DAYTON ISD</t>
  </si>
  <si>
    <t>0543</t>
  </si>
  <si>
    <t>019901</t>
  </si>
  <si>
    <t>DE KALB ISD</t>
  </si>
  <si>
    <t>0544</t>
  </si>
  <si>
    <t>047902</t>
  </si>
  <si>
    <t>DE LEON ISD</t>
  </si>
  <si>
    <t>1359</t>
  </si>
  <si>
    <t>057906</t>
  </si>
  <si>
    <t>DE SOTO ISD</t>
  </si>
  <si>
    <t>0542</t>
  </si>
  <si>
    <t>249905</t>
  </si>
  <si>
    <t>DECATUR ISD</t>
  </si>
  <si>
    <t>1370</t>
  </si>
  <si>
    <t>101908</t>
  </si>
  <si>
    <t>DEER PARK ISD</t>
  </si>
  <si>
    <t>1729</t>
  </si>
  <si>
    <t>227910</t>
  </si>
  <si>
    <t>DEL VALLE ISD</t>
  </si>
  <si>
    <t>1589</t>
  </si>
  <si>
    <t>115903</t>
  </si>
  <si>
    <t>DELL CITY ISD</t>
  </si>
  <si>
    <t>0546</t>
  </si>
  <si>
    <t>091903</t>
  </si>
  <si>
    <t>DENISON ISD</t>
  </si>
  <si>
    <t>0547</t>
  </si>
  <si>
    <t>061901</t>
  </si>
  <si>
    <t>DENTON ISD</t>
  </si>
  <si>
    <t>1156</t>
  </si>
  <si>
    <t>251901</t>
  </si>
  <si>
    <t>DENVER CITY ISD</t>
  </si>
  <si>
    <t>0550</t>
  </si>
  <si>
    <t>194905</t>
  </si>
  <si>
    <t>DETROIT ISD</t>
  </si>
  <si>
    <t>1407</t>
  </si>
  <si>
    <t>146903</t>
  </si>
  <si>
    <t>DEVERS ISD</t>
  </si>
  <si>
    <t>0551</t>
  </si>
  <si>
    <t>163901</t>
  </si>
  <si>
    <t>DEVINE ISD</t>
  </si>
  <si>
    <t>1960</t>
  </si>
  <si>
    <t>081906</t>
  </si>
  <si>
    <t>DEW ISD</t>
  </si>
  <si>
    <t>1751</t>
  </si>
  <si>
    <t>176903</t>
  </si>
  <si>
    <t>DEWEYVILLE ISD</t>
  </si>
  <si>
    <t>1599</t>
  </si>
  <si>
    <t>003905</t>
  </si>
  <si>
    <t>DIBOLL ISD</t>
  </si>
  <si>
    <t>1377</t>
  </si>
  <si>
    <t>084901</t>
  </si>
  <si>
    <t>DICKINSON ISD</t>
  </si>
  <si>
    <t>0555</t>
  </si>
  <si>
    <t>082902</t>
  </si>
  <si>
    <t>DILLEY ISD</t>
  </si>
  <si>
    <t>1772</t>
  </si>
  <si>
    <t>144903</t>
  </si>
  <si>
    <t>DIME BOX ISD</t>
  </si>
  <si>
    <t>0557</t>
  </si>
  <si>
    <t>035901</t>
  </si>
  <si>
    <t>DIMMITT ISD</t>
  </si>
  <si>
    <t>2015</t>
  </si>
  <si>
    <t>133905</t>
  </si>
  <si>
    <t>DIVIDE ISD</t>
  </si>
  <si>
    <t>0558</t>
  </si>
  <si>
    <t>074904</t>
  </si>
  <si>
    <t>DODD CITY ISD</t>
  </si>
  <si>
    <t>0561</t>
  </si>
  <si>
    <t>108902</t>
  </si>
  <si>
    <t>DONNA ISD</t>
  </si>
  <si>
    <t>0125</t>
  </si>
  <si>
    <t>086024</t>
  </si>
  <si>
    <t>DOSS CONS CSD</t>
  </si>
  <si>
    <t>1950</t>
  </si>
  <si>
    <t>174911</t>
  </si>
  <si>
    <t>DOUGLASS ISD</t>
  </si>
  <si>
    <t>1559</t>
  </si>
  <si>
    <t>105904</t>
  </si>
  <si>
    <t>DRIPPING SPRINGS ISD</t>
  </si>
  <si>
    <t>0565</t>
  </si>
  <si>
    <t>178905</t>
  </si>
  <si>
    <t>DRISCOLL ISD</t>
  </si>
  <si>
    <t>0566</t>
  </si>
  <si>
    <t>072902</t>
  </si>
  <si>
    <t>DUBLIN ISD</t>
  </si>
  <si>
    <t>0567</t>
  </si>
  <si>
    <t>171901</t>
  </si>
  <si>
    <t>DUMAS ISD</t>
  </si>
  <si>
    <t>0568</t>
  </si>
  <si>
    <t>057907</t>
  </si>
  <si>
    <t>DUNCANVILLE ISD</t>
  </si>
  <si>
    <t>1670</t>
  </si>
  <si>
    <t>220918</t>
  </si>
  <si>
    <t>EAGLE MOUNT SAGINAW ISD</t>
  </si>
  <si>
    <t>0571</t>
  </si>
  <si>
    <t>159901</t>
  </si>
  <si>
    <t>EAGLE PASS ISD</t>
  </si>
  <si>
    <t>1672</t>
  </si>
  <si>
    <t>227909</t>
  </si>
  <si>
    <t>EANES ISD</t>
  </si>
  <si>
    <t>1837</t>
  </si>
  <si>
    <t>025909</t>
  </si>
  <si>
    <t>EARLY ISD</t>
  </si>
  <si>
    <t>0572</t>
  </si>
  <si>
    <t>241902</t>
  </si>
  <si>
    <t>EAST BERNARD ISD</t>
  </si>
  <si>
    <t>1777</t>
  </si>
  <si>
    <t>015911</t>
  </si>
  <si>
    <t>EAST CENTRAL ISD</t>
  </si>
  <si>
    <t>0573</t>
  </si>
  <si>
    <t>036903</t>
  </si>
  <si>
    <t>EAST CHAMBERS ISD</t>
  </si>
  <si>
    <t>0574</t>
  </si>
  <si>
    <t>067903</t>
  </si>
  <si>
    <t>EASTLAND ISD</t>
  </si>
  <si>
    <t>0576</t>
  </si>
  <si>
    <t>068901</t>
  </si>
  <si>
    <t>ECTOR CTY ISD</t>
  </si>
  <si>
    <t>0575</t>
  </si>
  <si>
    <t>074905</t>
  </si>
  <si>
    <t>ECTOR ISD</t>
  </si>
  <si>
    <t>0577</t>
  </si>
  <si>
    <t>108903</t>
  </si>
  <si>
    <t>EDCOUCH ELSA ISD</t>
  </si>
  <si>
    <t>0578</t>
  </si>
  <si>
    <t>048901</t>
  </si>
  <si>
    <t>EDEN CISD</t>
  </si>
  <si>
    <t>0579</t>
  </si>
  <si>
    <t>234903</t>
  </si>
  <si>
    <t>EDGEWOOD ISD</t>
  </si>
  <si>
    <t>1562</t>
  </si>
  <si>
    <t>015905</t>
  </si>
  <si>
    <t>0580</t>
  </si>
  <si>
    <t>108904</t>
  </si>
  <si>
    <t>EDINBURG CISD</t>
  </si>
  <si>
    <t>0581</t>
  </si>
  <si>
    <t>120901</t>
  </si>
  <si>
    <t>EDNA ISD</t>
  </si>
  <si>
    <t>0583</t>
  </si>
  <si>
    <t>241903</t>
  </si>
  <si>
    <t>EL CAMPO ISD</t>
  </si>
  <si>
    <t>0592</t>
  </si>
  <si>
    <t>071902</t>
  </si>
  <si>
    <t>EL PASO ISD</t>
  </si>
  <si>
    <t>0585</t>
  </si>
  <si>
    <t>243902</t>
  </si>
  <si>
    <t>ELECTRA ISD</t>
  </si>
  <si>
    <t>0586</t>
  </si>
  <si>
    <t>011902</t>
  </si>
  <si>
    <t>ELGIN ISD</t>
  </si>
  <si>
    <t>0589</t>
  </si>
  <si>
    <t>001903</t>
  </si>
  <si>
    <t>ELKHART ISD</t>
  </si>
  <si>
    <t>1613</t>
  </si>
  <si>
    <t>102906</t>
  </si>
  <si>
    <t>ELYSIAN FIELDS ISD</t>
  </si>
  <si>
    <t>0595</t>
  </si>
  <si>
    <t>070903</t>
  </si>
  <si>
    <t>ENNIS ISD</t>
  </si>
  <si>
    <t>1575</t>
  </si>
  <si>
    <t>049906</t>
  </si>
  <si>
    <t>ERA ISD</t>
  </si>
  <si>
    <t>1951</t>
  </si>
  <si>
    <t>174910</t>
  </si>
  <si>
    <t>ETOILE ISD</t>
  </si>
  <si>
    <t>1752</t>
  </si>
  <si>
    <t>030906</t>
  </si>
  <si>
    <t>EULA ISD</t>
  </si>
  <si>
    <t>0599</t>
  </si>
  <si>
    <t>107905</t>
  </si>
  <si>
    <t>EUSTACE ISD</t>
  </si>
  <si>
    <t>1619</t>
  </si>
  <si>
    <t>121906</t>
  </si>
  <si>
    <t>EVADALE ISD</t>
  </si>
  <si>
    <t>1392</t>
  </si>
  <si>
    <t>050901</t>
  </si>
  <si>
    <t>EVANT ISD</t>
  </si>
  <si>
    <t>0601</t>
  </si>
  <si>
    <t>220904</t>
  </si>
  <si>
    <t>EVERMAN ISD</t>
  </si>
  <si>
    <t>1977</t>
  </si>
  <si>
    <t>210906</t>
  </si>
  <si>
    <t>EXCELSIOR ISD</t>
  </si>
  <si>
    <t>1976</t>
  </si>
  <si>
    <t>143906</t>
  </si>
  <si>
    <t>EZZELL ISD</t>
  </si>
  <si>
    <t>0602</t>
  </si>
  <si>
    <t>071903</t>
  </si>
  <si>
    <t>FABENS ISD</t>
  </si>
  <si>
    <t>0604</t>
  </si>
  <si>
    <t>081902</t>
  </si>
  <si>
    <t>FAIRFIELD ISD</t>
  </si>
  <si>
    <t>1877</t>
  </si>
  <si>
    <t>128904</t>
  </si>
  <si>
    <t>FALLS CITY ISD</t>
  </si>
  <si>
    <t>0792</t>
  </si>
  <si>
    <t>060914</t>
  </si>
  <si>
    <t>FANNINDEL ISD</t>
  </si>
  <si>
    <t>0608</t>
  </si>
  <si>
    <t>043904</t>
  </si>
  <si>
    <t>FARMERSVILLE ISD</t>
  </si>
  <si>
    <t>0609</t>
  </si>
  <si>
    <t>185902</t>
  </si>
  <si>
    <t>FARWELL ISD</t>
  </si>
  <si>
    <t>1865</t>
  </si>
  <si>
    <t>075906</t>
  </si>
  <si>
    <t>FAYETTEVILLE ISD</t>
  </si>
  <si>
    <t>0612</t>
  </si>
  <si>
    <t>070905</t>
  </si>
  <si>
    <t>FERRIS ISD</t>
  </si>
  <si>
    <t>0614</t>
  </si>
  <si>
    <t>075901</t>
  </si>
  <si>
    <t>FLATONIA ISD</t>
  </si>
  <si>
    <t>0616</t>
  </si>
  <si>
    <t>246902</t>
  </si>
  <si>
    <t>FLORENCE ISD</t>
  </si>
  <si>
    <t>0617</t>
  </si>
  <si>
    <t>247901</t>
  </si>
  <si>
    <t>FLORESVILLE ISD</t>
  </si>
  <si>
    <t>1491</t>
  </si>
  <si>
    <t>178914</t>
  </si>
  <si>
    <t>FLOUR BLUFF ISD</t>
  </si>
  <si>
    <t>0619</t>
  </si>
  <si>
    <t>077901</t>
  </si>
  <si>
    <t>FLOYDADA ISD</t>
  </si>
  <si>
    <t>0621</t>
  </si>
  <si>
    <t>148902</t>
  </si>
  <si>
    <t>FOLLETT ISD</t>
  </si>
  <si>
    <t>1652</t>
  </si>
  <si>
    <t>169910</t>
  </si>
  <si>
    <t>FORESTBURG ISD</t>
  </si>
  <si>
    <t>0622</t>
  </si>
  <si>
    <t>129902</t>
  </si>
  <si>
    <t>FORNEY ISD</t>
  </si>
  <si>
    <t>1556</t>
  </si>
  <si>
    <t>114904</t>
  </si>
  <si>
    <t>FORSAN ISD</t>
  </si>
  <si>
    <t>1195</t>
  </si>
  <si>
    <t>079907</t>
  </si>
  <si>
    <t>FORT BEND ISD</t>
  </si>
  <si>
    <t>1611</t>
  </si>
  <si>
    <t>122901</t>
  </si>
  <si>
    <t>FORT DAVIS ISD</t>
  </si>
  <si>
    <t>2017</t>
  </si>
  <si>
    <t>242906</t>
  </si>
  <si>
    <t>FORT ELLIOTT CONS ISD</t>
  </si>
  <si>
    <t>1460</t>
  </si>
  <si>
    <t>115901</t>
  </si>
  <si>
    <t>FORT HANCOCK ISD</t>
  </si>
  <si>
    <t>1592</t>
  </si>
  <si>
    <t>015914</t>
  </si>
  <si>
    <t>FORT SAM HOUSTON ISD</t>
  </si>
  <si>
    <t>0624</t>
  </si>
  <si>
    <t>186902</t>
  </si>
  <si>
    <t>FORT STOCKTON ISD</t>
  </si>
  <si>
    <t>0625</t>
  </si>
  <si>
    <t>220905</t>
  </si>
  <si>
    <t>FORT WORTH ISD</t>
  </si>
  <si>
    <t>0627</t>
  </si>
  <si>
    <t>198903</t>
  </si>
  <si>
    <t>FRANKLIN ISD</t>
  </si>
  <si>
    <t>0628</t>
  </si>
  <si>
    <t>001904</t>
  </si>
  <si>
    <t>FRANKSTON ISD</t>
  </si>
  <si>
    <t>0629</t>
  </si>
  <si>
    <t>086901</t>
  </si>
  <si>
    <t>FREDERICKSBURG ISD</t>
  </si>
  <si>
    <t>1709</t>
  </si>
  <si>
    <t>066903</t>
  </si>
  <si>
    <t>FREER ISD</t>
  </si>
  <si>
    <t>1840</t>
  </si>
  <si>
    <t>152907</t>
  </si>
  <si>
    <t>FRENSHIP ISD</t>
  </si>
  <si>
    <t>1496</t>
  </si>
  <si>
    <t>084911</t>
  </si>
  <si>
    <t>FRIENDSWOOD ISD</t>
  </si>
  <si>
    <t>0633</t>
  </si>
  <si>
    <t>185903</t>
  </si>
  <si>
    <t>FRIONA ISD</t>
  </si>
  <si>
    <t>0634</t>
  </si>
  <si>
    <t>043905</t>
  </si>
  <si>
    <t>FRISCO ISD</t>
  </si>
  <si>
    <t>0635</t>
  </si>
  <si>
    <t>175905</t>
  </si>
  <si>
    <t>FROST ISD</t>
  </si>
  <si>
    <t>1555</t>
  </si>
  <si>
    <t>234909</t>
  </si>
  <si>
    <t>FRUITVALE ISD</t>
  </si>
  <si>
    <t>0637</t>
  </si>
  <si>
    <t>049901</t>
  </si>
  <si>
    <t>GAINESVILLE ISD</t>
  </si>
  <si>
    <t>0638</t>
  </si>
  <si>
    <t>101910</t>
  </si>
  <si>
    <t>GALENA PARK ISD</t>
  </si>
  <si>
    <t>0640</t>
  </si>
  <si>
    <t>084902</t>
  </si>
  <si>
    <t>GALVESTON ISD</t>
  </si>
  <si>
    <t>0641</t>
  </si>
  <si>
    <t>120902</t>
  </si>
  <si>
    <t>GANADO ISD</t>
  </si>
  <si>
    <t>0642</t>
  </si>
  <si>
    <t>057909</t>
  </si>
  <si>
    <t>GARLAND ISD</t>
  </si>
  <si>
    <t>1936</t>
  </si>
  <si>
    <t>184911</t>
  </si>
  <si>
    <t>GARNER ISD</t>
  </si>
  <si>
    <t>0644</t>
  </si>
  <si>
    <t>174903</t>
  </si>
  <si>
    <t>GARRISON ISD</t>
  </si>
  <si>
    <t>1636</t>
  </si>
  <si>
    <t>183904</t>
  </si>
  <si>
    <t>GARY ISD</t>
  </si>
  <si>
    <t>0647</t>
  </si>
  <si>
    <t>050902</t>
  </si>
  <si>
    <t>GATESVILLE ISD</t>
  </si>
  <si>
    <t>1949</t>
  </si>
  <si>
    <t>166902</t>
  </si>
  <si>
    <t>GAUSE ISD</t>
  </si>
  <si>
    <t>0651</t>
  </si>
  <si>
    <t>149901</t>
  </si>
  <si>
    <t>GEORGE WEST ISD</t>
  </si>
  <si>
    <t>0650</t>
  </si>
  <si>
    <t>246904</t>
  </si>
  <si>
    <t>GEORGETOWN ISD</t>
  </si>
  <si>
    <t>1953</t>
  </si>
  <si>
    <t>161925</t>
  </si>
  <si>
    <t>GHOLSON ISD</t>
  </si>
  <si>
    <t>0652</t>
  </si>
  <si>
    <t>144901</t>
  </si>
  <si>
    <t>GIDDINGS ISD</t>
  </si>
  <si>
    <t>0653</t>
  </si>
  <si>
    <t>230902</t>
  </si>
  <si>
    <t>GILMER ISD</t>
  </si>
  <si>
    <t>0655</t>
  </si>
  <si>
    <t>092901</t>
  </si>
  <si>
    <t>GLADEWATER CTY LINE ISD</t>
  </si>
  <si>
    <t>0656</t>
  </si>
  <si>
    <t>087901</t>
  </si>
  <si>
    <t>GLASSCOCK COUNTY ISD</t>
  </si>
  <si>
    <t>0657</t>
  </si>
  <si>
    <t>213901</t>
  </si>
  <si>
    <t>GLEN ROSE ISD</t>
  </si>
  <si>
    <t>0659</t>
  </si>
  <si>
    <t>126911</t>
  </si>
  <si>
    <t>GODLEY ISD</t>
  </si>
  <si>
    <t>1564</t>
  </si>
  <si>
    <t>169906</t>
  </si>
  <si>
    <t>GOLDBURG ISD</t>
  </si>
  <si>
    <t>0662</t>
  </si>
  <si>
    <t>167901</t>
  </si>
  <si>
    <t>GOLDTHWAITE ISD</t>
  </si>
  <si>
    <t>0663</t>
  </si>
  <si>
    <t>088902</t>
  </si>
  <si>
    <t>GOLIAD ISD</t>
  </si>
  <si>
    <t>0665</t>
  </si>
  <si>
    <t>089901</t>
  </si>
  <si>
    <t>GONZALES ISD</t>
  </si>
  <si>
    <t>0667</t>
  </si>
  <si>
    <t>187903</t>
  </si>
  <si>
    <t>GOODRICH ISD</t>
  </si>
  <si>
    <t>0668</t>
  </si>
  <si>
    <t>101911</t>
  </si>
  <si>
    <t>GOOSE CREEK CISD</t>
  </si>
  <si>
    <t>0669</t>
  </si>
  <si>
    <t>182901</t>
  </si>
  <si>
    <t>GORDON ISD</t>
  </si>
  <si>
    <t>0671</t>
  </si>
  <si>
    <t>067904</t>
  </si>
  <si>
    <t>GORMAN ISD</t>
  </si>
  <si>
    <t>1617</t>
  </si>
  <si>
    <t>156905</t>
  </si>
  <si>
    <t>GRADY ISD</t>
  </si>
  <si>
    <t>0672</t>
  </si>
  <si>
    <t>182902</t>
  </si>
  <si>
    <t>GRAFORD ISD</t>
  </si>
  <si>
    <t>0673</t>
  </si>
  <si>
    <t>252901</t>
  </si>
  <si>
    <t>GRAHAM ISD</t>
  </si>
  <si>
    <t>0674</t>
  </si>
  <si>
    <t>111901</t>
  </si>
  <si>
    <t>GRANBURY ISD</t>
  </si>
  <si>
    <t>0675</t>
  </si>
  <si>
    <t>057910</t>
  </si>
  <si>
    <t>GRAND PRAIRIE ISD</t>
  </si>
  <si>
    <t>0676</t>
  </si>
  <si>
    <t>234904</t>
  </si>
  <si>
    <t>GRAND SALINE ISD</t>
  </si>
  <si>
    <t>1666</t>
  </si>
  <si>
    <t>238904</t>
  </si>
  <si>
    <t>GRANDFALLS ROYALTY ISD</t>
  </si>
  <si>
    <t>1962</t>
  </si>
  <si>
    <t>090905</t>
  </si>
  <si>
    <t>GRANDVIEW HOPKINS ISD</t>
  </si>
  <si>
    <t>0677</t>
  </si>
  <si>
    <t>126904</t>
  </si>
  <si>
    <t>GRANDVIEW ISD</t>
  </si>
  <si>
    <t>0678</t>
  </si>
  <si>
    <t>246905</t>
  </si>
  <si>
    <t>GRANGER ISD</t>
  </si>
  <si>
    <t>1904</t>
  </si>
  <si>
    <t>226907</t>
  </si>
  <si>
    <t>GRAPE CREEK ISD</t>
  </si>
  <si>
    <t>0679</t>
  </si>
  <si>
    <t>113902</t>
  </si>
  <si>
    <t>GRAPELAND ISD</t>
  </si>
  <si>
    <t>0680</t>
  </si>
  <si>
    <t>220906</t>
  </si>
  <si>
    <t>GRAPEVINE COLLEYVILLE</t>
  </si>
  <si>
    <t>0682</t>
  </si>
  <si>
    <t>116905</t>
  </si>
  <si>
    <t>GREENVILLE ISD</t>
  </si>
  <si>
    <t>1630</t>
  </si>
  <si>
    <t>165902</t>
  </si>
  <si>
    <t>GREENWOOD ISD</t>
  </si>
  <si>
    <t>0683</t>
  </si>
  <si>
    <t>205902</t>
  </si>
  <si>
    <t>GREGORY-PORTLAND ISD</t>
  </si>
  <si>
    <t>0684</t>
  </si>
  <si>
    <t>147902</t>
  </si>
  <si>
    <t>GROESBECK ISD</t>
  </si>
  <si>
    <t>0685</t>
  </si>
  <si>
    <t>033901</t>
  </si>
  <si>
    <t>GROOM ISD</t>
  </si>
  <si>
    <t>0686</t>
  </si>
  <si>
    <t>228901</t>
  </si>
  <si>
    <t>GROVETON ISD</t>
  </si>
  <si>
    <t>0687</t>
  </si>
  <si>
    <t>098901</t>
  </si>
  <si>
    <t>GRUVER ISD</t>
  </si>
  <si>
    <t>1931</t>
  </si>
  <si>
    <t>091917</t>
  </si>
  <si>
    <t>GUNTER ISD</t>
  </si>
  <si>
    <t>0689</t>
  </si>
  <si>
    <t>047903</t>
  </si>
  <si>
    <t>GUSTINE ISD</t>
  </si>
  <si>
    <t>0174</t>
  </si>
  <si>
    <t>135001</t>
  </si>
  <si>
    <t>GUTHRIE CSD</t>
  </si>
  <si>
    <t>0690</t>
  </si>
  <si>
    <t>095903</t>
  </si>
  <si>
    <t>HALE CENTER ISD</t>
  </si>
  <si>
    <t>0691</t>
  </si>
  <si>
    <t>143901</t>
  </si>
  <si>
    <t>HALLETTSVILLE ISD</t>
  </si>
  <si>
    <t>1986</t>
  </si>
  <si>
    <t>161924</t>
  </si>
  <si>
    <t>HALLSBURG ISD</t>
  </si>
  <si>
    <t>1608</t>
  </si>
  <si>
    <t>102904</t>
  </si>
  <si>
    <t>HALLSVILLE ISD</t>
  </si>
  <si>
    <t>0692</t>
  </si>
  <si>
    <t>097902</t>
  </si>
  <si>
    <t>HAMILTON ISD</t>
  </si>
  <si>
    <t>0693</t>
  </si>
  <si>
    <t>127903</t>
  </si>
  <si>
    <t>HAMLIN ISD</t>
  </si>
  <si>
    <t>1380</t>
  </si>
  <si>
    <t>123914</t>
  </si>
  <si>
    <t>HAMSHIRE FANNETT ISD</t>
  </si>
  <si>
    <t>0696</t>
  </si>
  <si>
    <t>219901</t>
  </si>
  <si>
    <t>HAPPY ISD</t>
  </si>
  <si>
    <t>1393</t>
  </si>
  <si>
    <t>146904</t>
  </si>
  <si>
    <t>HARDIN ISD</t>
  </si>
  <si>
    <t>1166</t>
  </si>
  <si>
    <t>100905</t>
  </si>
  <si>
    <t>HARDIN-JEFFERSON ISD</t>
  </si>
  <si>
    <t>0697</t>
  </si>
  <si>
    <t>015904</t>
  </si>
  <si>
    <t>HARLANDALE ISD</t>
  </si>
  <si>
    <t>1685</t>
  </si>
  <si>
    <t>102905</t>
  </si>
  <si>
    <t>HARLETON ISD</t>
  </si>
  <si>
    <t>0698</t>
  </si>
  <si>
    <t>031903</t>
  </si>
  <si>
    <t>HARLINGEN CISD</t>
  </si>
  <si>
    <t>1578</t>
  </si>
  <si>
    <t>230905</t>
  </si>
  <si>
    <t>HARMONY ISD</t>
  </si>
  <si>
    <t>1346</t>
  </si>
  <si>
    <t>086902</t>
  </si>
  <si>
    <t>HARPER ISD</t>
  </si>
  <si>
    <t>0140</t>
  </si>
  <si>
    <t>101000</t>
  </si>
  <si>
    <t>HARRIS CTY DEPT EDUCATION</t>
  </si>
  <si>
    <t>0699</t>
  </si>
  <si>
    <t>244901</t>
  </si>
  <si>
    <t>HARROLD ISD</t>
  </si>
  <si>
    <t>1635</t>
  </si>
  <si>
    <t>035902</t>
  </si>
  <si>
    <t>HART ISD</t>
  </si>
  <si>
    <t>1848</t>
  </si>
  <si>
    <t>103902</t>
  </si>
  <si>
    <t>HARTLEY ISD</t>
  </si>
  <si>
    <t>2010</t>
  </si>
  <si>
    <t>225907</t>
  </si>
  <si>
    <t>HARTS BLUFF ISD</t>
  </si>
  <si>
    <t>0702</t>
  </si>
  <si>
    <t>104901</t>
  </si>
  <si>
    <t>HASKELL CISD</t>
  </si>
  <si>
    <t>1378</t>
  </si>
  <si>
    <t>250902</t>
  </si>
  <si>
    <t>HAWKINS ISD</t>
  </si>
  <si>
    <t>0703</t>
  </si>
  <si>
    <t>127904</t>
  </si>
  <si>
    <t>HAWLEY ISD</t>
  </si>
  <si>
    <t>1783</t>
  </si>
  <si>
    <t>105906</t>
  </si>
  <si>
    <t>HAYS CONS ISD</t>
  </si>
  <si>
    <t>0704</t>
  </si>
  <si>
    <t>198905</t>
  </si>
  <si>
    <t>HEARNE ISD</t>
  </si>
  <si>
    <t>0707</t>
  </si>
  <si>
    <t>065902</t>
  </si>
  <si>
    <t>HEDLEY ISD</t>
  </si>
  <si>
    <t>0708</t>
  </si>
  <si>
    <t>202903</t>
  </si>
  <si>
    <t>HEMPHILL ISD</t>
  </si>
  <si>
    <t>0709</t>
  </si>
  <si>
    <t>237902</t>
  </si>
  <si>
    <t>HEMPSTEAD ISD</t>
  </si>
  <si>
    <t>0710</t>
  </si>
  <si>
    <t>201902</t>
  </si>
  <si>
    <t>HENDERSON ISD</t>
  </si>
  <si>
    <t>0711</t>
  </si>
  <si>
    <t>039902</t>
  </si>
  <si>
    <t>HENRIETTA ISD</t>
  </si>
  <si>
    <t>0712</t>
  </si>
  <si>
    <t>059901</t>
  </si>
  <si>
    <t>HEREFORD ISD</t>
  </si>
  <si>
    <t>0713</t>
  </si>
  <si>
    <t>208901</t>
  </si>
  <si>
    <t>HERMLEIGH ISD</t>
  </si>
  <si>
    <t>0715</t>
  </si>
  <si>
    <t>097903</t>
  </si>
  <si>
    <t>HICO ISD</t>
  </si>
  <si>
    <t>0716</t>
  </si>
  <si>
    <t>108905</t>
  </si>
  <si>
    <t>HIDALGO ISD</t>
  </si>
  <si>
    <t>0717</t>
  </si>
  <si>
    <t>148903</t>
  </si>
  <si>
    <t>HIGGINS ISD</t>
  </si>
  <si>
    <t>1458</t>
  </si>
  <si>
    <t>084903</t>
  </si>
  <si>
    <t>HIGH ISLAND ISD</t>
  </si>
  <si>
    <t>1654</t>
  </si>
  <si>
    <t>177905</t>
  </si>
  <si>
    <t>HIGHLAND ISD</t>
  </si>
  <si>
    <t>0720</t>
  </si>
  <si>
    <t>057911</t>
  </si>
  <si>
    <t>HIGHLAND PARK ISD</t>
  </si>
  <si>
    <t>1919</t>
  </si>
  <si>
    <t>188903</t>
  </si>
  <si>
    <t>0721</t>
  </si>
  <si>
    <t>109904</t>
  </si>
  <si>
    <t>HILLSBORO ISD</t>
  </si>
  <si>
    <t>1479</t>
  </si>
  <si>
    <t>084908</t>
  </si>
  <si>
    <t>HITCHCOCK ISD</t>
  </si>
  <si>
    <t>0723</t>
  </si>
  <si>
    <t>014905</t>
  </si>
  <si>
    <t>HOLLAND ISD</t>
  </si>
  <si>
    <t>0724</t>
  </si>
  <si>
    <t>005902</t>
  </si>
  <si>
    <t>HOLLIDAY ISD</t>
  </si>
  <si>
    <t>0725</t>
  </si>
  <si>
    <t>163904</t>
  </si>
  <si>
    <t>HONDO ISD</t>
  </si>
  <si>
    <t>0726</t>
  </si>
  <si>
    <t>074907</t>
  </si>
  <si>
    <t>HONEY GROVE ISD</t>
  </si>
  <si>
    <t>0727</t>
  </si>
  <si>
    <t>019902</t>
  </si>
  <si>
    <t>HOOKS ISD</t>
  </si>
  <si>
    <t>0728</t>
  </si>
  <si>
    <t>101912</t>
  </si>
  <si>
    <t>HOUSTON ISD</t>
  </si>
  <si>
    <t>0729</t>
  </si>
  <si>
    <t>091905</t>
  </si>
  <si>
    <t>HOWE ISD</t>
  </si>
  <si>
    <t>0731</t>
  </si>
  <si>
    <t>109905</t>
  </si>
  <si>
    <t>HUBBARD ISD</t>
  </si>
  <si>
    <t>1996</t>
  </si>
  <si>
    <t>019913</t>
  </si>
  <si>
    <t>1926</t>
  </si>
  <si>
    <t>072908</t>
  </si>
  <si>
    <t>HUCKABAY ISD</t>
  </si>
  <si>
    <t>1376</t>
  </si>
  <si>
    <t>003902</t>
  </si>
  <si>
    <t>HUDSON ISD</t>
  </si>
  <si>
    <t>1765</t>
  </si>
  <si>
    <t>101925</t>
  </si>
  <si>
    <t>HUFFMAN ISD</t>
  </si>
  <si>
    <t>0732</t>
  </si>
  <si>
    <t>034903</t>
  </si>
  <si>
    <t>HUGHES SPRINGS ISD</t>
  </si>
  <si>
    <t>0733</t>
  </si>
  <si>
    <t>146905</t>
  </si>
  <si>
    <t>HULL DAISETTA ISD</t>
  </si>
  <si>
    <t>0734</t>
  </si>
  <si>
    <t>101913</t>
  </si>
  <si>
    <t>HUMBLE ISD</t>
  </si>
  <si>
    <t>0735</t>
  </si>
  <si>
    <t>133902</t>
  </si>
  <si>
    <t>HUNT ISD</t>
  </si>
  <si>
    <t>0736</t>
  </si>
  <si>
    <t>003904</t>
  </si>
  <si>
    <t>HUNTINGTON ISD</t>
  </si>
  <si>
    <t>0737</t>
  </si>
  <si>
    <t>236902</t>
  </si>
  <si>
    <t>HUNTSVILLE ISD</t>
  </si>
  <si>
    <t>0598</t>
  </si>
  <si>
    <t>220916</t>
  </si>
  <si>
    <t>HURST-EULESS-BEDFORD ISD</t>
  </si>
  <si>
    <t>0738</t>
  </si>
  <si>
    <t>246906</t>
  </si>
  <si>
    <t>HUTTO ISD</t>
  </si>
  <si>
    <t>1842</t>
  </si>
  <si>
    <t>152910</t>
  </si>
  <si>
    <t>IDALOU ISD</t>
  </si>
  <si>
    <t>1474</t>
  </si>
  <si>
    <t>120905</t>
  </si>
  <si>
    <t>INDUSTRIAL ISD</t>
  </si>
  <si>
    <t>0742</t>
  </si>
  <si>
    <t>205903</t>
  </si>
  <si>
    <t>INGLESIDE ISD</t>
  </si>
  <si>
    <t>1784</t>
  </si>
  <si>
    <t>133904</t>
  </si>
  <si>
    <t>INGRAM ISD</t>
  </si>
  <si>
    <t>0743</t>
  </si>
  <si>
    <t>093903</t>
  </si>
  <si>
    <t>IOLA ISD</t>
  </si>
  <si>
    <t>0745</t>
  </si>
  <si>
    <t>243903</t>
  </si>
  <si>
    <t>IOWA PARK CONS ISD</t>
  </si>
  <si>
    <t>1786</t>
  </si>
  <si>
    <t>208903</t>
  </si>
  <si>
    <t>IRA ISD</t>
  </si>
  <si>
    <t>1141</t>
  </si>
  <si>
    <t>186903</t>
  </si>
  <si>
    <t>IRAAN-SHEFFIELD ISD</t>
  </si>
  <si>
    <t>1982</t>
  </si>
  <si>
    <t>018906</t>
  </si>
  <si>
    <t>IREDELL ISD</t>
  </si>
  <si>
    <t>0897</t>
  </si>
  <si>
    <t>118902</t>
  </si>
  <si>
    <t>IRION COUNTY ISD</t>
  </si>
  <si>
    <t>0747</t>
  </si>
  <si>
    <t>057912</t>
  </si>
  <si>
    <t>IRVING ISD</t>
  </si>
  <si>
    <t>0748</t>
  </si>
  <si>
    <t>070907</t>
  </si>
  <si>
    <t>ITALY ISD</t>
  </si>
  <si>
    <t>0749</t>
  </si>
  <si>
    <t>109907</t>
  </si>
  <si>
    <t>ITASCA ISD</t>
  </si>
  <si>
    <t>0750</t>
  </si>
  <si>
    <t>119902</t>
  </si>
  <si>
    <t>JACKSBORO ISD</t>
  </si>
  <si>
    <t>0751</t>
  </si>
  <si>
    <t>037904</t>
  </si>
  <si>
    <t>JACKSONVILLE ISD</t>
  </si>
  <si>
    <t>0752</t>
  </si>
  <si>
    <t>246907</t>
  </si>
  <si>
    <t>JARRELL ISD</t>
  </si>
  <si>
    <t>0753</t>
  </si>
  <si>
    <t>121904</t>
  </si>
  <si>
    <t>JASPER ISD</t>
  </si>
  <si>
    <t>0754</t>
  </si>
  <si>
    <t>132902</t>
  </si>
  <si>
    <t>JAYTON GIRARD ISD</t>
  </si>
  <si>
    <t>0755</t>
  </si>
  <si>
    <t>155901</t>
  </si>
  <si>
    <t>JEFFERSON ISD</t>
  </si>
  <si>
    <t>0706</t>
  </si>
  <si>
    <t>124901</t>
  </si>
  <si>
    <t>JIM HOGG COUNTY ISD</t>
  </si>
  <si>
    <t>1246</t>
  </si>
  <si>
    <t>221911</t>
  </si>
  <si>
    <t>JIM NED CONS ISD</t>
  </si>
  <si>
    <t>0757</t>
  </si>
  <si>
    <t>210902</t>
  </si>
  <si>
    <t>JOAQUIN ISD</t>
  </si>
  <si>
    <t>1629</t>
  </si>
  <si>
    <t>016901</t>
  </si>
  <si>
    <t>JOHNSON CITY ISD</t>
  </si>
  <si>
    <t>1942</t>
  </si>
  <si>
    <t>050909</t>
  </si>
  <si>
    <t>JONESBORO ISD</t>
  </si>
  <si>
    <t>0759</t>
  </si>
  <si>
    <t>126905</t>
  </si>
  <si>
    <t>JOSHUA ISD</t>
  </si>
  <si>
    <t>0760</t>
  </si>
  <si>
    <t>007902</t>
  </si>
  <si>
    <t>JOURDANTON ISD</t>
  </si>
  <si>
    <t>1779</t>
  </si>
  <si>
    <t>015916</t>
  </si>
  <si>
    <t>JUDSON ISD</t>
  </si>
  <si>
    <t>0761</t>
  </si>
  <si>
    <t>134901</t>
  </si>
  <si>
    <t>JUNCTION ISD</t>
  </si>
  <si>
    <t>1353</t>
  </si>
  <si>
    <t>102901</t>
  </si>
  <si>
    <t>KARNACK ISD</t>
  </si>
  <si>
    <t>0763</t>
  </si>
  <si>
    <t>128901</t>
  </si>
  <si>
    <t>KARNES CITY ISD</t>
  </si>
  <si>
    <t>0764</t>
  </si>
  <si>
    <t>101914</t>
  </si>
  <si>
    <t>KATY ISD</t>
  </si>
  <si>
    <t>0765</t>
  </si>
  <si>
    <t>129903</t>
  </si>
  <si>
    <t>KAUFMAN ISD</t>
  </si>
  <si>
    <t>0766</t>
  </si>
  <si>
    <t>126906</t>
  </si>
  <si>
    <t>KEENE ISD</t>
  </si>
  <si>
    <t>0767</t>
  </si>
  <si>
    <t>220907</t>
  </si>
  <si>
    <t>KELLER ISD</t>
  </si>
  <si>
    <t>0768</t>
  </si>
  <si>
    <t>242905</t>
  </si>
  <si>
    <t>KELTON ISD</t>
  </si>
  <si>
    <t>0769</t>
  </si>
  <si>
    <t>129904</t>
  </si>
  <si>
    <t>KEMP ISD</t>
  </si>
  <si>
    <t>0170</t>
  </si>
  <si>
    <t>131001</t>
  </si>
  <si>
    <t>KENEDY COUNTY WIDE CSD</t>
  </si>
  <si>
    <t>0770</t>
  </si>
  <si>
    <t>128902</t>
  </si>
  <si>
    <t>KENEDY ISD</t>
  </si>
  <si>
    <t>1887</t>
  </si>
  <si>
    <t>113906</t>
  </si>
  <si>
    <t>KENNARD ISD</t>
  </si>
  <si>
    <t>1588</t>
  </si>
  <si>
    <t>220914</t>
  </si>
  <si>
    <t>KENNEDALE ISD</t>
  </si>
  <si>
    <t>0772</t>
  </si>
  <si>
    <t>175907</t>
  </si>
  <si>
    <t>KERENS ISD</t>
  </si>
  <si>
    <t>0771</t>
  </si>
  <si>
    <t>248901</t>
  </si>
  <si>
    <t>KERMIT ISD</t>
  </si>
  <si>
    <t>0773</t>
  </si>
  <si>
    <t>133903</t>
  </si>
  <si>
    <t>KERRVILLE ISD</t>
  </si>
  <si>
    <t>0776</t>
  </si>
  <si>
    <t>092902</t>
  </si>
  <si>
    <t>KILGORE ISD</t>
  </si>
  <si>
    <t>0777</t>
  </si>
  <si>
    <t>014906</t>
  </si>
  <si>
    <t>KILLEEN ISD</t>
  </si>
  <si>
    <t>0778</t>
  </si>
  <si>
    <t>137901</t>
  </si>
  <si>
    <t>KINGSVILLE ISD</t>
  </si>
  <si>
    <t>0779</t>
  </si>
  <si>
    <t>121905</t>
  </si>
  <si>
    <t>KIRBYVILLE CONS ISD</t>
  </si>
  <si>
    <t>1345</t>
  </si>
  <si>
    <t>101915</t>
  </si>
  <si>
    <t>KLEIN ISD</t>
  </si>
  <si>
    <t>0783</t>
  </si>
  <si>
    <t>058905</t>
  </si>
  <si>
    <t>KLONDIKE ISD</t>
  </si>
  <si>
    <t>0784</t>
  </si>
  <si>
    <t>232901</t>
  </si>
  <si>
    <t>KNIPPA ISD</t>
  </si>
  <si>
    <t>0786</t>
  </si>
  <si>
    <t>138902</t>
  </si>
  <si>
    <t>KNOX CITY OBRIEN CISD</t>
  </si>
  <si>
    <t>1983</t>
  </si>
  <si>
    <t>018907</t>
  </si>
  <si>
    <t>KOPPERL ISD</t>
  </si>
  <si>
    <t>0788</t>
  </si>
  <si>
    <t>100903</t>
  </si>
  <si>
    <t>KOUNTZE ISD</t>
  </si>
  <si>
    <t>0789</t>
  </si>
  <si>
    <t>219905</t>
  </si>
  <si>
    <t>KRESS ISD</t>
  </si>
  <si>
    <t>0790</t>
  </si>
  <si>
    <t>061905</t>
  </si>
  <si>
    <t>KRUM ISD</t>
  </si>
  <si>
    <t>0793</t>
  </si>
  <si>
    <t>031905</t>
  </si>
  <si>
    <t>LA FERIA ISD</t>
  </si>
  <si>
    <t>1916</t>
  </si>
  <si>
    <t>125906</t>
  </si>
  <si>
    <t>LA GLORIA ISD</t>
  </si>
  <si>
    <t>0794</t>
  </si>
  <si>
    <t>075902</t>
  </si>
  <si>
    <t>LA GRANGE ISD</t>
  </si>
  <si>
    <t>1205</t>
  </si>
  <si>
    <t>108912</t>
  </si>
  <si>
    <t>LA JOYA ISD</t>
  </si>
  <si>
    <t>1395</t>
  </si>
  <si>
    <t>084904</t>
  </si>
  <si>
    <t>LA MARQUE ISD</t>
  </si>
  <si>
    <t>0802</t>
  </si>
  <si>
    <t>101916</t>
  </si>
  <si>
    <t>LA PORTE ISD</t>
  </si>
  <si>
    <t>1872</t>
  </si>
  <si>
    <t>107910</t>
  </si>
  <si>
    <t>LA POYNOR ISD</t>
  </si>
  <si>
    <t>1470</t>
  </si>
  <si>
    <t>254902</t>
  </si>
  <si>
    <t>LA PRYOR ISD</t>
  </si>
  <si>
    <t>0805</t>
  </si>
  <si>
    <t>161906</t>
  </si>
  <si>
    <t>LA VEGA ISD</t>
  </si>
  <si>
    <t>0806</t>
  </si>
  <si>
    <t>247903</t>
  </si>
  <si>
    <t>LA VERNIA ISD</t>
  </si>
  <si>
    <t>1606</t>
  </si>
  <si>
    <t>108914</t>
  </si>
  <si>
    <t>LA VILLA ISD</t>
  </si>
  <si>
    <t>1618</t>
  </si>
  <si>
    <t>015913</t>
  </si>
  <si>
    <t>LACKLAND ISD</t>
  </si>
  <si>
    <t>1922</t>
  </si>
  <si>
    <t>227912</t>
  </si>
  <si>
    <t>LAGO VISTA ISD</t>
  </si>
  <si>
    <t>1725</t>
  </si>
  <si>
    <t>061912</t>
  </si>
  <si>
    <t>LAKE DALLAS ISD</t>
  </si>
  <si>
    <t>1980</t>
  </si>
  <si>
    <t>227913</t>
  </si>
  <si>
    <t>LAKE TRAVIS ISD</t>
  </si>
  <si>
    <t>1092</t>
  </si>
  <si>
    <t>220910</t>
  </si>
  <si>
    <t>LAKE WORTH ISD</t>
  </si>
  <si>
    <t>1466</t>
  </si>
  <si>
    <t>079901</t>
  </si>
  <si>
    <t>LAMAR CONS ISD</t>
  </si>
  <si>
    <t>0798</t>
  </si>
  <si>
    <t>058906</t>
  </si>
  <si>
    <t>LAMESA ISD</t>
  </si>
  <si>
    <t>0799</t>
  </si>
  <si>
    <t>141901</t>
  </si>
  <si>
    <t>LAMPASAS ISD</t>
  </si>
  <si>
    <t>0800</t>
  </si>
  <si>
    <t>057913</t>
  </si>
  <si>
    <t>LANCASTER ISD</t>
  </si>
  <si>
    <t>0801</t>
  </si>
  <si>
    <t>201903</t>
  </si>
  <si>
    <t>LANEVILLE ISD</t>
  </si>
  <si>
    <t>0803</t>
  </si>
  <si>
    <t>240901</t>
  </si>
  <si>
    <t>LAREDO ISD</t>
  </si>
  <si>
    <t>0804</t>
  </si>
  <si>
    <t>245901</t>
  </si>
  <si>
    <t>LASARA ISD</t>
  </si>
  <si>
    <t>1677</t>
  </si>
  <si>
    <t>113905</t>
  </si>
  <si>
    <t>LATEXO ISD</t>
  </si>
  <si>
    <t>1361</t>
  </si>
  <si>
    <t>185904</t>
  </si>
  <si>
    <t>LAZBUDDIE ISD</t>
  </si>
  <si>
    <t>0811</t>
  </si>
  <si>
    <t>193902</t>
  </si>
  <si>
    <t>LEAKEY ISD</t>
  </si>
  <si>
    <t>1622</t>
  </si>
  <si>
    <t>246913</t>
  </si>
  <si>
    <t>LEANDER ISD</t>
  </si>
  <si>
    <t>1997</t>
  </si>
  <si>
    <t>019914</t>
  </si>
  <si>
    <t>LEARY ISD</t>
  </si>
  <si>
    <t>0814</t>
  </si>
  <si>
    <t>090902</t>
  </si>
  <si>
    <t>LEFORS ISD</t>
  </si>
  <si>
    <t>0815</t>
  </si>
  <si>
    <t>187906</t>
  </si>
  <si>
    <t>LEGGETT ISD</t>
  </si>
  <si>
    <t>0756</t>
  </si>
  <si>
    <t>145911</t>
  </si>
  <si>
    <t>LEON ISD</t>
  </si>
  <si>
    <t>0817</t>
  </si>
  <si>
    <t>074909</t>
  </si>
  <si>
    <t>LEONARD ISD</t>
  </si>
  <si>
    <t>0819</t>
  </si>
  <si>
    <t>110902</t>
  </si>
  <si>
    <t>LEVELLAND ISD</t>
  </si>
  <si>
    <t>0820</t>
  </si>
  <si>
    <t>201904</t>
  </si>
  <si>
    <t>LEVERETTS CHAPEL ISD</t>
  </si>
  <si>
    <t>0821</t>
  </si>
  <si>
    <t>061902</t>
  </si>
  <si>
    <t>LEWISVILLE ISD</t>
  </si>
  <si>
    <t>0822</t>
  </si>
  <si>
    <t>144902</t>
  </si>
  <si>
    <t>LEXINGTON ISD</t>
  </si>
  <si>
    <t>1862</t>
  </si>
  <si>
    <t>019908</t>
  </si>
  <si>
    <t>LIBERTY EYLAU ISD</t>
  </si>
  <si>
    <t>0823</t>
  </si>
  <si>
    <t>246908</t>
  </si>
  <si>
    <t>LIBERTY HILL ISD</t>
  </si>
  <si>
    <t>0824</t>
  </si>
  <si>
    <t>146906</t>
  </si>
  <si>
    <t>LIBERTY ISD</t>
  </si>
  <si>
    <t>0825</t>
  </si>
  <si>
    <t>212903</t>
  </si>
  <si>
    <t>LINDALE ISD</t>
  </si>
  <si>
    <t>0826</t>
  </si>
  <si>
    <t>034905</t>
  </si>
  <si>
    <t>LINDEN KILDARE CONS ISD</t>
  </si>
  <si>
    <t>1742</t>
  </si>
  <si>
    <t>049907</t>
  </si>
  <si>
    <t>LINDSAY ISD</t>
  </si>
  <si>
    <t>1927</t>
  </si>
  <si>
    <t>072909</t>
  </si>
  <si>
    <t>LINGLEVILLE ISD</t>
  </si>
  <si>
    <t>0827</t>
  </si>
  <si>
    <t>111902</t>
  </si>
  <si>
    <t>LIPAN ISD</t>
  </si>
  <si>
    <t>1493</t>
  </si>
  <si>
    <t>181908</t>
  </si>
  <si>
    <t>LITTLE CYPRESS-MAURICEVILLE CISD</t>
  </si>
  <si>
    <t>1883</t>
  </si>
  <si>
    <t>061914</t>
  </si>
  <si>
    <t>LITTLE ELM ISD</t>
  </si>
  <si>
    <t>0828</t>
  </si>
  <si>
    <t>140904</t>
  </si>
  <si>
    <t>LITTLEFIELD ISD</t>
  </si>
  <si>
    <t>0829</t>
  </si>
  <si>
    <t>187907</t>
  </si>
  <si>
    <t>LIVINGSTON ISD</t>
  </si>
  <si>
    <t>0830</t>
  </si>
  <si>
    <t>150901</t>
  </si>
  <si>
    <t>LLANO ISD</t>
  </si>
  <si>
    <t>0831</t>
  </si>
  <si>
    <t>028902</t>
  </si>
  <si>
    <t>LOCKHART ISD</t>
  </si>
  <si>
    <t>0832</t>
  </si>
  <si>
    <t>077902</t>
  </si>
  <si>
    <t>LOCKNEY ISD</t>
  </si>
  <si>
    <t>1963</t>
  </si>
  <si>
    <t>160905</t>
  </si>
  <si>
    <t>LOHN ISD</t>
  </si>
  <si>
    <t>0833</t>
  </si>
  <si>
    <t>141902</t>
  </si>
  <si>
    <t>LOMETA ISD</t>
  </si>
  <si>
    <t>0834</t>
  </si>
  <si>
    <t>178906</t>
  </si>
  <si>
    <t>LONDON ISD</t>
  </si>
  <si>
    <t>0836</t>
  </si>
  <si>
    <t>116906</t>
  </si>
  <si>
    <t>LONE OAK ISD</t>
  </si>
  <si>
    <t>0838</t>
  </si>
  <si>
    <t>092903</t>
  </si>
  <si>
    <t>LONGVIEW ISD</t>
  </si>
  <si>
    <t>1743</t>
  </si>
  <si>
    <t>083902</t>
  </si>
  <si>
    <t>LOOP ISD</t>
  </si>
  <si>
    <t>0839</t>
  </si>
  <si>
    <t>168902</t>
  </si>
  <si>
    <t>LORAINE ISD</t>
  </si>
  <si>
    <t>0840</t>
  </si>
  <si>
    <t>161907</t>
  </si>
  <si>
    <t>LORENA ISD</t>
  </si>
  <si>
    <t>0841</t>
  </si>
  <si>
    <t>054902</t>
  </si>
  <si>
    <t>LORENZO CONS ISD</t>
  </si>
  <si>
    <t>0843</t>
  </si>
  <si>
    <t>031906</t>
  </si>
  <si>
    <t>LOS FRESNOS CONS ISD</t>
  </si>
  <si>
    <t>1607</t>
  </si>
  <si>
    <t>241906</t>
  </si>
  <si>
    <t>LOUISE ISD</t>
  </si>
  <si>
    <t>1913</t>
  </si>
  <si>
    <t>043919</t>
  </si>
  <si>
    <t>LOVEJOY ISD</t>
  </si>
  <si>
    <t>0846</t>
  </si>
  <si>
    <t>113903</t>
  </si>
  <si>
    <t>LOVELADY ISD</t>
  </si>
  <si>
    <t>1839</t>
  </si>
  <si>
    <t>152906</t>
  </si>
  <si>
    <t>LUBBOCK COOPER ISD</t>
  </si>
  <si>
    <t>0847</t>
  </si>
  <si>
    <t>152901</t>
  </si>
  <si>
    <t>LUBBOCK ISD</t>
  </si>
  <si>
    <t>0848</t>
  </si>
  <si>
    <t>127905</t>
  </si>
  <si>
    <t>LUEDERS-AVOCA ISD</t>
  </si>
  <si>
    <t>0849</t>
  </si>
  <si>
    <t>003903</t>
  </si>
  <si>
    <t>LUFKIN ISD</t>
  </si>
  <si>
    <t>0850</t>
  </si>
  <si>
    <t>028903</t>
  </si>
  <si>
    <t>LULING ISD</t>
  </si>
  <si>
    <t>1646</t>
  </si>
  <si>
    <t>100907</t>
  </si>
  <si>
    <t>LUMBERTON ISD</t>
  </si>
  <si>
    <t>0851</t>
  </si>
  <si>
    <t>245902</t>
  </si>
  <si>
    <t>LYFORD CONS ISD</t>
  </si>
  <si>
    <t>0853</t>
  </si>
  <si>
    <t>007904</t>
  </si>
  <si>
    <t>LYTLE ISD</t>
  </si>
  <si>
    <t>0854</t>
  </si>
  <si>
    <t>129905</t>
  </si>
  <si>
    <t>MABANK ISD</t>
  </si>
  <si>
    <t>0855</t>
  </si>
  <si>
    <t>154901</t>
  </si>
  <si>
    <t>MADISONVILLE CONS ISD</t>
  </si>
  <si>
    <t>1560</t>
  </si>
  <si>
    <t>170906</t>
  </si>
  <si>
    <t>MAGNOLIA ISD</t>
  </si>
  <si>
    <t>0856</t>
  </si>
  <si>
    <t>107906</t>
  </si>
  <si>
    <t>MALAKOFF ISD</t>
  </si>
  <si>
    <t>0857</t>
  </si>
  <si>
    <t>109908</t>
  </si>
  <si>
    <t>MALONE ISD</t>
  </si>
  <si>
    <t>1998</t>
  </si>
  <si>
    <t>019910</t>
  </si>
  <si>
    <t>MALTA ISD</t>
  </si>
  <si>
    <t>0858</t>
  </si>
  <si>
    <t>227907</t>
  </si>
  <si>
    <t>MANOR ISD</t>
  </si>
  <si>
    <t>0859</t>
  </si>
  <si>
    <t>220908</t>
  </si>
  <si>
    <t>MANSFIELD ISD</t>
  </si>
  <si>
    <t>0860</t>
  </si>
  <si>
    <t>022902</t>
  </si>
  <si>
    <t>MARATHON ISD</t>
  </si>
  <si>
    <t>0861</t>
  </si>
  <si>
    <t>027904</t>
  </si>
  <si>
    <t>MARBLE FALLS ISD</t>
  </si>
  <si>
    <t>0862</t>
  </si>
  <si>
    <t>189901</t>
  </si>
  <si>
    <t>MARFA ISD</t>
  </si>
  <si>
    <t>1771</t>
  </si>
  <si>
    <t>094904</t>
  </si>
  <si>
    <t>MARION ISD</t>
  </si>
  <si>
    <t>1332</t>
  </si>
  <si>
    <t>073903</t>
  </si>
  <si>
    <t>MARLIN ISD</t>
  </si>
  <si>
    <t>0864</t>
  </si>
  <si>
    <t>102902</t>
  </si>
  <si>
    <t>MARSHALL ISD</t>
  </si>
  <si>
    <t>0865</t>
  </si>
  <si>
    <t>161908</t>
  </si>
  <si>
    <t>MART ISD</t>
  </si>
  <si>
    <t>0867</t>
  </si>
  <si>
    <t>234905</t>
  </si>
  <si>
    <t>MARTINS MILL ISD</t>
  </si>
  <si>
    <t>1952</t>
  </si>
  <si>
    <t>174909</t>
  </si>
  <si>
    <t>MARTINSVILLE ISD</t>
  </si>
  <si>
    <t>0868</t>
  </si>
  <si>
    <t>157901</t>
  </si>
  <si>
    <t>MASON ISD</t>
  </si>
  <si>
    <t>0871</t>
  </si>
  <si>
    <t>158904</t>
  </si>
  <si>
    <t>MATAGORDA ISD</t>
  </si>
  <si>
    <t>0872</t>
  </si>
  <si>
    <t>205904</t>
  </si>
  <si>
    <t>MATHIS ISD</t>
  </si>
  <si>
    <t>0873</t>
  </si>
  <si>
    <t>019903</t>
  </si>
  <si>
    <t>MAUD ISD</t>
  </si>
  <si>
    <t>2003</t>
  </si>
  <si>
    <t>025905</t>
  </si>
  <si>
    <t>MAY ISD</t>
  </si>
  <si>
    <t>0877</t>
  </si>
  <si>
    <t>070915</t>
  </si>
  <si>
    <t>MAYPEARL ISD</t>
  </si>
  <si>
    <t>0879</t>
  </si>
  <si>
    <t>108906</t>
  </si>
  <si>
    <t>MCALLEN ISD</t>
  </si>
  <si>
    <t>0880</t>
  </si>
  <si>
    <t>231901</t>
  </si>
  <si>
    <t>MCCAMEY ISD</t>
  </si>
  <si>
    <t>1898</t>
  </si>
  <si>
    <t>011905</t>
  </si>
  <si>
    <t>MCDADE ISD</t>
  </si>
  <si>
    <t>0884</t>
  </si>
  <si>
    <t>161909</t>
  </si>
  <si>
    <t>MCGREGOR ISD</t>
  </si>
  <si>
    <t>0885</t>
  </si>
  <si>
    <t>043907</t>
  </si>
  <si>
    <t>MCKINNEY ISD</t>
  </si>
  <si>
    <t>0886</t>
  </si>
  <si>
    <t>090903</t>
  </si>
  <si>
    <t>MCLEAN ISD</t>
  </si>
  <si>
    <t>0887</t>
  </si>
  <si>
    <t>034906</t>
  </si>
  <si>
    <t>MCLEOD ISD</t>
  </si>
  <si>
    <t>1823</t>
  </si>
  <si>
    <t>162904</t>
  </si>
  <si>
    <t>MCMULLEN COUNTY ISD</t>
  </si>
  <si>
    <t>1868</t>
  </si>
  <si>
    <t>223902</t>
  </si>
  <si>
    <t>MEADOW ISD</t>
  </si>
  <si>
    <t>1824</t>
  </si>
  <si>
    <t>010901</t>
  </si>
  <si>
    <t>MEDINA ISD</t>
  </si>
  <si>
    <t>1665</t>
  </si>
  <si>
    <t>163908</t>
  </si>
  <si>
    <t>MEDINA VALLEY ISD</t>
  </si>
  <si>
    <t>1911</t>
  </si>
  <si>
    <t>043908</t>
  </si>
  <si>
    <t>MELISSA ISD</t>
  </si>
  <si>
    <t>0891</t>
  </si>
  <si>
    <t>096904</t>
  </si>
  <si>
    <t>MEMPHIS ISD</t>
  </si>
  <si>
    <t>0892</t>
  </si>
  <si>
    <t>164901</t>
  </si>
  <si>
    <t>MENARD ISD</t>
  </si>
  <si>
    <t>0893</t>
  </si>
  <si>
    <t>108907</t>
  </si>
  <si>
    <t>MERCEDES ISD</t>
  </si>
  <si>
    <t>0894</t>
  </si>
  <si>
    <t>018902</t>
  </si>
  <si>
    <t>MERIDIAN ISD</t>
  </si>
  <si>
    <t>0895</t>
  </si>
  <si>
    <t>221904</t>
  </si>
  <si>
    <t>MERKEL ISD</t>
  </si>
  <si>
    <t>0898</t>
  </si>
  <si>
    <t>057914</t>
  </si>
  <si>
    <t>MESQUITE ISD</t>
  </si>
  <si>
    <t>0899</t>
  </si>
  <si>
    <t>147903</t>
  </si>
  <si>
    <t>MEXIA ISD</t>
  </si>
  <si>
    <t>1929</t>
  </si>
  <si>
    <t>062906</t>
  </si>
  <si>
    <t>MEYERSVILLE ISD</t>
  </si>
  <si>
    <t>0900</t>
  </si>
  <si>
    <t>197902</t>
  </si>
  <si>
    <t>MIAMI ISD</t>
  </si>
  <si>
    <t>0901</t>
  </si>
  <si>
    <t>165901</t>
  </si>
  <si>
    <t>MIDLAND ISD</t>
  </si>
  <si>
    <t>0902</t>
  </si>
  <si>
    <t>070908</t>
  </si>
  <si>
    <t>MIDLOTHIAN ISD</t>
  </si>
  <si>
    <t>1476</t>
  </si>
  <si>
    <t>161903</t>
  </si>
  <si>
    <t>MIDWAY ISD</t>
  </si>
  <si>
    <t>1590</t>
  </si>
  <si>
    <t>039905</t>
  </si>
  <si>
    <t>0904</t>
  </si>
  <si>
    <t>166903</t>
  </si>
  <si>
    <t>MILANO ISD</t>
  </si>
  <si>
    <t>1836</t>
  </si>
  <si>
    <t>175910</t>
  </si>
  <si>
    <t>MILDRED ISD</t>
  </si>
  <si>
    <t>0905</t>
  </si>
  <si>
    <t>200902</t>
  </si>
  <si>
    <t>MILES ISD</t>
  </si>
  <si>
    <t>0906</t>
  </si>
  <si>
    <t>070909</t>
  </si>
  <si>
    <t>MILFORD ISD</t>
  </si>
  <si>
    <t>1355</t>
  </si>
  <si>
    <t>112907</t>
  </si>
  <si>
    <t>MILLER GROVE ISD</t>
  </si>
  <si>
    <t>1484</t>
  </si>
  <si>
    <t>184904</t>
  </si>
  <si>
    <t>MILLSAP ISD</t>
  </si>
  <si>
    <t>0909</t>
  </si>
  <si>
    <t>250903</t>
  </si>
  <si>
    <t>MINEOLA ISD</t>
  </si>
  <si>
    <t>0910</t>
  </si>
  <si>
    <t>182903</t>
  </si>
  <si>
    <t>MINERAL WELLS ISD</t>
  </si>
  <si>
    <t>0913</t>
  </si>
  <si>
    <t>108908</t>
  </si>
  <si>
    <t>MISSION CONS ISD</t>
  </si>
  <si>
    <t>0915</t>
  </si>
  <si>
    <t>238902</t>
  </si>
  <si>
    <t>MONAHANS-WICKETT-PYOTE ISD</t>
  </si>
  <si>
    <t>1354</t>
  </si>
  <si>
    <t>169908</t>
  </si>
  <si>
    <t>MONTAGUE ISD</t>
  </si>
  <si>
    <t>1604</t>
  </si>
  <si>
    <t>108915</t>
  </si>
  <si>
    <t>MONTE ALTO ISD</t>
  </si>
  <si>
    <t>0918</t>
  </si>
  <si>
    <t>170903</t>
  </si>
  <si>
    <t>MONTGOMERY ISD</t>
  </si>
  <si>
    <t>0919</t>
  </si>
  <si>
    <t>161910</t>
  </si>
  <si>
    <t>MOODY ISD</t>
  </si>
  <si>
    <t>0922</t>
  </si>
  <si>
    <t>209902</t>
  </si>
  <si>
    <t>MORAN ISD</t>
  </si>
  <si>
    <t>0923</t>
  </si>
  <si>
    <t>018903</t>
  </si>
  <si>
    <t>MORGAN ISD</t>
  </si>
  <si>
    <t>1928</t>
  </si>
  <si>
    <t>072910</t>
  </si>
  <si>
    <t>MORGAN MILL ISD</t>
  </si>
  <si>
    <t>0925</t>
  </si>
  <si>
    <t>040901</t>
  </si>
  <si>
    <t>MORTON ISD</t>
  </si>
  <si>
    <t>1852</t>
  </si>
  <si>
    <t>173901</t>
  </si>
  <si>
    <t>MOTLEY COUNTY ISD</t>
  </si>
  <si>
    <t>0928</t>
  </si>
  <si>
    <t>143902</t>
  </si>
  <si>
    <t>MOULTON ISD</t>
  </si>
  <si>
    <t>0929</t>
  </si>
  <si>
    <t>109910</t>
  </si>
  <si>
    <t>MOUNT CALM ISD</t>
  </si>
  <si>
    <t>0930</t>
  </si>
  <si>
    <t>201907</t>
  </si>
  <si>
    <t>MOUNT ENTERPRISE ISD</t>
  </si>
  <si>
    <t>0931</t>
  </si>
  <si>
    <t>225902</t>
  </si>
  <si>
    <t>MOUNT PLEASANT ISD</t>
  </si>
  <si>
    <t>0933</t>
  </si>
  <si>
    <t>080901</t>
  </si>
  <si>
    <t>MOUNT VERNON ISD</t>
  </si>
  <si>
    <t>1388</t>
  </si>
  <si>
    <t>049902</t>
  </si>
  <si>
    <t>MUENSTER ISD</t>
  </si>
  <si>
    <t>0934</t>
  </si>
  <si>
    <t>009901</t>
  </si>
  <si>
    <t>MULESHOE ISD</t>
  </si>
  <si>
    <t>0935</t>
  </si>
  <si>
    <t>167902</t>
  </si>
  <si>
    <t>MULLIN ISD</t>
  </si>
  <si>
    <t>0936</t>
  </si>
  <si>
    <t>198906</t>
  </si>
  <si>
    <t>MUMFORD ISD</t>
  </si>
  <si>
    <t>0937</t>
  </si>
  <si>
    <t>138903</t>
  </si>
  <si>
    <t>MUNDAY CONSOLIDATED ISD</t>
  </si>
  <si>
    <t>0938</t>
  </si>
  <si>
    <t>107908</t>
  </si>
  <si>
    <t>MURCHISON ISD</t>
  </si>
  <si>
    <t>0940</t>
  </si>
  <si>
    <t>174904</t>
  </si>
  <si>
    <t>NACOGDOCHES ISD</t>
  </si>
  <si>
    <t>0944</t>
  </si>
  <si>
    <t>163903</t>
  </si>
  <si>
    <t>NATALIA ISD</t>
  </si>
  <si>
    <t>1760</t>
  </si>
  <si>
    <t>094903</t>
  </si>
  <si>
    <t>NAVARRO ISD</t>
  </si>
  <si>
    <t>0945</t>
  </si>
  <si>
    <t>093904</t>
  </si>
  <si>
    <t>NAVASOTA ISD</t>
  </si>
  <si>
    <t>1634</t>
  </si>
  <si>
    <t>035903</t>
  </si>
  <si>
    <t>NAZARETH ISD</t>
  </si>
  <si>
    <t>0946</t>
  </si>
  <si>
    <t>001906</t>
  </si>
  <si>
    <t>NECHES ISD</t>
  </si>
  <si>
    <t>0947</t>
  </si>
  <si>
    <t>123905</t>
  </si>
  <si>
    <t>NEDERLAND ISD</t>
  </si>
  <si>
    <t>0948</t>
  </si>
  <si>
    <t>079906</t>
  </si>
  <si>
    <t>NEEDVILLE ISD</t>
  </si>
  <si>
    <t>0950</t>
  </si>
  <si>
    <t>019905</t>
  </si>
  <si>
    <t>NEW BOSTON ISD</t>
  </si>
  <si>
    <t>0951</t>
  </si>
  <si>
    <t>046901</t>
  </si>
  <si>
    <t>NEW BRAUNFELS ISD</t>
  </si>
  <si>
    <t>1653</t>
  </si>
  <si>
    <t>170908</t>
  </si>
  <si>
    <t>NEW CANEY ISD</t>
  </si>
  <si>
    <t>1410</t>
  </si>
  <si>
    <t>152902</t>
  </si>
  <si>
    <t>NEW DEAL ISD</t>
  </si>
  <si>
    <t>1600</t>
  </si>
  <si>
    <t>230906</t>
  </si>
  <si>
    <t>NEW DIANA ISD</t>
  </si>
  <si>
    <t>1553</t>
  </si>
  <si>
    <t>153905</t>
  </si>
  <si>
    <t>NEW HOME ISD</t>
  </si>
  <si>
    <t>1199</t>
  </si>
  <si>
    <t>037908</t>
  </si>
  <si>
    <t>NEW SUMMERFIELD ISD</t>
  </si>
  <si>
    <t>0954</t>
  </si>
  <si>
    <t>236901</t>
  </si>
  <si>
    <t>NEW WAVERLY ISD</t>
  </si>
  <si>
    <t>0952</t>
  </si>
  <si>
    <t>252902</t>
  </si>
  <si>
    <t>NEWCASTLE ISD</t>
  </si>
  <si>
    <t>0953</t>
  </si>
  <si>
    <t>176902</t>
  </si>
  <si>
    <t>NEWTON ISD</t>
  </si>
  <si>
    <t>0956</t>
  </si>
  <si>
    <t>089903</t>
  </si>
  <si>
    <t>NIXON SMILEY CISD</t>
  </si>
  <si>
    <t>0957</t>
  </si>
  <si>
    <t>169902</t>
  </si>
  <si>
    <t>NOCONA ISD</t>
  </si>
  <si>
    <t>0959</t>
  </si>
  <si>
    <t>062902</t>
  </si>
  <si>
    <t>NORDHEIM ISD</t>
  </si>
  <si>
    <t>0960</t>
  </si>
  <si>
    <t>145906</t>
  </si>
  <si>
    <t>NORMANGEE ISD</t>
  </si>
  <si>
    <t>1624</t>
  </si>
  <si>
    <t>015910</t>
  </si>
  <si>
    <t>NORTH EAST ISD</t>
  </si>
  <si>
    <t>1972</t>
  </si>
  <si>
    <t>112906</t>
  </si>
  <si>
    <t>NORTH HOPKINS ISD</t>
  </si>
  <si>
    <t>1755</t>
  </si>
  <si>
    <t>139911</t>
  </si>
  <si>
    <t>NORTH LAMAR ISD</t>
  </si>
  <si>
    <t>0961</t>
  </si>
  <si>
    <t>154903</t>
  </si>
  <si>
    <t>NORTH ZULCH ISD</t>
  </si>
  <si>
    <t>1627</t>
  </si>
  <si>
    <t>015915</t>
  </si>
  <si>
    <t>NORTHSIDE ISD</t>
  </si>
  <si>
    <t>1735</t>
  </si>
  <si>
    <t>244905</t>
  </si>
  <si>
    <t>1557</t>
  </si>
  <si>
    <t>061911</t>
  </si>
  <si>
    <t>NORTHWEST ISD</t>
  </si>
  <si>
    <t>1582</t>
  </si>
  <si>
    <t>069902</t>
  </si>
  <si>
    <t>NUECES CANYON CONS ISD</t>
  </si>
  <si>
    <t>1939</t>
  </si>
  <si>
    <t>235904</t>
  </si>
  <si>
    <t>NURSERY ISD</t>
  </si>
  <si>
    <t>0966</t>
  </si>
  <si>
    <t>153903</t>
  </si>
  <si>
    <t>O DONNELL ISD</t>
  </si>
  <si>
    <t>0964</t>
  </si>
  <si>
    <t>145907</t>
  </si>
  <si>
    <t>OAKWOOD ISD</t>
  </si>
  <si>
    <t>0965</t>
  </si>
  <si>
    <t>205905</t>
  </si>
  <si>
    <t>ODEM-EDROY ISD</t>
  </si>
  <si>
    <t>0968</t>
  </si>
  <si>
    <t>050904</t>
  </si>
  <si>
    <t>OGLESBY ISD</t>
  </si>
  <si>
    <t>1970</t>
  </si>
  <si>
    <t>200906</t>
  </si>
  <si>
    <t>OLFEN ISD</t>
  </si>
  <si>
    <t>0973</t>
  </si>
  <si>
    <t>252903</t>
  </si>
  <si>
    <t>OLNEY ISD</t>
  </si>
  <si>
    <t>0974</t>
  </si>
  <si>
    <t>140905</t>
  </si>
  <si>
    <t>OLTON ISD</t>
  </si>
  <si>
    <t>0977</t>
  </si>
  <si>
    <t>187910</t>
  </si>
  <si>
    <t>ONALASKA ISD</t>
  </si>
  <si>
    <t>0980</t>
  </si>
  <si>
    <t>125903</t>
  </si>
  <si>
    <t>ORANGE GROVE ISD</t>
  </si>
  <si>
    <t>0979</t>
  </si>
  <si>
    <t>181905</t>
  </si>
  <si>
    <t>ORANGEFIELD ISD</t>
  </si>
  <si>
    <t>0981</t>
  </si>
  <si>
    <t>230903</t>
  </si>
  <si>
    <t>ORE CITY ISD</t>
  </si>
  <si>
    <t>0982</t>
  </si>
  <si>
    <t>201908</t>
  </si>
  <si>
    <t>OVERTON ISD</t>
  </si>
  <si>
    <t>0983</t>
  </si>
  <si>
    <t>051901</t>
  </si>
  <si>
    <t>PADUCAH ISD</t>
  </si>
  <si>
    <t>1940</t>
  </si>
  <si>
    <t>104907</t>
  </si>
  <si>
    <t>PAINT CREEK ISD</t>
  </si>
  <si>
    <t>1845</t>
  </si>
  <si>
    <t>048903</t>
  </si>
  <si>
    <t>PAINT ROCK ISD</t>
  </si>
  <si>
    <t>0986</t>
  </si>
  <si>
    <t>158905</t>
  </si>
  <si>
    <t>PALACIOS ISD</t>
  </si>
  <si>
    <t>0987</t>
  </si>
  <si>
    <t>001907</t>
  </si>
  <si>
    <t>PALESTINE ISD</t>
  </si>
  <si>
    <t>0989</t>
  </si>
  <si>
    <t>070910</t>
  </si>
  <si>
    <t>PALMER ISD</t>
  </si>
  <si>
    <t>1947</t>
  </si>
  <si>
    <t>182906</t>
  </si>
  <si>
    <t>PALO PINTO ISD</t>
  </si>
  <si>
    <t>0990</t>
  </si>
  <si>
    <t>090904</t>
  </si>
  <si>
    <t>PAMPA ISD</t>
  </si>
  <si>
    <t>0991</t>
  </si>
  <si>
    <t>033902</t>
  </si>
  <si>
    <t>PANHANDLE ISD</t>
  </si>
  <si>
    <t>2011</t>
  </si>
  <si>
    <t>042905</t>
  </si>
  <si>
    <t>PANTHER CREEK CONS ISD</t>
  </si>
  <si>
    <t>0992</t>
  </si>
  <si>
    <t>249906</t>
  </si>
  <si>
    <t>PARADISE ISD</t>
  </si>
  <si>
    <t>0993</t>
  </si>
  <si>
    <t>139909</t>
  </si>
  <si>
    <t>PARIS ISD</t>
  </si>
  <si>
    <t>1979</t>
  </si>
  <si>
    <t>184500</t>
  </si>
  <si>
    <t>PARKER COUNTY CO OP</t>
  </si>
  <si>
    <t>0994</t>
  </si>
  <si>
    <t>101917</t>
  </si>
  <si>
    <t>PASADENA ISD</t>
  </si>
  <si>
    <t>1647</t>
  </si>
  <si>
    <t>063906</t>
  </si>
  <si>
    <t>PATTON SPRINGS ISD</t>
  </si>
  <si>
    <t>0995</t>
  </si>
  <si>
    <t>013902</t>
  </si>
  <si>
    <t>PAWNEE ISD</t>
  </si>
  <si>
    <t>1427</t>
  </si>
  <si>
    <t>020908</t>
  </si>
  <si>
    <t>PEARLAND ISD</t>
  </si>
  <si>
    <t>0996</t>
  </si>
  <si>
    <t>082903</t>
  </si>
  <si>
    <t>PEARSALL ISD</t>
  </si>
  <si>
    <t>1642</t>
  </si>
  <si>
    <t>184908</t>
  </si>
  <si>
    <t>PEASTER ISD</t>
  </si>
  <si>
    <t>0998</t>
  </si>
  <si>
    <t>195901</t>
  </si>
  <si>
    <t>PECOS BARSTOW TOYAH ISD</t>
  </si>
  <si>
    <t>1833</t>
  </si>
  <si>
    <t>109914</t>
  </si>
  <si>
    <t>PENELOPE ISD</t>
  </si>
  <si>
    <t>1000</t>
  </si>
  <si>
    <t>119903</t>
  </si>
  <si>
    <t>PERRIN WHITT CONS ISD</t>
  </si>
  <si>
    <t>1001</t>
  </si>
  <si>
    <t>179901</t>
  </si>
  <si>
    <t>PERRYTON ISD</t>
  </si>
  <si>
    <t>1002</t>
  </si>
  <si>
    <t>095904</t>
  </si>
  <si>
    <t>PETERSBURG ISD</t>
  </si>
  <si>
    <t>1003</t>
  </si>
  <si>
    <t>039903</t>
  </si>
  <si>
    <t>PETROLIA ISD</t>
  </si>
  <si>
    <t>1597</t>
  </si>
  <si>
    <t>013903</t>
  </si>
  <si>
    <t>PETTUS ISD</t>
  </si>
  <si>
    <t>0942</t>
  </si>
  <si>
    <t>172905</t>
  </si>
  <si>
    <t>PEWITT CONS ISD</t>
  </si>
  <si>
    <t>1005</t>
  </si>
  <si>
    <t>227904</t>
  </si>
  <si>
    <t>PFLUGERVILLE ISD</t>
  </si>
  <si>
    <t>1006</t>
  </si>
  <si>
    <t>108909</t>
  </si>
  <si>
    <t>PHARR-SAN JUAN-ALAMO ISD</t>
  </si>
  <si>
    <t>1009</t>
  </si>
  <si>
    <t>061903</t>
  </si>
  <si>
    <t>PILOT POINT ISD</t>
  </si>
  <si>
    <t>1497</t>
  </si>
  <si>
    <t>092904</t>
  </si>
  <si>
    <t>PINE TREE ISD</t>
  </si>
  <si>
    <t>1012</t>
  </si>
  <si>
    <t>032902</t>
  </si>
  <si>
    <t>PITTSBURG ISD</t>
  </si>
  <si>
    <t>1610</t>
  </si>
  <si>
    <t>251902</t>
  </si>
  <si>
    <t>PLAINS ISD</t>
  </si>
  <si>
    <t>1013</t>
  </si>
  <si>
    <t>095905</t>
  </si>
  <si>
    <t>PLAINVIEW ISD</t>
  </si>
  <si>
    <t>1014</t>
  </si>
  <si>
    <t>043910</t>
  </si>
  <si>
    <t>PLANO ISD</t>
  </si>
  <si>
    <t>1973</t>
  </si>
  <si>
    <t>019912</t>
  </si>
  <si>
    <t>PLEASANT GROVE ISD</t>
  </si>
  <si>
    <t>1018</t>
  </si>
  <si>
    <t>007905</t>
  </si>
  <si>
    <t>PLEASANTON ISD</t>
  </si>
  <si>
    <t>2013</t>
  </si>
  <si>
    <t>117904</t>
  </si>
  <si>
    <t>PLEMONS-STINNETT-PHILLIPS CISD</t>
  </si>
  <si>
    <t>1021</t>
  </si>
  <si>
    <t>031909</t>
  </si>
  <si>
    <t>POINT ISABEL ISD</t>
  </si>
  <si>
    <t>1022</t>
  </si>
  <si>
    <t>061906</t>
  </si>
  <si>
    <t>PONDER ISD</t>
  </si>
  <si>
    <t>1023</t>
  </si>
  <si>
    <t>184901</t>
  </si>
  <si>
    <t>POOLVILLE ISD</t>
  </si>
  <si>
    <t>1024</t>
  </si>
  <si>
    <t>178908</t>
  </si>
  <si>
    <t>PORT ARANSAS ISD</t>
  </si>
  <si>
    <t>1025</t>
  </si>
  <si>
    <t>123907</t>
  </si>
  <si>
    <t>PORT ARTHUR ISD</t>
  </si>
  <si>
    <t>1406</t>
  </si>
  <si>
    <t>123908</t>
  </si>
  <si>
    <t>PORT NECHES-GROVES ISD</t>
  </si>
  <si>
    <t>1027</t>
  </si>
  <si>
    <t>085902</t>
  </si>
  <si>
    <t>POST ISD</t>
  </si>
  <si>
    <t>1028</t>
  </si>
  <si>
    <t>007906</t>
  </si>
  <si>
    <t>POTEET ISD</t>
  </si>
  <si>
    <t>1029</t>
  </si>
  <si>
    <t>247904</t>
  </si>
  <si>
    <t>POTH CONS ISD</t>
  </si>
  <si>
    <t>1932</t>
  </si>
  <si>
    <t>091913</t>
  </si>
  <si>
    <t>POTTSBORO ISD</t>
  </si>
  <si>
    <t>1032</t>
  </si>
  <si>
    <t>028906</t>
  </si>
  <si>
    <t>PRAIRIE LEA ISD</t>
  </si>
  <si>
    <t>1623</t>
  </si>
  <si>
    <t>169909</t>
  </si>
  <si>
    <t>PRAIRIE VALLEY ISD</t>
  </si>
  <si>
    <t>0400</t>
  </si>
  <si>
    <t>139912</t>
  </si>
  <si>
    <t>PRAIRILAND ISD</t>
  </si>
  <si>
    <t>1033</t>
  </si>
  <si>
    <t>125905</t>
  </si>
  <si>
    <t>PREMONT ISD</t>
  </si>
  <si>
    <t>1034</t>
  </si>
  <si>
    <t>189902</t>
  </si>
  <si>
    <t>PRESIDIO ISD</t>
  </si>
  <si>
    <t>1891</t>
  </si>
  <si>
    <t>167904</t>
  </si>
  <si>
    <t>PRIDDY ISD</t>
  </si>
  <si>
    <t>1035</t>
  </si>
  <si>
    <t>043911</t>
  </si>
  <si>
    <t>PRINCETON ISD</t>
  </si>
  <si>
    <t>0924</t>
  </si>
  <si>
    <t>098903</t>
  </si>
  <si>
    <t>PRINGLE-MORSE CONS ISD</t>
  </si>
  <si>
    <t>1037</t>
  </si>
  <si>
    <t>108910</t>
  </si>
  <si>
    <t>PROGRESO ISD</t>
  </si>
  <si>
    <t>1326</t>
  </si>
  <si>
    <t>043912</t>
  </si>
  <si>
    <t>PROSPER ISD</t>
  </si>
  <si>
    <t>1040</t>
  </si>
  <si>
    <t>099903</t>
  </si>
  <si>
    <t>QUANAH ISD</t>
  </si>
  <si>
    <t>1041</t>
  </si>
  <si>
    <t>034907</t>
  </si>
  <si>
    <t>QUEEN CITY ISD</t>
  </si>
  <si>
    <t>1042</t>
  </si>
  <si>
    <t>116908</t>
  </si>
  <si>
    <t>QUINLAN ISD</t>
  </si>
  <si>
    <t>1044</t>
  </si>
  <si>
    <t>250904</t>
  </si>
  <si>
    <t>QUITMAN ISD</t>
  </si>
  <si>
    <t>0593</t>
  </si>
  <si>
    <t>190903</t>
  </si>
  <si>
    <t>RAINS ISD</t>
  </si>
  <si>
    <t>1045</t>
  </si>
  <si>
    <t>054903</t>
  </si>
  <si>
    <t>RALLS ISD</t>
  </si>
  <si>
    <t>1966</t>
  </si>
  <si>
    <t>066005</t>
  </si>
  <si>
    <t>RAMIREZ COMMON SD</t>
  </si>
  <si>
    <t>1047</t>
  </si>
  <si>
    <t>015906</t>
  </si>
  <si>
    <t>RANDOLPH FIELD ISD</t>
  </si>
  <si>
    <t>1048</t>
  </si>
  <si>
    <t>067907</t>
  </si>
  <si>
    <t>RANGER ISD</t>
  </si>
  <si>
    <t>1050</t>
  </si>
  <si>
    <t>231902</t>
  </si>
  <si>
    <t>RANKIN ISD</t>
  </si>
  <si>
    <t>1052</t>
  </si>
  <si>
    <t>245903</t>
  </si>
  <si>
    <t>RAYMONDVILLE ISD</t>
  </si>
  <si>
    <t>1054</t>
  </si>
  <si>
    <t>192901</t>
  </si>
  <si>
    <t>REAGAN COUNTY ISD</t>
  </si>
  <si>
    <t>1999</t>
  </si>
  <si>
    <t>019911</t>
  </si>
  <si>
    <t>RED LICK ISD</t>
  </si>
  <si>
    <t>1055</t>
  </si>
  <si>
    <t>070911</t>
  </si>
  <si>
    <t>RED OAK ISD</t>
  </si>
  <si>
    <t>1056</t>
  </si>
  <si>
    <t>019906</t>
  </si>
  <si>
    <t>REDWATER ISD</t>
  </si>
  <si>
    <t>1739</t>
  </si>
  <si>
    <t>196903</t>
  </si>
  <si>
    <t>REFUGIO ISD</t>
  </si>
  <si>
    <t>1801</t>
  </si>
  <si>
    <t>108950</t>
  </si>
  <si>
    <t>REGION 01 EDUC SERVICE CENTER</t>
  </si>
  <si>
    <t>1802</t>
  </si>
  <si>
    <t>178950</t>
  </si>
  <si>
    <t>REGION 02 EDUC SERVICE CENTER</t>
  </si>
  <si>
    <t>1803</t>
  </si>
  <si>
    <t>235950</t>
  </si>
  <si>
    <t>REGION 03 EDUC SERVICE CENTER</t>
  </si>
  <si>
    <t>1804</t>
  </si>
  <si>
    <t>101950</t>
  </si>
  <si>
    <t>REGION 04 EDUC SERVICE CENTER</t>
  </si>
  <si>
    <t>1805</t>
  </si>
  <si>
    <t>181950</t>
  </si>
  <si>
    <t>REGION 05 EDUC SERVICE CENTER</t>
  </si>
  <si>
    <t>1806</t>
  </si>
  <si>
    <t>236950</t>
  </si>
  <si>
    <t>REGION 06 EDUC SERVICE CENTER</t>
  </si>
  <si>
    <t>1807</t>
  </si>
  <si>
    <t>092950</t>
  </si>
  <si>
    <t>REGION 07 EDUC SERVICE CENTER</t>
  </si>
  <si>
    <t>1808</t>
  </si>
  <si>
    <t>225950</t>
  </si>
  <si>
    <t>REGION 08 EDUC SERVICE CENTER</t>
  </si>
  <si>
    <t>1809</t>
  </si>
  <si>
    <t>243950</t>
  </si>
  <si>
    <t>REGION 09 EDUC SERVICE CENTER</t>
  </si>
  <si>
    <t>1810</t>
  </si>
  <si>
    <t>057950</t>
  </si>
  <si>
    <t>REGION 10 EDUC SERVICE CENTER</t>
  </si>
  <si>
    <t>1811</t>
  </si>
  <si>
    <t>220950</t>
  </si>
  <si>
    <t>REGION 11 EDUC SERVICE CENTER</t>
  </si>
  <si>
    <t>1812</t>
  </si>
  <si>
    <t>161950</t>
  </si>
  <si>
    <t>REGION 12 EDUC SERVICE CENTER</t>
  </si>
  <si>
    <t>1813</t>
  </si>
  <si>
    <t>227950</t>
  </si>
  <si>
    <t>REGION 13 EDUC SERVICE CENTER</t>
  </si>
  <si>
    <t>1814</t>
  </si>
  <si>
    <t>221950</t>
  </si>
  <si>
    <t>REGION 14 EDUC SERVICE CENTER</t>
  </si>
  <si>
    <t>1815</t>
  </si>
  <si>
    <t>226950</t>
  </si>
  <si>
    <t>REGION 15 EDUC SERVICE CENTER</t>
  </si>
  <si>
    <t>1816</t>
  </si>
  <si>
    <t>188950</t>
  </si>
  <si>
    <t>REGION 16 EDUC SERVICE CENTER</t>
  </si>
  <si>
    <t>1817</t>
  </si>
  <si>
    <t>152950</t>
  </si>
  <si>
    <t>REGION 17 EDUC SERVICE CENTER</t>
  </si>
  <si>
    <t>1818</t>
  </si>
  <si>
    <t>165950</t>
  </si>
  <si>
    <t>REGION 18 EDUC SERVICE CENTER</t>
  </si>
  <si>
    <t>1819</t>
  </si>
  <si>
    <t>071950</t>
  </si>
  <si>
    <t>REGION 19 EDUC SERVICE CENTER</t>
  </si>
  <si>
    <t>1820</t>
  </si>
  <si>
    <t>015950</t>
  </si>
  <si>
    <t>REGION 20 EDUC SERVICE CENTER</t>
  </si>
  <si>
    <t>1060</t>
  </si>
  <si>
    <t>137902</t>
  </si>
  <si>
    <t>RICARDO ISD</t>
  </si>
  <si>
    <t>0570</t>
  </si>
  <si>
    <t>045903</t>
  </si>
  <si>
    <t>RICE CONS ISD</t>
  </si>
  <si>
    <t>1961</t>
  </si>
  <si>
    <t>175911</t>
  </si>
  <si>
    <t>RICE ISD</t>
  </si>
  <si>
    <t>1061</t>
  </si>
  <si>
    <t>093905</t>
  </si>
  <si>
    <t>RICHARDS ISD</t>
  </si>
  <si>
    <t>1062</t>
  </si>
  <si>
    <t>057916</t>
  </si>
  <si>
    <t>RICHARDSON ISD</t>
  </si>
  <si>
    <t>1063</t>
  </si>
  <si>
    <t>206902</t>
  </si>
  <si>
    <t>RICHLAND SPRINGS ISD</t>
  </si>
  <si>
    <t>1065</t>
  </si>
  <si>
    <t>161912</t>
  </si>
  <si>
    <t>RIESEL ISD</t>
  </si>
  <si>
    <t>1067</t>
  </si>
  <si>
    <t>214901</t>
  </si>
  <si>
    <t>RIO GRANDE CITY CISD</t>
  </si>
  <si>
    <t>1068</t>
  </si>
  <si>
    <t>031911</t>
  </si>
  <si>
    <t>RIO HONDO ISD</t>
  </si>
  <si>
    <t>1069</t>
  </si>
  <si>
    <t>126907</t>
  </si>
  <si>
    <t>RIO VISTA ISD</t>
  </si>
  <si>
    <t>1070</t>
  </si>
  <si>
    <t>067908</t>
  </si>
  <si>
    <t>RISING STAR ISD</t>
  </si>
  <si>
    <t>1334</t>
  </si>
  <si>
    <t>188902</t>
  </si>
  <si>
    <t>RIVER ROAD ISD</t>
  </si>
  <si>
    <t>0404</t>
  </si>
  <si>
    <t>194903</t>
  </si>
  <si>
    <t>RIVERCREST ISD</t>
  </si>
  <si>
    <t>1072</t>
  </si>
  <si>
    <t>137903</t>
  </si>
  <si>
    <t>RIVIERA ISD</t>
  </si>
  <si>
    <t>1076</t>
  </si>
  <si>
    <t>041902</t>
  </si>
  <si>
    <t>ROBERT LEE ISD</t>
  </si>
  <si>
    <t>1688</t>
  </si>
  <si>
    <t>161922</t>
  </si>
  <si>
    <t>ROBINSON ISD</t>
  </si>
  <si>
    <t>1077</t>
  </si>
  <si>
    <t>178909</t>
  </si>
  <si>
    <t>ROBSTOWN ISD</t>
  </si>
  <si>
    <t>1078</t>
  </si>
  <si>
    <t>076903</t>
  </si>
  <si>
    <t>ROBY CISD</t>
  </si>
  <si>
    <t>1886</t>
  </si>
  <si>
    <t>160904</t>
  </si>
  <si>
    <t>ROCHELLE ISD</t>
  </si>
  <si>
    <t>1080</t>
  </si>
  <si>
    <t>166904</t>
  </si>
  <si>
    <t>ROCKDALE ISD</t>
  </si>
  <si>
    <t>1083</t>
  </si>
  <si>
    <t>069901</t>
  </si>
  <si>
    <t>ROCKSPRINGS ISD</t>
  </si>
  <si>
    <t>1084</t>
  </si>
  <si>
    <t>199901</t>
  </si>
  <si>
    <t>ROCKWALL ISD</t>
  </si>
  <si>
    <t>1086</t>
  </si>
  <si>
    <t>014907</t>
  </si>
  <si>
    <t>ROGERS ISD</t>
  </si>
  <si>
    <t>1486</t>
  </si>
  <si>
    <t>214903</t>
  </si>
  <si>
    <t>ROMA ISD</t>
  </si>
  <si>
    <t>1841</t>
  </si>
  <si>
    <t>152908</t>
  </si>
  <si>
    <t>ROOSEVELT ISD</t>
  </si>
  <si>
    <t>1087</t>
  </si>
  <si>
    <t>110905</t>
  </si>
  <si>
    <t>ROPES ISD</t>
  </si>
  <si>
    <t>1088</t>
  </si>
  <si>
    <t>177901</t>
  </si>
  <si>
    <t>ROSCOE ISD</t>
  </si>
  <si>
    <t>1089</t>
  </si>
  <si>
    <t>073905</t>
  </si>
  <si>
    <t>ROSEBUD-LOTT CONS ISD</t>
  </si>
  <si>
    <t>1093</t>
  </si>
  <si>
    <t>076904</t>
  </si>
  <si>
    <t>ROTAN ISD</t>
  </si>
  <si>
    <t>1094</t>
  </si>
  <si>
    <t>246909</t>
  </si>
  <si>
    <t>ROUND ROCK ISD</t>
  </si>
  <si>
    <t>1684</t>
  </si>
  <si>
    <t>075908</t>
  </si>
  <si>
    <t>ROUND TOP CARMINE ISD</t>
  </si>
  <si>
    <t>1097</t>
  </si>
  <si>
    <t>139908</t>
  </si>
  <si>
    <t>ROXTON ISD</t>
  </si>
  <si>
    <t>1421</t>
  </si>
  <si>
    <t>237905</t>
  </si>
  <si>
    <t>ROYAL ISD</t>
  </si>
  <si>
    <t>1098</t>
  </si>
  <si>
    <t>199902</t>
  </si>
  <si>
    <t>ROYSE CITY ISD</t>
  </si>
  <si>
    <t>1099</t>
  </si>
  <si>
    <t>104903</t>
  </si>
  <si>
    <t>RULE ISD</t>
  </si>
  <si>
    <t>1100</t>
  </si>
  <si>
    <t>128903</t>
  </si>
  <si>
    <t>RUNGE ISD</t>
  </si>
  <si>
    <t>1102</t>
  </si>
  <si>
    <t>037907</t>
  </si>
  <si>
    <t>RUSK ISD</t>
  </si>
  <si>
    <t>1933</t>
  </si>
  <si>
    <t>091914</t>
  </si>
  <si>
    <t>S &amp; S CONS ISD</t>
  </si>
  <si>
    <t>1103</t>
  </si>
  <si>
    <t>232902</t>
  </si>
  <si>
    <t>SABINAL ISD</t>
  </si>
  <si>
    <t>1569</t>
  </si>
  <si>
    <t>092906</t>
  </si>
  <si>
    <t>SABINE ISD</t>
  </si>
  <si>
    <t>1554</t>
  </si>
  <si>
    <t>123913</t>
  </si>
  <si>
    <t>SABINE PASS ISD</t>
  </si>
  <si>
    <t>1106</t>
  </si>
  <si>
    <t>169911</t>
  </si>
  <si>
    <t>SAINT JO ISD</t>
  </si>
  <si>
    <t>1108</t>
  </si>
  <si>
    <t>014908</t>
  </si>
  <si>
    <t>SALADO ISD</t>
  </si>
  <si>
    <t>1109</t>
  </si>
  <si>
    <t>112909</t>
  </si>
  <si>
    <t>SALTILLO ISD</t>
  </si>
  <si>
    <t>1737</t>
  </si>
  <si>
    <t>074917</t>
  </si>
  <si>
    <t>SAM RAYBURN CONS ISD</t>
  </si>
  <si>
    <t>1110</t>
  </si>
  <si>
    <t>226903</t>
  </si>
  <si>
    <t>SAN ANGELO ISD</t>
  </si>
  <si>
    <t>1111</t>
  </si>
  <si>
    <t>015907</t>
  </si>
  <si>
    <t>SAN ANTONIO ISD</t>
  </si>
  <si>
    <t>1113</t>
  </si>
  <si>
    <t>203901</t>
  </si>
  <si>
    <t>SAN AUGUSTINE ISD</t>
  </si>
  <si>
    <t>1114</t>
  </si>
  <si>
    <t>031912</t>
  </si>
  <si>
    <t>SAN BENITO CONS ISD</t>
  </si>
  <si>
    <t>1116</t>
  </si>
  <si>
    <t>066902</t>
  </si>
  <si>
    <t>SAN DIEGO ISD</t>
  </si>
  <si>
    <t>1117</t>
  </si>
  <si>
    <t>071904</t>
  </si>
  <si>
    <t>SAN ELIZARIO ISD</t>
  </si>
  <si>
    <t>1846</t>
  </si>
  <si>
    <t>233901</t>
  </si>
  <si>
    <t>SAN FELIPE DEL RIO CISD</t>
  </si>
  <si>
    <t>1463</t>
  </si>
  <si>
    <t>214902</t>
  </si>
  <si>
    <t>SAN ISIDRO ISD</t>
  </si>
  <si>
    <t>1121</t>
  </si>
  <si>
    <t>105902</t>
  </si>
  <si>
    <t>SAN MARCOS CONS ISD</t>
  </si>
  <si>
    <t>1482</t>
  </si>
  <si>
    <t>245904</t>
  </si>
  <si>
    <t>SAN PERLITA ISD</t>
  </si>
  <si>
    <t>1122</t>
  </si>
  <si>
    <t>206901</t>
  </si>
  <si>
    <t>SAN SABA ISD</t>
  </si>
  <si>
    <t>1968</t>
  </si>
  <si>
    <t>022903</t>
  </si>
  <si>
    <t>SAN VICENTE ISD</t>
  </si>
  <si>
    <t>0304</t>
  </si>
  <si>
    <t>058909</t>
  </si>
  <si>
    <t>SANDS CONS ISD</t>
  </si>
  <si>
    <t>1119</t>
  </si>
  <si>
    <t>117903</t>
  </si>
  <si>
    <t>SANFORD-FRITCH ISD</t>
  </si>
  <si>
    <t>1120</t>
  </si>
  <si>
    <t>061908</t>
  </si>
  <si>
    <t>SANGER ISD</t>
  </si>
  <si>
    <t>1123</t>
  </si>
  <si>
    <t>042903</t>
  </si>
  <si>
    <t>SANTA ANNA ISD</t>
  </si>
  <si>
    <t>1488</t>
  </si>
  <si>
    <t>084909</t>
  </si>
  <si>
    <t>SANTA FE ISD</t>
  </si>
  <si>
    <t>1425</t>
  </si>
  <si>
    <t>137904</t>
  </si>
  <si>
    <t>SANTA GERTRUDIS ISD</t>
  </si>
  <si>
    <t>1126</t>
  </si>
  <si>
    <t>031913</t>
  </si>
  <si>
    <t>SANTA MARIA ISD</t>
  </si>
  <si>
    <t>1127</t>
  </si>
  <si>
    <t>031914</t>
  </si>
  <si>
    <t>SANTA ROSA ISD</t>
  </si>
  <si>
    <t>1128</t>
  </si>
  <si>
    <t>182904</t>
  </si>
  <si>
    <t>SANTO ISD</t>
  </si>
  <si>
    <t>1132</t>
  </si>
  <si>
    <t>074911</t>
  </si>
  <si>
    <t>SAVOY ISD</t>
  </si>
  <si>
    <t>1713</t>
  </si>
  <si>
    <t>094902</t>
  </si>
  <si>
    <t>SCHERTZ-CIBOLO-UNIVERSAL CITY ISD</t>
  </si>
  <si>
    <t>0584</t>
  </si>
  <si>
    <t>207901</t>
  </si>
  <si>
    <t>SCHLEICHER CTY ISD</t>
  </si>
  <si>
    <t>1133</t>
  </si>
  <si>
    <t>075903</t>
  </si>
  <si>
    <t>SCHULENBURG ISD</t>
  </si>
  <si>
    <t>1650</t>
  </si>
  <si>
    <t>129910</t>
  </si>
  <si>
    <t>SCURRY ROSSER ISD</t>
  </si>
  <si>
    <t>0401</t>
  </si>
  <si>
    <t>083901</t>
  </si>
  <si>
    <t>SEAGRAVES ISD</t>
  </si>
  <si>
    <t>1136</t>
  </si>
  <si>
    <t>008902</t>
  </si>
  <si>
    <t>SEALY ISD</t>
  </si>
  <si>
    <t>1137</t>
  </si>
  <si>
    <t>094901</t>
  </si>
  <si>
    <t>SEGUIN ISD</t>
  </si>
  <si>
    <t>1687</t>
  </si>
  <si>
    <t>083903</t>
  </si>
  <si>
    <t>SEMINOLE PUBLIC SCHOOLS</t>
  </si>
  <si>
    <t>1138</t>
  </si>
  <si>
    <t>012901</t>
  </si>
  <si>
    <t>SEYMOUR ISD</t>
  </si>
  <si>
    <t>1658</t>
  </si>
  <si>
    <t>152909</t>
  </si>
  <si>
    <t>SHALLOWATER ISD</t>
  </si>
  <si>
    <t>1139</t>
  </si>
  <si>
    <t>242902</t>
  </si>
  <si>
    <t>SHAMROCK ISD</t>
  </si>
  <si>
    <t>1140</t>
  </si>
  <si>
    <t>108911</t>
  </si>
  <si>
    <t>SHARYLAND ISD</t>
  </si>
  <si>
    <t>1142</t>
  </si>
  <si>
    <t>210903</t>
  </si>
  <si>
    <t>SHELBYVILLE ISD</t>
  </si>
  <si>
    <t>1492</t>
  </si>
  <si>
    <t>101924</t>
  </si>
  <si>
    <t>SHELDON ISD</t>
  </si>
  <si>
    <t>1143</t>
  </si>
  <si>
    <t>204904</t>
  </si>
  <si>
    <t>SHEPHERD ISD</t>
  </si>
  <si>
    <t>1144</t>
  </si>
  <si>
    <t>091906</t>
  </si>
  <si>
    <t>SHERMAN ISD</t>
  </si>
  <si>
    <t>1146</t>
  </si>
  <si>
    <t>143903</t>
  </si>
  <si>
    <t>SHINER ISD</t>
  </si>
  <si>
    <t>1148</t>
  </si>
  <si>
    <t>047905</t>
  </si>
  <si>
    <t>SIDNEY ISD</t>
  </si>
  <si>
    <t>1490</t>
  </si>
  <si>
    <t>115902</t>
  </si>
  <si>
    <t>SIERRA BLANCA ISD</t>
  </si>
  <si>
    <t>1149</t>
  </si>
  <si>
    <t>100904</t>
  </si>
  <si>
    <t>SILSBEE ISD</t>
  </si>
  <si>
    <t>1150</t>
  </si>
  <si>
    <t>023902</t>
  </si>
  <si>
    <t>SILVERTON ISD</t>
  </si>
  <si>
    <t>2000</t>
  </si>
  <si>
    <t>019909</t>
  </si>
  <si>
    <t>SIMMS ISD</t>
  </si>
  <si>
    <t>1151</t>
  </si>
  <si>
    <t>205906</t>
  </si>
  <si>
    <t>SINTON ISD</t>
  </si>
  <si>
    <t>1915</t>
  </si>
  <si>
    <t>049909</t>
  </si>
  <si>
    <t>SIVELLS BEND ISD</t>
  </si>
  <si>
    <t>1153</t>
  </si>
  <si>
    <t>013905</t>
  </si>
  <si>
    <t>SKIDMORE TYNAN ISD</t>
  </si>
  <si>
    <t>1154</t>
  </si>
  <si>
    <t>152903</t>
  </si>
  <si>
    <t>SLATON ISD</t>
  </si>
  <si>
    <t>1155</t>
  </si>
  <si>
    <t>249908</t>
  </si>
  <si>
    <t>SLIDELL ISD</t>
  </si>
  <si>
    <t>1792</t>
  </si>
  <si>
    <t>001909</t>
  </si>
  <si>
    <t>SLOCUM ISD</t>
  </si>
  <si>
    <t>1159</t>
  </si>
  <si>
    <t>011904</t>
  </si>
  <si>
    <t>SMITHVILLE ISD</t>
  </si>
  <si>
    <t>1160</t>
  </si>
  <si>
    <t>110906</t>
  </si>
  <si>
    <t>SMYER ISD</t>
  </si>
  <si>
    <t>1576</t>
  </si>
  <si>
    <t>026903</t>
  </si>
  <si>
    <t>SNOOK ISD</t>
  </si>
  <si>
    <t>1161</t>
  </si>
  <si>
    <t>208902</t>
  </si>
  <si>
    <t>SNYDER ISD</t>
  </si>
  <si>
    <t>1718</t>
  </si>
  <si>
    <t>071909</t>
  </si>
  <si>
    <t>SOCORRO ISD</t>
  </si>
  <si>
    <t>1163</t>
  </si>
  <si>
    <t>015909</t>
  </si>
  <si>
    <t>SOMERSET ISD</t>
  </si>
  <si>
    <t>1164</t>
  </si>
  <si>
    <t>026902</t>
  </si>
  <si>
    <t>SOMERVILLE ISD</t>
  </si>
  <si>
    <t>1165</t>
  </si>
  <si>
    <t>218901</t>
  </si>
  <si>
    <t>SONORA ISD</t>
  </si>
  <si>
    <t>1170</t>
  </si>
  <si>
    <t>015908</t>
  </si>
  <si>
    <t>SOUTH SAN ANTONIO ISD</t>
  </si>
  <si>
    <t>1749</t>
  </si>
  <si>
    <t>031916</t>
  </si>
  <si>
    <t>SOUTH TEXAS ISD</t>
  </si>
  <si>
    <t>1168</t>
  </si>
  <si>
    <t>085903</t>
  </si>
  <si>
    <t>SOUTHLAND ISD</t>
  </si>
  <si>
    <t>1738</t>
  </si>
  <si>
    <t>015917</t>
  </si>
  <si>
    <t>SOUTHSIDE ISD</t>
  </si>
  <si>
    <t>1726</t>
  </si>
  <si>
    <t>015912</t>
  </si>
  <si>
    <t>SOUTHWEST ISD</t>
  </si>
  <si>
    <t>1173</t>
  </si>
  <si>
    <t>098904</t>
  </si>
  <si>
    <t>SPEARMAN ISD</t>
  </si>
  <si>
    <t>1568</t>
  </si>
  <si>
    <t>170907</t>
  </si>
  <si>
    <t>SPLENDORA ISD</t>
  </si>
  <si>
    <t>1433</t>
  </si>
  <si>
    <t>101920</t>
  </si>
  <si>
    <t>SPRING BRANCH ISD</t>
  </si>
  <si>
    <t>1601</t>
  </si>
  <si>
    <t>117907</t>
  </si>
  <si>
    <t>SPRING CREEK ISD</t>
  </si>
  <si>
    <t>1731</t>
  </si>
  <si>
    <t>092907</t>
  </si>
  <si>
    <t>SPRING HILL ISD</t>
  </si>
  <si>
    <t>1175</t>
  </si>
  <si>
    <t>101919</t>
  </si>
  <si>
    <t>SPRING ISD</t>
  </si>
  <si>
    <t>1176</t>
  </si>
  <si>
    <t>140907</t>
  </si>
  <si>
    <t>SPRINGLAKE-EARTH ISD</t>
  </si>
  <si>
    <t>1177</t>
  </si>
  <si>
    <t>184902</t>
  </si>
  <si>
    <t>SPRINGTOWN ISD</t>
  </si>
  <si>
    <t>1178</t>
  </si>
  <si>
    <t>063903</t>
  </si>
  <si>
    <t>SPUR ISD</t>
  </si>
  <si>
    <t>1661</t>
  </si>
  <si>
    <t>229905</t>
  </si>
  <si>
    <t>SPURGER ISD</t>
  </si>
  <si>
    <t>1988</t>
  </si>
  <si>
    <t>079910</t>
  </si>
  <si>
    <t>1179</t>
  </si>
  <si>
    <t>127906</t>
  </si>
  <si>
    <t>STAMFORD ISD</t>
  </si>
  <si>
    <t>1180</t>
  </si>
  <si>
    <t>156902</t>
  </si>
  <si>
    <t>STANTON ISD</t>
  </si>
  <si>
    <t>1185</t>
  </si>
  <si>
    <t>072903</t>
  </si>
  <si>
    <t>STEPHENVILLE ISD</t>
  </si>
  <si>
    <t>1186</t>
  </si>
  <si>
    <t>216901</t>
  </si>
  <si>
    <t>STERLING CITY ISD</t>
  </si>
  <si>
    <t>1188</t>
  </si>
  <si>
    <t>247906</t>
  </si>
  <si>
    <t>STOCKDALE ISD</t>
  </si>
  <si>
    <t>1189</t>
  </si>
  <si>
    <t>211902</t>
  </si>
  <si>
    <t>STRATFORD ISD</t>
  </si>
  <si>
    <t>1190</t>
  </si>
  <si>
    <t>182905</t>
  </si>
  <si>
    <t>STRAWN ISD</t>
  </si>
  <si>
    <t>1194</t>
  </si>
  <si>
    <t>140908</t>
  </si>
  <si>
    <t>SUDAN ISD</t>
  </si>
  <si>
    <t>1196</t>
  </si>
  <si>
    <t>112910</t>
  </si>
  <si>
    <t>SULPHUR BLUFF ISD</t>
  </si>
  <si>
    <t>1197</t>
  </si>
  <si>
    <t>112901</t>
  </si>
  <si>
    <t>SULPHUR SPRINGS ISD</t>
  </si>
  <si>
    <t>1349</t>
  </si>
  <si>
    <t>110907</t>
  </si>
  <si>
    <t>SUNDOWN ISD</t>
  </si>
  <si>
    <t>1382</t>
  </si>
  <si>
    <t>057919</t>
  </si>
  <si>
    <t>SUNNYVALE ISD</t>
  </si>
  <si>
    <t>1201</t>
  </si>
  <si>
    <t>171902</t>
  </si>
  <si>
    <t>SUNRAY ISD</t>
  </si>
  <si>
    <t>1202</t>
  </si>
  <si>
    <t>020906</t>
  </si>
  <si>
    <t>SWEENY ISD</t>
  </si>
  <si>
    <t>1975</t>
  </si>
  <si>
    <t>143905</t>
  </si>
  <si>
    <t>SWEET HOME ISD</t>
  </si>
  <si>
    <t>1203</t>
  </si>
  <si>
    <t>177902</t>
  </si>
  <si>
    <t>SWEETWATER ISD</t>
  </si>
  <si>
    <t>1206</t>
  </si>
  <si>
    <t>205907</t>
  </si>
  <si>
    <t>TAFT ISD</t>
  </si>
  <si>
    <t>1207</t>
  </si>
  <si>
    <t>153904</t>
  </si>
  <si>
    <t>TAHOKA ISD</t>
  </si>
  <si>
    <t>1615</t>
  </si>
  <si>
    <t>146907</t>
  </si>
  <si>
    <t>TARKINGTON ISD</t>
  </si>
  <si>
    <t>1209</t>
  </si>
  <si>
    <t>201910</t>
  </si>
  <si>
    <t>TATUM ISD</t>
  </si>
  <si>
    <t>1211</t>
  </si>
  <si>
    <t>246911</t>
  </si>
  <si>
    <t>TAYLOR ISD</t>
  </si>
  <si>
    <t>1212</t>
  </si>
  <si>
    <t>081904</t>
  </si>
  <si>
    <t>TEAGUE ISD</t>
  </si>
  <si>
    <t>1215</t>
  </si>
  <si>
    <t>014909</t>
  </si>
  <si>
    <t>TEMPLE ISD</t>
  </si>
  <si>
    <t>1216</t>
  </si>
  <si>
    <t>210904</t>
  </si>
  <si>
    <t>TENAHA ISD</t>
  </si>
  <si>
    <t>1967</t>
  </si>
  <si>
    <t>022004</t>
  </si>
  <si>
    <t>TERLINGUA CSD</t>
  </si>
  <si>
    <t>1667</t>
  </si>
  <si>
    <t>222901</t>
  </si>
  <si>
    <t>TERRELL COUNTY ISD</t>
  </si>
  <si>
    <t>1217</t>
  </si>
  <si>
    <t>129906</t>
  </si>
  <si>
    <t>TERRELL ISD</t>
  </si>
  <si>
    <t>1218</t>
  </si>
  <si>
    <t>019907</t>
  </si>
  <si>
    <t>TEXARKANA ISD</t>
  </si>
  <si>
    <t>1219</t>
  </si>
  <si>
    <t>084906</t>
  </si>
  <si>
    <t>TEXAS CITY ISD</t>
  </si>
  <si>
    <t>1220</t>
  </si>
  <si>
    <t>211901</t>
  </si>
  <si>
    <t>TEXHOMA ISD</t>
  </si>
  <si>
    <t>1221</t>
  </si>
  <si>
    <t>056902</t>
  </si>
  <si>
    <t>TEXLINE ISD</t>
  </si>
  <si>
    <t>1223</t>
  </si>
  <si>
    <t>166905</t>
  </si>
  <si>
    <t>THORNDALE ISD</t>
  </si>
  <si>
    <t>1225</t>
  </si>
  <si>
    <t>246912</t>
  </si>
  <si>
    <t>THRALL ISD</t>
  </si>
  <si>
    <t>1227</t>
  </si>
  <si>
    <t>149902</t>
  </si>
  <si>
    <t>THREE RIVERS ISD</t>
  </si>
  <si>
    <t>1978</t>
  </si>
  <si>
    <t>072901</t>
  </si>
  <si>
    <t>THREE WAY ISD</t>
  </si>
  <si>
    <t>1228</t>
  </si>
  <si>
    <t>224901</t>
  </si>
  <si>
    <t>THROCKMORTON ISD</t>
  </si>
  <si>
    <t>0863</t>
  </si>
  <si>
    <t>158902</t>
  </si>
  <si>
    <t>TIDEHAVEN ISD</t>
  </si>
  <si>
    <t>1230</t>
  </si>
  <si>
    <t>210905</t>
  </si>
  <si>
    <t>TIMPSON ISD</t>
  </si>
  <si>
    <t>1934</t>
  </si>
  <si>
    <t>091907</t>
  </si>
  <si>
    <t>TIOGA ISD</t>
  </si>
  <si>
    <t>1232</t>
  </si>
  <si>
    <t>111903</t>
  </si>
  <si>
    <t>TOLAR ISD</t>
  </si>
  <si>
    <t>1895</t>
  </si>
  <si>
    <t>091918</t>
  </si>
  <si>
    <t>TOM BEAN ISD</t>
  </si>
  <si>
    <t>1233</t>
  </si>
  <si>
    <t>101921</t>
  </si>
  <si>
    <t>TOMBALL ISD</t>
  </si>
  <si>
    <t>1710</t>
  </si>
  <si>
    <t>071908</t>
  </si>
  <si>
    <t>TORNILLO ISD</t>
  </si>
  <si>
    <t>1236</t>
  </si>
  <si>
    <t>221905</t>
  </si>
  <si>
    <t>TRENT ISD</t>
  </si>
  <si>
    <t>1237</t>
  </si>
  <si>
    <t>074912</t>
  </si>
  <si>
    <t>TRENTON ISD</t>
  </si>
  <si>
    <t>1238</t>
  </si>
  <si>
    <t>107907</t>
  </si>
  <si>
    <t>TRINIDAD ISD</t>
  </si>
  <si>
    <t>1239</t>
  </si>
  <si>
    <t>228903</t>
  </si>
  <si>
    <t>TRINITY ISD</t>
  </si>
  <si>
    <t>1241</t>
  </si>
  <si>
    <t>212904</t>
  </si>
  <si>
    <t>TROUP ISD</t>
  </si>
  <si>
    <t>1242</t>
  </si>
  <si>
    <t>014910</t>
  </si>
  <si>
    <t>TROY ISD</t>
  </si>
  <si>
    <t>1244</t>
  </si>
  <si>
    <t>219903</t>
  </si>
  <si>
    <t>TULIA ISD</t>
  </si>
  <si>
    <t>1473</t>
  </si>
  <si>
    <t>178912</t>
  </si>
  <si>
    <t>TULOSO-MIDWAY ISD</t>
  </si>
  <si>
    <t>1245</t>
  </si>
  <si>
    <t>096905</t>
  </si>
  <si>
    <t>TURKEY QUITAQUE CISD</t>
  </si>
  <si>
    <t>1247</t>
  </si>
  <si>
    <t>212905</t>
  </si>
  <si>
    <t>TYLER ISD</t>
  </si>
  <si>
    <t>1767</t>
  </si>
  <si>
    <t>230908</t>
  </si>
  <si>
    <t>UNION GROVE ISD</t>
  </si>
  <si>
    <t>1579</t>
  </si>
  <si>
    <t>230904</t>
  </si>
  <si>
    <t>UNION HILL ISD</t>
  </si>
  <si>
    <t>1720</t>
  </si>
  <si>
    <t>240903</t>
  </si>
  <si>
    <t>UNITED ISD</t>
  </si>
  <si>
    <t>1250</t>
  </si>
  <si>
    <t>232904</t>
  </si>
  <si>
    <t>UTOPIA ISD</t>
  </si>
  <si>
    <t>1251</t>
  </si>
  <si>
    <t>232903</t>
  </si>
  <si>
    <t>UVALDE CONS ISD</t>
  </si>
  <si>
    <t>1595</t>
  </si>
  <si>
    <t>122902</t>
  </si>
  <si>
    <t>VALENTINE ISD</t>
  </si>
  <si>
    <t>1252</t>
  </si>
  <si>
    <t>018904</t>
  </si>
  <si>
    <t>VALLEY MILLS ISD</t>
  </si>
  <si>
    <t>1253</t>
  </si>
  <si>
    <t>049903</t>
  </si>
  <si>
    <t>VALLEY VIEW ISD</t>
  </si>
  <si>
    <t>1954</t>
  </si>
  <si>
    <t>108916</t>
  </si>
  <si>
    <t>1256</t>
  </si>
  <si>
    <t>091908</t>
  </si>
  <si>
    <t>VAN ALSTYNE ISD</t>
  </si>
  <si>
    <t>1255</t>
  </si>
  <si>
    <t>234906</t>
  </si>
  <si>
    <t>VAN ISD</t>
  </si>
  <si>
    <t>1344</t>
  </si>
  <si>
    <t>158906</t>
  </si>
  <si>
    <t>VAN VLECK ISD</t>
  </si>
  <si>
    <t>1257</t>
  </si>
  <si>
    <t>180902</t>
  </si>
  <si>
    <t>VEGA ISD</t>
  </si>
  <si>
    <t>1259</t>
  </si>
  <si>
    <t>126908</t>
  </si>
  <si>
    <t>VENUS ISD</t>
  </si>
  <si>
    <t>1905</t>
  </si>
  <si>
    <t>226908</t>
  </si>
  <si>
    <t>VERIBEST ISD</t>
  </si>
  <si>
    <t>1260</t>
  </si>
  <si>
    <t>244903</t>
  </si>
  <si>
    <t>VERNON CONS ISD</t>
  </si>
  <si>
    <t>1262</t>
  </si>
  <si>
    <t>235902</t>
  </si>
  <si>
    <t>VICTORIA ISD</t>
  </si>
  <si>
    <t>1339</t>
  </si>
  <si>
    <t>181907</t>
  </si>
  <si>
    <t>VIDOR ISD</t>
  </si>
  <si>
    <t>1974</t>
  </si>
  <si>
    <t>143904</t>
  </si>
  <si>
    <t>VYSEHRAD ISD</t>
  </si>
  <si>
    <t>1264</t>
  </si>
  <si>
    <t>161914</t>
  </si>
  <si>
    <t>WACO ISD</t>
  </si>
  <si>
    <t>1266</t>
  </si>
  <si>
    <t>089905</t>
  </si>
  <si>
    <t>WAELDER ISD</t>
  </si>
  <si>
    <t>1860</t>
  </si>
  <si>
    <t>059902</t>
  </si>
  <si>
    <t>WALCOTT ISD</t>
  </si>
  <si>
    <t>1768</t>
  </si>
  <si>
    <t>226906</t>
  </si>
  <si>
    <t>WALL ISD</t>
  </si>
  <si>
    <t>1267</t>
  </si>
  <si>
    <t>237904</t>
  </si>
  <si>
    <t>WALLER ISD</t>
  </si>
  <si>
    <t>1914</t>
  </si>
  <si>
    <t>049908</t>
  </si>
  <si>
    <t>WALNUT BEND ISD</t>
  </si>
  <si>
    <t>1269</t>
  </si>
  <si>
    <t>018905</t>
  </si>
  <si>
    <t>WALNUT SPRINGS ISD</t>
  </si>
  <si>
    <t>1584</t>
  </si>
  <si>
    <t>229904</t>
  </si>
  <si>
    <t>WARREN ISD</t>
  </si>
  <si>
    <t>1270</t>
  </si>
  <si>
    <t>102903</t>
  </si>
  <si>
    <t>WASKOM ISD</t>
  </si>
  <si>
    <t>1271</t>
  </si>
  <si>
    <t>226905</t>
  </si>
  <si>
    <t>WATER VALLEY ISD</t>
  </si>
  <si>
    <t>1272</t>
  </si>
  <si>
    <t>070912</t>
  </si>
  <si>
    <t>WAXAHACHIE ISD</t>
  </si>
  <si>
    <t>1273</t>
  </si>
  <si>
    <t>184903</t>
  </si>
  <si>
    <t>WEATHERFORD ISD</t>
  </si>
  <si>
    <t>1901</t>
  </si>
  <si>
    <t>240904</t>
  </si>
  <si>
    <t>WEBB CISD</t>
  </si>
  <si>
    <t>1275</t>
  </si>
  <si>
    <t>045905</t>
  </si>
  <si>
    <t>WEIMAR ISD</t>
  </si>
  <si>
    <t>1277</t>
  </si>
  <si>
    <t>044902</t>
  </si>
  <si>
    <t>WELLINGTON ISD</t>
  </si>
  <si>
    <t>1844</t>
  </si>
  <si>
    <t>223904</t>
  </si>
  <si>
    <t>WELLMAN-UNION ISD</t>
  </si>
  <si>
    <t>1278</t>
  </si>
  <si>
    <t>037909</t>
  </si>
  <si>
    <t>WELLS ISD</t>
  </si>
  <si>
    <t>1281</t>
  </si>
  <si>
    <t>108913</t>
  </si>
  <si>
    <t>WESLACO ISD</t>
  </si>
  <si>
    <t>0364</t>
  </si>
  <si>
    <t>100908</t>
  </si>
  <si>
    <t>WEST HARDIN CTY CISD</t>
  </si>
  <si>
    <t>1282</t>
  </si>
  <si>
    <t>161916</t>
  </si>
  <si>
    <t>WEST ISD</t>
  </si>
  <si>
    <t>1287</t>
  </si>
  <si>
    <t>181906</t>
  </si>
  <si>
    <t>WEST ORANGE-COVE CISD</t>
  </si>
  <si>
    <t>1551</t>
  </si>
  <si>
    <t>178915</t>
  </si>
  <si>
    <t>WEST OSO ISD</t>
  </si>
  <si>
    <t>1740</t>
  </si>
  <si>
    <t>201914</t>
  </si>
  <si>
    <t>WEST RUSK CTY CONS ISD</t>
  </si>
  <si>
    <t>1010</t>
  </si>
  <si>
    <t>202905</t>
  </si>
  <si>
    <t>WEST SABINE ISD</t>
  </si>
  <si>
    <t>1283</t>
  </si>
  <si>
    <t>168903</t>
  </si>
  <si>
    <t>WESTBROOK ISD</t>
  </si>
  <si>
    <t>1930</t>
  </si>
  <si>
    <t>062905</t>
  </si>
  <si>
    <t>WESTHOFF ISD</t>
  </si>
  <si>
    <t>1957</t>
  </si>
  <si>
    <t>073904</t>
  </si>
  <si>
    <t>WESTPHALIA ISD</t>
  </si>
  <si>
    <t>1721</t>
  </si>
  <si>
    <t>001908</t>
  </si>
  <si>
    <t>WESTWOOD ISD</t>
  </si>
  <si>
    <t>1289</t>
  </si>
  <si>
    <t>241904</t>
  </si>
  <si>
    <t>WHARTON ISD</t>
  </si>
  <si>
    <t>1290</t>
  </si>
  <si>
    <t>242903</t>
  </si>
  <si>
    <t>WHEELER ISD</t>
  </si>
  <si>
    <t>1291</t>
  </si>
  <si>
    <t>033904</t>
  </si>
  <si>
    <t>WHITE DEER ISD</t>
  </si>
  <si>
    <t>1734</t>
  </si>
  <si>
    <t>092908</t>
  </si>
  <si>
    <t>WHITE OAK ISD</t>
  </si>
  <si>
    <t>1693</t>
  </si>
  <si>
    <t>220920</t>
  </si>
  <si>
    <t>WHITE SETTLEMENT ISD</t>
  </si>
  <si>
    <t>1292</t>
  </si>
  <si>
    <t>040902</t>
  </si>
  <si>
    <t>WHITEFACE ISD</t>
  </si>
  <si>
    <t>1294</t>
  </si>
  <si>
    <t>212906</t>
  </si>
  <si>
    <t>WHITEHOUSE ISD</t>
  </si>
  <si>
    <t>1295</t>
  </si>
  <si>
    <t>091909</t>
  </si>
  <si>
    <t>WHITESBORO ISD</t>
  </si>
  <si>
    <t>1296</t>
  </si>
  <si>
    <t>091910</t>
  </si>
  <si>
    <t>WHITEWRIGHT ISD</t>
  </si>
  <si>
    <t>1297</t>
  </si>
  <si>
    <t>110908</t>
  </si>
  <si>
    <t>WHITHARRAL ISD</t>
  </si>
  <si>
    <t>1298</t>
  </si>
  <si>
    <t>109911</t>
  </si>
  <si>
    <t>WHITNEY ISD</t>
  </si>
  <si>
    <t>1299</t>
  </si>
  <si>
    <t>243905</t>
  </si>
  <si>
    <t>WICHITA FALLS ISD</t>
  </si>
  <si>
    <t>1733</t>
  </si>
  <si>
    <t>180904</t>
  </si>
  <si>
    <t>WILDORADO ISD</t>
  </si>
  <si>
    <t>1301</t>
  </si>
  <si>
    <t>170904</t>
  </si>
  <si>
    <t>WILLIS ISD</t>
  </si>
  <si>
    <t>1303</t>
  </si>
  <si>
    <t>234907</t>
  </si>
  <si>
    <t>WILLS POINT ISD</t>
  </si>
  <si>
    <t>1305</t>
  </si>
  <si>
    <t>153907</t>
  </si>
  <si>
    <t>WILSON ISD</t>
  </si>
  <si>
    <t>2005</t>
  </si>
  <si>
    <t>105905</t>
  </si>
  <si>
    <t>WIMBERLEY ISD</t>
  </si>
  <si>
    <t>1826</t>
  </si>
  <si>
    <t>236903</t>
  </si>
  <si>
    <t>WINDHAM SCHOOL DISTRICT</t>
  </si>
  <si>
    <t>1614</t>
  </si>
  <si>
    <t>005904</t>
  </si>
  <si>
    <t>WINDTHORST ISD</t>
  </si>
  <si>
    <t>2008</t>
  </si>
  <si>
    <t>225905</t>
  </si>
  <si>
    <t>WINFIELD ISD</t>
  </si>
  <si>
    <t>1310</t>
  </si>
  <si>
    <t>248902</t>
  </si>
  <si>
    <t>WINK-LOVING CONS ISD</t>
  </si>
  <si>
    <t>1311</t>
  </si>
  <si>
    <t>250907</t>
  </si>
  <si>
    <t>WINNSBORO ISD</t>
  </si>
  <si>
    <t>1659</t>
  </si>
  <si>
    <t>212910</t>
  </si>
  <si>
    <t>WINONA ISD</t>
  </si>
  <si>
    <t>1312</t>
  </si>
  <si>
    <t>200904</t>
  </si>
  <si>
    <t>WINTERS ISD</t>
  </si>
  <si>
    <t>1313</t>
  </si>
  <si>
    <t>174906</t>
  </si>
  <si>
    <t>WODEN ISD</t>
  </si>
  <si>
    <t>1314</t>
  </si>
  <si>
    <t>116909</t>
  </si>
  <si>
    <t>WOLFE CITY ISD</t>
  </si>
  <si>
    <t>1317</t>
  </si>
  <si>
    <t>196902</t>
  </si>
  <si>
    <t>WOODSBORO ISD</t>
  </si>
  <si>
    <t>1318</t>
  </si>
  <si>
    <t>224902</t>
  </si>
  <si>
    <t>WOODSON ISD</t>
  </si>
  <si>
    <t>1319</t>
  </si>
  <si>
    <t>229903</t>
  </si>
  <si>
    <t>WOODVILLE ISD</t>
  </si>
  <si>
    <t>1320</t>
  </si>
  <si>
    <t>081905</t>
  </si>
  <si>
    <t>WORTHAM ISD</t>
  </si>
  <si>
    <t>1321</t>
  </si>
  <si>
    <t>043914</t>
  </si>
  <si>
    <t>WYLIE ISD</t>
  </si>
  <si>
    <t>1879</t>
  </si>
  <si>
    <t>221912</t>
  </si>
  <si>
    <t>1381</t>
  </si>
  <si>
    <t>250905</t>
  </si>
  <si>
    <t>YANTIS ISD</t>
  </si>
  <si>
    <t>1322</t>
  </si>
  <si>
    <t>062903</t>
  </si>
  <si>
    <t>YOAKUM ISD</t>
  </si>
  <si>
    <t>1323</t>
  </si>
  <si>
    <t>062904</t>
  </si>
  <si>
    <t>YORKTOWN ISD</t>
  </si>
  <si>
    <t>1341</t>
  </si>
  <si>
    <t>071905</t>
  </si>
  <si>
    <t>YSLETA ISD</t>
  </si>
  <si>
    <t>1628</t>
  </si>
  <si>
    <t>253901</t>
  </si>
  <si>
    <t>ZAPATA COUNTY ISD</t>
  </si>
  <si>
    <t>1612</t>
  </si>
  <si>
    <t>003906</t>
  </si>
  <si>
    <t>ZAVALLA ISD</t>
  </si>
  <si>
    <t>2004</t>
  </si>
  <si>
    <t>025906</t>
  </si>
  <si>
    <t>ZEPHYR ISD</t>
  </si>
  <si>
    <t>Charter School</t>
  </si>
  <si>
    <t>2191</t>
  </si>
  <si>
    <t>057829</t>
  </si>
  <si>
    <t>A PLUS ACADEMY</t>
  </si>
  <si>
    <t>2161</t>
  </si>
  <si>
    <t>057816</t>
  </si>
  <si>
    <t>2058</t>
  </si>
  <si>
    <t>101810</t>
  </si>
  <si>
    <t>ACADEMY OF ACCELERATED</t>
  </si>
  <si>
    <t>2192</t>
  </si>
  <si>
    <t>015816</t>
  </si>
  <si>
    <t>ACADEMY OF CAREERS &amp; TECH</t>
  </si>
  <si>
    <t>2174</t>
  </si>
  <si>
    <t>057810</t>
  </si>
  <si>
    <t>ACADEMY OF DALLAS</t>
  </si>
  <si>
    <t>2202</t>
  </si>
  <si>
    <t>101849</t>
  </si>
  <si>
    <t>2049</t>
  </si>
  <si>
    <t>101815</t>
  </si>
  <si>
    <t>ALIEF MONTESSORI SCHOOL</t>
  </si>
  <si>
    <t>2195</t>
  </si>
  <si>
    <t>057832</t>
  </si>
  <si>
    <t>ALPHA CHARTER SCHOOL</t>
  </si>
  <si>
    <t>2275</t>
  </si>
  <si>
    <t>084804</t>
  </si>
  <si>
    <t>AMBASSADORS PREPARATORY ACADEMY</t>
  </si>
  <si>
    <t>2154</t>
  </si>
  <si>
    <t>101819</t>
  </si>
  <si>
    <t>AMIGOS POR VIDA-FRIENDS FOR LIFE CHARTER SCHOOL</t>
  </si>
  <si>
    <t>2026</t>
  </si>
  <si>
    <t>101803</t>
  </si>
  <si>
    <t>ARISTOI CLASSICAL ACADEMY</t>
  </si>
  <si>
    <t>2168</t>
  </si>
  <si>
    <t>220802</t>
  </si>
  <si>
    <t>ARLINGTON CLASSICS ACADEMY</t>
  </si>
  <si>
    <t>2313</t>
  </si>
  <si>
    <t>021805</t>
  </si>
  <si>
    <t>ARROW ACADEMY</t>
  </si>
  <si>
    <t>2319</t>
  </si>
  <si>
    <t>227825</t>
  </si>
  <si>
    <t>AUSTIN ACHIEVE PUBLIC SCHOOL</t>
  </si>
  <si>
    <t>2258</t>
  </si>
  <si>
    <t>227821</t>
  </si>
  <si>
    <t>AUSTIN DISCOVERY SCHOOL</t>
  </si>
  <si>
    <t>2334</t>
  </si>
  <si>
    <t>015834</t>
  </si>
  <si>
    <t>BASIS SAN ANTONIO</t>
  </si>
  <si>
    <t>2056</t>
  </si>
  <si>
    <t>101809</t>
  </si>
  <si>
    <t>BAY AREA CHARTER SCHOOL</t>
  </si>
  <si>
    <t>2200</t>
  </si>
  <si>
    <t>101847</t>
  </si>
  <si>
    <t>BEATRICE MAYES INSTITUTE</t>
  </si>
  <si>
    <t>2340</t>
  </si>
  <si>
    <t>101870</t>
  </si>
  <si>
    <t>BETA ACADEMY</t>
  </si>
  <si>
    <t>2175</t>
  </si>
  <si>
    <t>015809</t>
  </si>
  <si>
    <t>BEXAR COUNTY ACADEMY</t>
  </si>
  <si>
    <t>2201</t>
  </si>
  <si>
    <t>193801</t>
  </si>
  <si>
    <t>BIG SPRINGS CHARTER SCHOOL</t>
  </si>
  <si>
    <t>2305</t>
  </si>
  <si>
    <t>123807</t>
  </si>
  <si>
    <t>BOB HOPE SCHOOL</t>
  </si>
  <si>
    <t>2188</t>
  </si>
  <si>
    <t>213801</t>
  </si>
  <si>
    <t>BRAZOS RIVER CHARTER SCHOOL</t>
  </si>
  <si>
    <t>2167</t>
  </si>
  <si>
    <t>021803</t>
  </si>
  <si>
    <t>BRAZOS SCHOOL FOR INQUIRY</t>
  </si>
  <si>
    <t>2221</t>
  </si>
  <si>
    <t>243801</t>
  </si>
  <si>
    <t>BRIGHT IDEAS CHARTER SCHOOL</t>
  </si>
  <si>
    <t>2274</t>
  </si>
  <si>
    <t>015830</t>
  </si>
  <si>
    <t>BROOKS ACADEMY OF SCIENCE</t>
  </si>
  <si>
    <t>2050</t>
  </si>
  <si>
    <t>071801</t>
  </si>
  <si>
    <t>BURNHAM WOOD CHARTER SCHOOL</t>
  </si>
  <si>
    <t>2120</t>
  </si>
  <si>
    <t>101837</t>
  </si>
  <si>
    <t>CALVIN NELMS CHARTER</t>
  </si>
  <si>
    <t>2337</t>
  </si>
  <si>
    <t>015837</t>
  </si>
  <si>
    <t>CARPE DIEM SCHOOLS</t>
  </si>
  <si>
    <t>2206</t>
  </si>
  <si>
    <t>227817</t>
  </si>
  <si>
    <t>CEDARS INTERNATIONAL ACADEMY</t>
  </si>
  <si>
    <t>2094</t>
  </si>
  <si>
    <t>227814</t>
  </si>
  <si>
    <t>CHAPARRAL STAR ACADEMY</t>
  </si>
  <si>
    <t>2287</t>
  </si>
  <si>
    <t>220815</t>
  </si>
  <si>
    <t>CHAPEL HILL ACADEMY</t>
  </si>
  <si>
    <t>2299</t>
  </si>
  <si>
    <t>015832</t>
  </si>
  <si>
    <t>CITY CENTER - HEALTH CAREERS</t>
  </si>
  <si>
    <t>2276</t>
  </si>
  <si>
    <t>057841</t>
  </si>
  <si>
    <t>CITYSCAPE SCHOOLS INC.</t>
  </si>
  <si>
    <t>2310</t>
  </si>
  <si>
    <t>068802</t>
  </si>
  <si>
    <t>COMPASS ACADEMY</t>
  </si>
  <si>
    <t>2129</t>
  </si>
  <si>
    <t>101842</t>
  </si>
  <si>
    <t>COMQUEST ACADEMY</t>
  </si>
  <si>
    <t>2327</t>
  </si>
  <si>
    <t>101869</t>
  </si>
  <si>
    <t>CORE ACADEMY</t>
  </si>
  <si>
    <t>2259</t>
  </si>
  <si>
    <t>178807</t>
  </si>
  <si>
    <t>CORPUS CHRISTI MONTESSORI</t>
  </si>
  <si>
    <t>2265</t>
  </si>
  <si>
    <t>184801</t>
  </si>
  <si>
    <t>CROSSTIMBERS ACADEMY</t>
  </si>
  <si>
    <t>2237</t>
  </si>
  <si>
    <t>212801</t>
  </si>
  <si>
    <t>CUMBERLAND ACADEMY</t>
  </si>
  <si>
    <t>2053</t>
  </si>
  <si>
    <t>057805</t>
  </si>
  <si>
    <t>DALLAS COMM CHARTER SCHOOL</t>
  </si>
  <si>
    <t>2036</t>
  </si>
  <si>
    <t>178801</t>
  </si>
  <si>
    <t>DR M L GARZA-GONZALEZ CHARTER SCHOOL</t>
  </si>
  <si>
    <t>2250</t>
  </si>
  <si>
    <t>101856</t>
  </si>
  <si>
    <t>DRAW ACADEMY</t>
  </si>
  <si>
    <t>2054</t>
  </si>
  <si>
    <t>057806</t>
  </si>
  <si>
    <t>EAGLE ADVANTAGE SCHOOL</t>
  </si>
  <si>
    <t>2240</t>
  </si>
  <si>
    <t>220811</t>
  </si>
  <si>
    <t>EAST FORT WORTH MONTESSORI</t>
  </si>
  <si>
    <t>2119</t>
  </si>
  <si>
    <t>092801</t>
  </si>
  <si>
    <t>EAST TEXAS CHARTER SCHOOL</t>
  </si>
  <si>
    <t>2057</t>
  </si>
  <si>
    <t>227803</t>
  </si>
  <si>
    <t>EDEN PARK ACADEMY</t>
  </si>
  <si>
    <t>2215</t>
  </si>
  <si>
    <t>057833</t>
  </si>
  <si>
    <t>EDUCATION CENTER INT ACADEMY</t>
  </si>
  <si>
    <t>2179</t>
  </si>
  <si>
    <t>071804</t>
  </si>
  <si>
    <t>EL PASO ACADEMY EAST</t>
  </si>
  <si>
    <t>2336</t>
  </si>
  <si>
    <t>071810</t>
  </si>
  <si>
    <t>EL PASO LEADERSHIP ACADEMY</t>
  </si>
  <si>
    <t>2328</t>
  </si>
  <si>
    <t>015836</t>
  </si>
  <si>
    <t>ELEANOR KOLITZ HEBREW LANGUAGE ACADEMY</t>
  </si>
  <si>
    <t>2126</t>
  </si>
  <si>
    <t>072802</t>
  </si>
  <si>
    <t>ERATH EXCELS! ACADEMY</t>
  </si>
  <si>
    <t>2225</t>
  </si>
  <si>
    <t>057834</t>
  </si>
  <si>
    <t>EVOLUTION ACADEMY CHARTER SCHOOL</t>
  </si>
  <si>
    <t>2321</t>
  </si>
  <si>
    <t>108809</t>
  </si>
  <si>
    <t>EXCELLENCE IN LEADERSHIP ACADEMY</t>
  </si>
  <si>
    <t>2107</t>
  </si>
  <si>
    <t>070801</t>
  </si>
  <si>
    <t>2099</t>
  </si>
  <si>
    <t>057815</t>
  </si>
  <si>
    <t>FAITH FAMILY ACADEMY OAK CL</t>
  </si>
  <si>
    <t>2317</t>
  </si>
  <si>
    <t>101867</t>
  </si>
  <si>
    <t>FALLBROOK COLLEGE PREPARATORY ACADEMY</t>
  </si>
  <si>
    <t>2122</t>
  </si>
  <si>
    <t>057817</t>
  </si>
  <si>
    <t>FOCUS LEARNING ACADEMY</t>
  </si>
  <si>
    <t>2198</t>
  </si>
  <si>
    <t>220809</t>
  </si>
  <si>
    <t>FT WORTH ACADEMY FINE ARTS</t>
  </si>
  <si>
    <t>2112</t>
  </si>
  <si>
    <t>240801</t>
  </si>
  <si>
    <t>GATEWAY ACADEMY</t>
  </si>
  <si>
    <t>2208</t>
  </si>
  <si>
    <t>057831</t>
  </si>
  <si>
    <t>GATEWAY CHARTER ACADEMY</t>
  </si>
  <si>
    <t>2042</t>
  </si>
  <si>
    <t>015802</t>
  </si>
  <si>
    <t>GEORGE GERVIN ACADEMY</t>
  </si>
  <si>
    <t>2032</t>
  </si>
  <si>
    <t>101804</t>
  </si>
  <si>
    <t>GEORGE I SANCHEZ CHARTER</t>
  </si>
  <si>
    <t>2037</t>
  </si>
  <si>
    <t>101805</t>
  </si>
  <si>
    <t>GIRLS &amp; BOYS PREP ACADEMY</t>
  </si>
  <si>
    <t>2330</t>
  </si>
  <si>
    <t>101866</t>
  </si>
  <si>
    <t>GLOBAL LEARNING VILLAGE</t>
  </si>
  <si>
    <t>2234</t>
  </si>
  <si>
    <t>057835</t>
  </si>
  <si>
    <t>GOLDEN RULE CHARTER SCHOOL</t>
  </si>
  <si>
    <t>2333</t>
  </si>
  <si>
    <t>015835</t>
  </si>
  <si>
    <t>GREAT HEARTS ACADEMY - SAN ANTONIO</t>
  </si>
  <si>
    <t>2059</t>
  </si>
  <si>
    <t>236801</t>
  </si>
  <si>
    <t>GULF COAST TRADES CENTER</t>
  </si>
  <si>
    <t>2288</t>
  </si>
  <si>
    <t>057843</t>
  </si>
  <si>
    <t>HAMPTON PREPARATORY</t>
  </si>
  <si>
    <t>2272</t>
  </si>
  <si>
    <t>101858</t>
  </si>
  <si>
    <t>HARMONY SCHOOL OF EXCELLENCE HOUSTON</t>
  </si>
  <si>
    <t>2293</t>
  </si>
  <si>
    <t>101862</t>
  </si>
  <si>
    <t>HARMONY SCHOOL OF SCIENCE HOUSTON</t>
  </si>
  <si>
    <t>2228</t>
  </si>
  <si>
    <t>227816</t>
  </si>
  <si>
    <t>HARMONY SCIENCE ACADEMY AUSTIN</t>
  </si>
  <si>
    <t>2270</t>
  </si>
  <si>
    <t>071806</t>
  </si>
  <si>
    <t>HARMONY SCIENCE ACADEMY EL PASO</t>
  </si>
  <si>
    <t>2181</t>
  </si>
  <si>
    <t>101846</t>
  </si>
  <si>
    <t>HARMONY SCIENCE ACADEMY HOUSTON</t>
  </si>
  <si>
    <t>2268</t>
  </si>
  <si>
    <t>015828</t>
  </si>
  <si>
    <t>HARMONY SCIENCE ACADEMY SAN ANTONIO</t>
  </si>
  <si>
    <t>2283</t>
  </si>
  <si>
    <t>161807</t>
  </si>
  <si>
    <t>HARMONY SCIENCE ACADEMY WACO</t>
  </si>
  <si>
    <t>2303</t>
  </si>
  <si>
    <t>015833</t>
  </si>
  <si>
    <t>HENRY FORD ACADEMY - SAN ANTONIO</t>
  </si>
  <si>
    <t>2061</t>
  </si>
  <si>
    <t>015803</t>
  </si>
  <si>
    <t>HIGGS CARTER KING ACADEMY</t>
  </si>
  <si>
    <t>2342</t>
  </si>
  <si>
    <t>220819</t>
  </si>
  <si>
    <t>HIGH POINT ACADEMY</t>
  </si>
  <si>
    <t>2226</t>
  </si>
  <si>
    <t>101828</t>
  </si>
  <si>
    <t>HOUSTON GATEWAY CHARTER SCHOOL</t>
  </si>
  <si>
    <t>2101</t>
  </si>
  <si>
    <t>101821</t>
  </si>
  <si>
    <t>HOUSTON HEIGHTS HIGH SCHOOL</t>
  </si>
  <si>
    <t>2137</t>
  </si>
  <si>
    <t>101829</t>
  </si>
  <si>
    <t>HOUSTON HEIGHTS LEARNING ACADEMY</t>
  </si>
  <si>
    <t>2184</t>
  </si>
  <si>
    <t>108807</t>
  </si>
  <si>
    <t>IDEA PUBLIC SCHOOLS</t>
  </si>
  <si>
    <t>2034</t>
  </si>
  <si>
    <t>108801</t>
  </si>
  <si>
    <t>IGNITE PUBLIC SCHOOLS</t>
  </si>
  <si>
    <t>2190</t>
  </si>
  <si>
    <t>057830</t>
  </si>
  <si>
    <t>INSPIRED VISION ACADEMY</t>
  </si>
  <si>
    <t>2325</t>
  </si>
  <si>
    <t>057848</t>
  </si>
  <si>
    <t>INTERNATIONAL LEADERSHIP OF TEXAS</t>
  </si>
  <si>
    <t>2132</t>
  </si>
  <si>
    <t>057819</t>
  </si>
  <si>
    <t>JEAN MASSIEU ACADEMY</t>
  </si>
  <si>
    <t>2079</t>
  </si>
  <si>
    <t>015808</t>
  </si>
  <si>
    <t>JOHN H WOOD CHARTER SCHOOL</t>
  </si>
  <si>
    <t>2194</t>
  </si>
  <si>
    <t>015822</t>
  </si>
  <si>
    <t>JUBILEE ACADEMIC CENTER</t>
  </si>
  <si>
    <t>2169</t>
  </si>
  <si>
    <t>105801</t>
  </si>
  <si>
    <t>KATHERINE ANNE PORTER SCHOOL</t>
  </si>
  <si>
    <t>2339</t>
  </si>
  <si>
    <t>105803</t>
  </si>
  <si>
    <t>KI CHARTER ACADEMY</t>
  </si>
  <si>
    <t>2251</t>
  </si>
  <si>
    <t>015826</t>
  </si>
  <si>
    <t>KIPP ASPIRE ACADEMY</t>
  </si>
  <si>
    <t>2253</t>
  </si>
  <si>
    <t>227820</t>
  </si>
  <si>
    <t>KIPP AUSTIN COLLEGE PREP</t>
  </si>
  <si>
    <t>2063</t>
  </si>
  <si>
    <t>101813</t>
  </si>
  <si>
    <t>KIPP INC CHARTER</t>
  </si>
  <si>
    <t>2254</t>
  </si>
  <si>
    <t>057837</t>
  </si>
  <si>
    <t>KIPP TRUTH ACADEMY</t>
  </si>
  <si>
    <t>2263</t>
  </si>
  <si>
    <t>057839</t>
  </si>
  <si>
    <t>LA ACADEMIA DE ESTRELLAS</t>
  </si>
  <si>
    <t>2162</t>
  </si>
  <si>
    <t>101833</t>
  </si>
  <si>
    <t>LA AMISTAD ACADEMY</t>
  </si>
  <si>
    <t>2277</t>
  </si>
  <si>
    <t>071807</t>
  </si>
  <si>
    <t>LA FE PREPARATORY SCHOOL</t>
  </si>
  <si>
    <t>2311</t>
  </si>
  <si>
    <t>061804</t>
  </si>
  <si>
    <t>LEADERSHIP PREP SCHOOL</t>
  </si>
  <si>
    <t>2318</t>
  </si>
  <si>
    <t>057846</t>
  </si>
  <si>
    <t>LEGACY PREPARATORY</t>
  </si>
  <si>
    <t>2064</t>
  </si>
  <si>
    <t>057807</t>
  </si>
  <si>
    <t>LIFE SCHOOL</t>
  </si>
  <si>
    <t>2243</t>
  </si>
  <si>
    <t>015825</t>
  </si>
  <si>
    <t>LIGHTHOUSE CHARTER SCHOOL</t>
  </si>
  <si>
    <t>2065</t>
  </si>
  <si>
    <t>084801</t>
  </si>
  <si>
    <t>MAINLAND PREP ACADEMY</t>
  </si>
  <si>
    <t>2300</t>
  </si>
  <si>
    <t>057844</t>
  </si>
  <si>
    <t>MANARA ACADEMY</t>
  </si>
  <si>
    <t>2286</t>
  </si>
  <si>
    <t>130801</t>
  </si>
  <si>
    <t>MEADOWLAND CHARTER SCHOOL</t>
  </si>
  <si>
    <t>2030</t>
  </si>
  <si>
    <t>101801</t>
  </si>
  <si>
    <t>MEDICAL CENTER CHARTER</t>
  </si>
  <si>
    <t>2314</t>
  </si>
  <si>
    <t>246801</t>
  </si>
  <si>
    <t>MERIDIAN WORLD SCHOOL</t>
  </si>
  <si>
    <t>2255</t>
  </si>
  <si>
    <t>101855</t>
  </si>
  <si>
    <t>MEYERPARK ELEMENTARY CHARTER</t>
  </si>
  <si>
    <t>2238</t>
  </si>
  <si>
    <t>165802</t>
  </si>
  <si>
    <t>MIDLAND ACADEMY CHARTER SCHOOL</t>
  </si>
  <si>
    <t>2111</t>
  </si>
  <si>
    <t>108804</t>
  </si>
  <si>
    <t>MID-VALLEY ACADEMY</t>
  </si>
  <si>
    <t>2335</t>
  </si>
  <si>
    <t>227826</t>
  </si>
  <si>
    <t>MONTESSORI FOR ALL</t>
  </si>
  <si>
    <t>2261</t>
  </si>
  <si>
    <t>015805</t>
  </si>
  <si>
    <t>2315</t>
  </si>
  <si>
    <t>220817</t>
  </si>
  <si>
    <t>NEWMAN INTERNATIONAL ACADEMY</t>
  </si>
  <si>
    <t>2278</t>
  </si>
  <si>
    <t>220814</t>
  </si>
  <si>
    <t>NORTH TEXAS ELEMENTARY SCHOOL OF ARTS</t>
  </si>
  <si>
    <t>2211</t>
  </si>
  <si>
    <t>101848</t>
  </si>
  <si>
    <t>NORTHWEST PREP ACADEMY</t>
  </si>
  <si>
    <t>2249</t>
  </si>
  <si>
    <t>057809</t>
  </si>
  <si>
    <t>NOVA CHARTER SCHOOL</t>
  </si>
  <si>
    <t>2185</t>
  </si>
  <si>
    <t>057827</t>
  </si>
  <si>
    <t>NOVA CHARTER SOUTHEAST</t>
  </si>
  <si>
    <t>2067</t>
  </si>
  <si>
    <t>227804</t>
  </si>
  <si>
    <t>NYOS CHARTER SCHOOL</t>
  </si>
  <si>
    <t>2157</t>
  </si>
  <si>
    <t>084802</t>
  </si>
  <si>
    <t>ODYSSEY ACADEMY</t>
  </si>
  <si>
    <t>2220</t>
  </si>
  <si>
    <t>014804</t>
  </si>
  <si>
    <t>ORENDA CHARTER SCHOOL</t>
  </si>
  <si>
    <t>2187</t>
  </si>
  <si>
    <t>183801</t>
  </si>
  <si>
    <t>PANOLA CHARTER SCHOOL</t>
  </si>
  <si>
    <t>2113</t>
  </si>
  <si>
    <t>071803</t>
  </si>
  <si>
    <t>PASO DEL NORTE ACADEMY</t>
  </si>
  <si>
    <t>2262</t>
  </si>
  <si>
    <t>057838</t>
  </si>
  <si>
    <t>PEAK PREPARATORY SCHOOL</t>
  </si>
  <si>
    <t>2039</t>
  </si>
  <si>
    <t>057802</t>
  </si>
  <si>
    <t>PEGASUS SCHOOL OF LIBERAL ARTS &amp; SCIENCE</t>
  </si>
  <si>
    <t>2207</t>
  </si>
  <si>
    <t>116801</t>
  </si>
  <si>
    <t>PHOENIX CHARTER SCHOOL</t>
  </si>
  <si>
    <t>2133</t>
  </si>
  <si>
    <t>003801</t>
  </si>
  <si>
    <t>PINEYWOODS ACADEMY</t>
  </si>
  <si>
    <t>2041</t>
  </si>
  <si>
    <t>015801</t>
  </si>
  <si>
    <t>POR VIDA ACADEMY</t>
  </si>
  <si>
    <t>2183</t>
  </si>
  <si>
    <t>072801</t>
  </si>
  <si>
    <t>PREMIER HIGH SCHOOLS</t>
  </si>
  <si>
    <t>2316</t>
  </si>
  <si>
    <t>084805</t>
  </si>
  <si>
    <t>PREMIER LEARNING ACADEMY</t>
  </si>
  <si>
    <t>2323</t>
  </si>
  <si>
    <t>220818</t>
  </si>
  <si>
    <t>PRIME PREP ACADEMY</t>
  </si>
  <si>
    <t>2233</t>
  </si>
  <si>
    <t>101853</t>
  </si>
  <si>
    <t>PROMISE COMMUNITY SCHOOL</t>
  </si>
  <si>
    <t>2117</t>
  </si>
  <si>
    <t>015815</t>
  </si>
  <si>
    <t>RADIANCE ACADEMY OF LEARNING</t>
  </si>
  <si>
    <t>2108</t>
  </si>
  <si>
    <t>234801</t>
  </si>
  <si>
    <t>RANCH ACADEMY</t>
  </si>
  <si>
    <t>2055</t>
  </si>
  <si>
    <t>161802</t>
  </si>
  <si>
    <t>RAPOPORT ACADEMY</t>
  </si>
  <si>
    <t>2033</t>
  </si>
  <si>
    <t>101806</t>
  </si>
  <si>
    <t>RAUL YZAGUIRRE SCHOOL</t>
  </si>
  <si>
    <t>2070</t>
  </si>
  <si>
    <t>014801</t>
  </si>
  <si>
    <t>RICHARD MILBURN - KILLEEN</t>
  </si>
  <si>
    <t>2156</t>
  </si>
  <si>
    <t>152802</t>
  </si>
  <si>
    <t>RISE ACADEMY</t>
  </si>
  <si>
    <t>2189</t>
  </si>
  <si>
    <t>015820</t>
  </si>
  <si>
    <t>SAN ANTONIO SCHOOL FOR INQUIRY AND CREATIVITY</t>
  </si>
  <si>
    <t>2213</t>
  </si>
  <si>
    <t>015823</t>
  </si>
  <si>
    <t>SAN ANTONIO TECH ACADEMY</t>
  </si>
  <si>
    <t>2075</t>
  </si>
  <si>
    <t>015806</t>
  </si>
  <si>
    <t>SCHOOL OF EXCELLENCE IN EDUCATION</t>
  </si>
  <si>
    <t>2291</t>
  </si>
  <si>
    <t>015831</t>
  </si>
  <si>
    <t>SCHOOL OF SCIENCE &amp; TECH-DISCOVERY</t>
  </si>
  <si>
    <t>2256</t>
  </si>
  <si>
    <t>015827</t>
  </si>
  <si>
    <t>SCHOOL OF SCIENCE &amp; TECHNOLOGY</t>
  </si>
  <si>
    <t>2279</t>
  </si>
  <si>
    <t>178808</t>
  </si>
  <si>
    <t>SEASHORE CHARTER SCHOOLS</t>
  </si>
  <si>
    <t>2027</t>
  </si>
  <si>
    <t>101802</t>
  </si>
  <si>
    <t>SER-NINOS CHARTER SCHOOL</t>
  </si>
  <si>
    <t>2165</t>
  </si>
  <si>
    <t>015819</t>
  </si>
  <si>
    <t>SHEKINAH RADIANCE ACADEMY</t>
  </si>
  <si>
    <t>2114</t>
  </si>
  <si>
    <t>152803</t>
  </si>
  <si>
    <t>SOUTH PLAINS ACADEMY</t>
  </si>
  <si>
    <t>2077</t>
  </si>
  <si>
    <t>108802</t>
  </si>
  <si>
    <t>SOUTH TEXAS EDUCATIONAL TECH</t>
  </si>
  <si>
    <t>2155</t>
  </si>
  <si>
    <t>101838</t>
  </si>
  <si>
    <t>SOUTHWEST HIGH SCHOOL</t>
  </si>
  <si>
    <t>2076</t>
  </si>
  <si>
    <t>015807</t>
  </si>
  <si>
    <t>SOUTHWEST PREPARATORY SCHOOL</t>
  </si>
  <si>
    <t>2241</t>
  </si>
  <si>
    <t>057836</t>
  </si>
  <si>
    <t>ST ANTHONY SCHOOL</t>
  </si>
  <si>
    <t>2212</t>
  </si>
  <si>
    <t>013801</t>
  </si>
  <si>
    <t>ST MARYS CHARTER SCHOOL</t>
  </si>
  <si>
    <t>2267</t>
  </si>
  <si>
    <t>101859</t>
  </si>
  <si>
    <t>STEPPING STONES CHARTER ELEMENTARY</t>
  </si>
  <si>
    <t>2289</t>
  </si>
  <si>
    <t>220816</t>
  </si>
  <si>
    <t>SUMMIT INTERNATIONAL PREPARATORY</t>
  </si>
  <si>
    <t>2158</t>
  </si>
  <si>
    <t>123803</t>
  </si>
  <si>
    <t>TEKOA ACADEMY</t>
  </si>
  <si>
    <t>2131</t>
  </si>
  <si>
    <t>014803</t>
  </si>
  <si>
    <t>TEMPLE EDUCATION CENTER</t>
  </si>
  <si>
    <t>2040</t>
  </si>
  <si>
    <t>057804</t>
  </si>
  <si>
    <t>TEXANS CAN ACADEMIES</t>
  </si>
  <si>
    <t>2148</t>
  </si>
  <si>
    <t>221801</t>
  </si>
  <si>
    <t>TEXAS COLLEGE PREPARATORY ACADEMIES</t>
  </si>
  <si>
    <t>2209</t>
  </si>
  <si>
    <t>061802</t>
  </si>
  <si>
    <t>TEXAS EDUCATION CENTER</t>
  </si>
  <si>
    <t>2078</t>
  </si>
  <si>
    <t>227805</t>
  </si>
  <si>
    <t>TEXAS EMPOWERMENT ACADEMY</t>
  </si>
  <si>
    <t>2224</t>
  </si>
  <si>
    <t>105802</t>
  </si>
  <si>
    <t>TEXAS PREPARATORY SCHOOL</t>
  </si>
  <si>
    <t>2102</t>
  </si>
  <si>
    <t>170801</t>
  </si>
  <si>
    <t>TEXAS SERENITY ACADEMY</t>
  </si>
  <si>
    <t>2098</t>
  </si>
  <si>
    <t>057811</t>
  </si>
  <si>
    <t>THE CHILDREN FIRST ACADEMY - DALLAS</t>
  </si>
  <si>
    <t>2298</t>
  </si>
  <si>
    <t>227824</t>
  </si>
  <si>
    <t>THE EAST AUSTIN COLLEGE PREP ACADEMY</t>
  </si>
  <si>
    <t>2216</t>
  </si>
  <si>
    <t>123805</t>
  </si>
  <si>
    <t>THE EHRHART SCHOOL</t>
  </si>
  <si>
    <t>2341</t>
  </si>
  <si>
    <t>227828</t>
  </si>
  <si>
    <t>THE EXCEL CENTER</t>
  </si>
  <si>
    <t>2332</t>
  </si>
  <si>
    <t>227827</t>
  </si>
  <si>
    <t>THE EXCEL CENTER FOR ADULTS</t>
  </si>
  <si>
    <t>2035</t>
  </si>
  <si>
    <t>057803</t>
  </si>
  <si>
    <t>THE NORTH HILLS SCHOOL</t>
  </si>
  <si>
    <t>2329</t>
  </si>
  <si>
    <t>101868</t>
  </si>
  <si>
    <t>THE PRO-VISION ACADEMY</t>
  </si>
  <si>
    <t>2285</t>
  </si>
  <si>
    <t>101861</t>
  </si>
  <si>
    <t>THE RHODES SCHOOL</t>
  </si>
  <si>
    <t>2297</t>
  </si>
  <si>
    <t>226801</t>
  </si>
  <si>
    <t>TLC ACADEMY</t>
  </si>
  <si>
    <t>2083</t>
  </si>
  <si>
    <t>014802</t>
  </si>
  <si>
    <t>TRANSFORMATIVE CHARTER</t>
  </si>
  <si>
    <t>2084</t>
  </si>
  <si>
    <t>220801</t>
  </si>
  <si>
    <t>TREETOPS INTERNATIONAL</t>
  </si>
  <si>
    <t>2232</t>
  </si>
  <si>
    <t>057813</t>
  </si>
  <si>
    <t>TRINITY BASIN PREPARATORY</t>
  </si>
  <si>
    <t>2248</t>
  </si>
  <si>
    <t>046802</t>
  </si>
  <si>
    <t>TRINITY CHARTER SCHOOL</t>
  </si>
  <si>
    <t>2338</t>
  </si>
  <si>
    <t>057849</t>
  </si>
  <si>
    <t>TRINITY ENVIRONMENTAL ACADEMY</t>
  </si>
  <si>
    <t>2088</t>
  </si>
  <si>
    <t>101840</t>
  </si>
  <si>
    <t>TWO DIMENSIONS PREP ACADEMY</t>
  </si>
  <si>
    <t>2320</t>
  </si>
  <si>
    <t>057845</t>
  </si>
  <si>
    <t>UME PREPARATORY ACADEMY</t>
  </si>
  <si>
    <t>2085</t>
  </si>
  <si>
    <t>057808</t>
  </si>
  <si>
    <t>UNIVERSAL ACADEMY</t>
  </si>
  <si>
    <t>2217</t>
  </si>
  <si>
    <t>108808</t>
  </si>
  <si>
    <t>VANGUARD ACADEMY</t>
  </si>
  <si>
    <t>2082</t>
  </si>
  <si>
    <t>101814</t>
  </si>
  <si>
    <t>VARNETT CHARTER SCHOOL</t>
  </si>
  <si>
    <t>2309</t>
  </si>
  <si>
    <t>101865</t>
  </si>
  <si>
    <t>VICTORY PREPARATORY ACADEMY</t>
  </si>
  <si>
    <t>2326</t>
  </si>
  <si>
    <t>057847</t>
  </si>
  <si>
    <t>VILLAGE TECH SCHOOLS</t>
  </si>
  <si>
    <t>2307</t>
  </si>
  <si>
    <t>071809</t>
  </si>
  <si>
    <t>VISTA  DEL FUTURO CHARTER</t>
  </si>
  <si>
    <t>2038</t>
  </si>
  <si>
    <t>161801</t>
  </si>
  <si>
    <t>WACO CHARTER SCHOOL</t>
  </si>
  <si>
    <t>2312</t>
  </si>
  <si>
    <t>101864</t>
  </si>
  <si>
    <t>WALIPP ACADEMY</t>
  </si>
  <si>
    <t>2239</t>
  </si>
  <si>
    <t>220810</t>
  </si>
  <si>
    <t>WESTLAKE ACADEMY</t>
  </si>
  <si>
    <t>2290</t>
  </si>
  <si>
    <t>057842</t>
  </si>
  <si>
    <t>WILLIAMS PREPARATORY</t>
  </si>
  <si>
    <t>2178</t>
  </si>
  <si>
    <t>057828</t>
  </si>
  <si>
    <t>WINFREE ACADEMY CHARTER SCHOOLS</t>
  </si>
  <si>
    <t>2166</t>
  </si>
  <si>
    <t>101845</t>
  </si>
  <si>
    <t>YES PREP PUBLIC SCHOOLS</t>
  </si>
  <si>
    <t>2203</t>
  </si>
  <si>
    <t>101850</t>
  </si>
  <si>
    <t>ZOE LEARNING ACADEMY</t>
  </si>
  <si>
    <t>Schedule of Employer's Proportionate Shares (Allocations)</t>
  </si>
  <si>
    <t>Employer Contributions by Higher Education</t>
  </si>
  <si>
    <t>Proportionate Share
(3)</t>
  </si>
  <si>
    <t>Measurement Period - Fiscal Year Ended August 31, 2016</t>
  </si>
  <si>
    <t>Reporting Year - Fiscal Year 2017</t>
  </si>
  <si>
    <t>FY 2016 Contributions per TRAQS
 (as adjusted)
(2)</t>
  </si>
  <si>
    <t>A001</t>
  </si>
  <si>
    <t>A002</t>
  </si>
  <si>
    <t xml:space="preserve">TXHE                                              </t>
  </si>
  <si>
    <t>000902</t>
  </si>
  <si>
    <t xml:space="preserve">TXNECE                                            </t>
  </si>
  <si>
    <t xml:space="preserve">Higher Education                                  </t>
  </si>
  <si>
    <t>2343</t>
  </si>
  <si>
    <t>031746</t>
  </si>
  <si>
    <t xml:space="preserve">Community and Junior College                      </t>
  </si>
  <si>
    <t xml:space="preserve">   </t>
  </si>
  <si>
    <t xml:space="preserve">Public Education                                  </t>
  </si>
  <si>
    <t xml:space="preserve">Charter School                                    </t>
  </si>
  <si>
    <t>2344</t>
  </si>
  <si>
    <t>101871</t>
  </si>
  <si>
    <t>UT RIO GRANDE VALLEY</t>
  </si>
  <si>
    <t>A+ UNLIMITED POTENTIAL</t>
  </si>
  <si>
    <t>ACCELERATED INTERMEDIATE ACADEMY</t>
  </si>
  <si>
    <t>A W BROWN FELLOWSHIP CHARTER SCHOOL</t>
  </si>
  <si>
    <t>Higher Ed Portion</t>
  </si>
  <si>
    <t>AGENCY #</t>
  </si>
  <si>
    <t>1357</t>
  </si>
  <si>
    <t>2028</t>
  </si>
  <si>
    <t>2214</t>
  </si>
  <si>
    <t>2273</t>
  </si>
  <si>
    <t>2282</t>
  </si>
  <si>
    <t>2294</t>
  </si>
  <si>
    <t>2134</t>
  </si>
  <si>
    <t>2160</t>
  </si>
  <si>
    <t>2306</t>
  </si>
  <si>
    <t>2069</t>
  </si>
  <si>
    <t>2197</t>
  </si>
  <si>
    <t>2245</t>
  </si>
  <si>
    <t>2246</t>
  </si>
  <si>
    <t>2244</t>
  </si>
  <si>
    <t>167903</t>
  </si>
  <si>
    <t>STAR ISD</t>
  </si>
  <si>
    <t>227801</t>
  </si>
  <si>
    <t>AMERICAN YOUTHWORKS</t>
  </si>
  <si>
    <t>212803</t>
  </si>
  <si>
    <t>AZLEWAY CHARTER SCHOOL</t>
  </si>
  <si>
    <t>220813</t>
  </si>
  <si>
    <t>HARMONY SCIENCE ACADEMY FORT WORTH</t>
  </si>
  <si>
    <t>152805</t>
  </si>
  <si>
    <t>HARMONY SCIENCE ACADEMY LUBBOCK</t>
  </si>
  <si>
    <t>031803</t>
  </si>
  <si>
    <t>HARMONY SCIENCE ACADEMY BROWNSVILLE</t>
  </si>
  <si>
    <t>057825</t>
  </si>
  <si>
    <t>HONORS ACADEMY</t>
  </si>
  <si>
    <t>101822</t>
  </si>
  <si>
    <t>JAMIE'S HOUSE CHARTER SCHOOL</t>
  </si>
  <si>
    <t>101863</t>
  </si>
  <si>
    <t>KOINONIA COMMUNITY LEARNING ACADEMY</t>
  </si>
  <si>
    <t>220812</t>
  </si>
  <si>
    <t>RICHARD MILBURN - FORT WORTH</t>
  </si>
  <si>
    <t>101854</t>
  </si>
  <si>
    <t>RICHARD MILBURN - HOUSTON</t>
  </si>
  <si>
    <t>068801</t>
  </si>
  <si>
    <t>RICHARD MILBURN - ODESSA</t>
  </si>
  <si>
    <t>178804</t>
  </si>
  <si>
    <t>188801</t>
  </si>
  <si>
    <t>Proportionate Share
(2)</t>
  </si>
  <si>
    <t>Net Pension Liability Beginning of Year 
(3)</t>
  </si>
  <si>
    <t>FY 2016 Contributions per TRAQS
 (as adjusted)
(4)</t>
  </si>
  <si>
    <t>Contribution Adjustments
(5)</t>
  </si>
  <si>
    <t>Sum of All Layers (2014, 2015, 2016) of Deferred Outflows as of 8/31/16</t>
  </si>
  <si>
    <t>Sum of All Layers (2014, 2015, 2016) of Deferred Inflows as of 8/31/16</t>
  </si>
  <si>
    <t>Pension Expense Total</t>
  </si>
  <si>
    <t>Deferred Outflows/(Inflows) for Current Year Experience</t>
  </si>
  <si>
    <t>Difference Between Expected and Actual Actuarial Experience
(7)</t>
  </si>
  <si>
    <t>Changes in Actuarial Assumptions
(8)</t>
  </si>
  <si>
    <t>Difference Between Projected and Actual Investment Earnings
(9)</t>
  </si>
  <si>
    <t>Changes in Proportion and Difference between Employer Contributions and Proportionate Share
(10)</t>
  </si>
  <si>
    <t>Net Pension Liability End of Year 
(11)</t>
  </si>
  <si>
    <t>Difference Between Expected and Actual Experience
(12)</t>
  </si>
  <si>
    <t>Changes in Assumptions
(13)</t>
  </si>
  <si>
    <t>Difference Between Projected and Actual Investment Earnings
(14)</t>
  </si>
  <si>
    <t>Changes in Proportion and Differences Between Employer Contributions and Proportionate Share of Contributions
(15)</t>
  </si>
  <si>
    <t>Total Deferred Outflows
(16)</t>
  </si>
  <si>
    <t>Difference Between Expected and Actual Experience
(17)</t>
  </si>
  <si>
    <t>Changes in Assumptions
(18)</t>
  </si>
  <si>
    <t>Difference Between Projected and Actual Investment Earnings
(19)</t>
  </si>
  <si>
    <t>Changes in Proportion and Differences Between Employer Contributions and Proportionate Share of Contributions
(20)</t>
  </si>
  <si>
    <t>Total Deferred Inflows
(21)</t>
  </si>
  <si>
    <t>EMPLOYER SPECIFIC ADJUSTMENTS
Net Amortization of Deferred Amounts from Changes in Proportion and Differences Between Employer Contributions and Proportionate Share of Contributions
(25)</t>
  </si>
  <si>
    <t>Public</t>
  </si>
  <si>
    <t>RICHARD MILBURN - ACADEMY C C</t>
  </si>
  <si>
    <t>RICHARD MILBURN - AMARILLO</t>
  </si>
  <si>
    <t xml:space="preserve">(b) Individual employer amounts in these columns cannot be calculated by multiplying the plan level amount by the employer's proportionate share, because of the impact of the changes in proportionate share. </t>
  </si>
  <si>
    <t>(a) Subtotal Plan 2016 Layer Pension Expense from Schedule of Pension Expense Detail.  These pension expense amounts do not include amortization of prior year deferrals.  Please refer to the "Instructions for Using the GASB68 Schedules".</t>
  </si>
  <si>
    <t>Subtotal Plan 2016 Layer Pension Expense 
(Current Year Expensing of Current Year's Layers)(a)(b)
 (6)</t>
  </si>
  <si>
    <t>TEXAS A&amp;M UNIVERSITY SYSTEMS OFFICE</t>
  </si>
  <si>
    <t>TEXAS A&amp;M UNIVERSITY SYSTEM HSC</t>
  </si>
  <si>
    <t>TEXAS A&amp;M UNIVERSITY -TEXARKANA</t>
  </si>
  <si>
    <t>TEXAS A&amp;M VET MEDICAL DIAGNOSTIC LAB</t>
  </si>
  <si>
    <t>TEXAS STATE UNIVERSITY - SAN MARCOS</t>
  </si>
  <si>
    <t>TEXAS STATE UNIVERSITY SYSTEM</t>
  </si>
  <si>
    <t>ALAMO COMMUNITY COLLEGE DIST</t>
  </si>
  <si>
    <t>STAFFORD MUNICIPAL SCHOOL DISTRICT</t>
  </si>
  <si>
    <t>FAITH FAMILY ACADEMY WAXAHACHIE</t>
  </si>
  <si>
    <t>NEW FRONTIERS CHARTER SCHOOL</t>
  </si>
  <si>
    <t>Subtotal Plan 2016 Layer Pension Expense (Excludes Current Year Expensing of Prior Years' Layers)
(22)</t>
  </si>
  <si>
    <t>Subtotal Plan 2016 Layer Pension Expense (Current Year Expensing of Prior Years' Layers Only) 
(23)</t>
  </si>
  <si>
    <t>Proportionate Share of Pension Plan Expense
 (24)</t>
  </si>
  <si>
    <t>2016 Final Pension Expense
(26)</t>
  </si>
  <si>
    <t>Schedule of Amounts by Employer</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</si>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</sst>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 #,##0.000000000_);_(* \(#,##0.000000000\);_(* &quot;-&quot;??_);_(@_)"/>
    <numFmt numFmtId="166" formatCode="_(* #,##0.000000000000_);_(* \(#,##0.000000000000\);_(* &quot;-&quot;????????????_);_(@_)"/>
    <numFmt numFmtId="167" formatCode="[$-409]mmmm\ d\,\ yyyy;@"/>
    <numFmt numFmtId="168" formatCode="_(* #,##0.00_);_(* \(#,##0.00\);_(* \-??_);_(@_)"/>
    <numFmt numFmtId="169" formatCode="General_)"/>
    <numFmt numFmtId="170" formatCode="#,##0;\-#,##0"/>
    <numFmt numFmtId="171" formatCode="#,##0.0000000000;\-#,##0.0000000000"/>
    <numFmt numFmtId="172" formatCode="#,##0.0;\-#,##0.0"/>
    <numFmt numFmtId="173" formatCode="#,##0.00;\-#,##0.00"/>
    <numFmt numFmtId="174" formatCode="#,##0.000;\-#,##0.000"/>
    <numFmt numFmtId="175" formatCode="#,##0.0000;\-#,##0.0000"/>
    <numFmt numFmtId="176" formatCode="#,##0.00000;\-#,##0.00000"/>
    <numFmt numFmtId="177" formatCode="#,##0.000000;\-#,##0.000000"/>
    <numFmt numFmtId="178" formatCode="#,##0.0000000;\-#,##0.0000000"/>
    <numFmt numFmtId="179" formatCode="#,##0.00000000;\-#,##0.00000000"/>
    <numFmt numFmtId="180" formatCode="#,##0.000000000;\-#,##0.000000000"/>
    <numFmt numFmtId="181" formatCode="0_);\(0\)"/>
    <numFmt numFmtId="182" formatCode="_(* #,##0_);_(* \(#,##0\);_(* &quot;—&quot;_);_(@_)"/>
    <numFmt numFmtId="183" formatCode="_(* #,##0.00000000_);_(* \(#,##0.00000000\);_(* &quot;-&quot;??_);_(@_)"/>
  </numFmts>
  <fonts count="46">
    <font>
      <sz val="11"/>
      <color theme="1"/>
      <name val="Calibri"/>
      <family val="2"/>
      <scheme val="minor"/>
    </font>
    <font>
      <sz val="11"/>
      <color theme="1"/>
      <name val="Calibri"/>
      <family val="2"/>
      <scheme val="minor"/>
    </font>
    <font>
      <sz val="11"/>
      <color theme="1"/>
      <name val="Times New Roman"/>
      <family val="1"/>
    </font>
    <font>
      <b/>
      <sz val="11"/>
      <color theme="1"/>
      <name val="Times New Roman"/>
      <family val="1"/>
    </font>
    <font>
      <sz val="9"/>
      <color theme="1"/>
      <name val="Times New Roman"/>
      <family val="1"/>
    </font>
    <font>
      <b/>
      <sz val="14"/>
      <color theme="1"/>
      <name val="Times New Roman"/>
      <family val="1"/>
    </font>
    <font>
      <sz val="11"/>
      <name val="Times New Roman"/>
      <family val="1"/>
    </font>
    <font>
      <sz val="10"/>
      <color theme="1"/>
      <name val="Times New Roman"/>
      <family val="1"/>
    </font>
    <font>
      <sz val="10"/>
      <color theme="1"/>
      <name val="Arial"/>
      <family val="2"/>
    </font>
    <font>
      <b/>
      <sz val="11"/>
      <name val="Times New Roman"/>
      <family val="1"/>
    </font>
    <font>
      <sz val="10"/>
      <name val="Times New Roman"/>
      <family val="1"/>
    </font>
    <font>
      <b/>
      <sz val="11"/>
      <color theme="1"/>
      <name val="Calibri"/>
      <family val="2"/>
      <scheme val="minor"/>
    </font>
    <font>
      <sz val="10"/>
      <name val="Arial"/>
      <family val="2"/>
    </font>
    <font>
      <sz val="10"/>
      <color theme="1"/>
      <name val="Times New Roman"/>
      <family val="2"/>
    </font>
    <font>
      <sz val="7"/>
      <name val="Small Fonts"/>
      <family val="2"/>
    </font>
    <font>
      <sz val="12"/>
      <name val="Times New Roman"/>
      <family val="1"/>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4"/>
      <color theme="1"/>
      <name val="Calibri"/>
      <family val="2"/>
      <scheme val="minor"/>
    </font>
    <font>
      <sz val="11"/>
      <color indexed="8"/>
      <name val="Calibri"/>
      <family val="2"/>
    </font>
    <font>
      <sz val="11"/>
      <color indexed="9"/>
      <name val="Calibri"/>
      <family val="2"/>
    </font>
    <font>
      <b/>
      <sz val="10"/>
      <color indexed="64"/>
      <name val="Arial"/>
      <family val="2"/>
    </font>
    <font>
      <sz val="10"/>
      <name val="Courier New"/>
      <family val="3"/>
    </font>
    <font>
      <b/>
      <sz val="11"/>
      <color indexed="8"/>
      <name val="Calibri"/>
      <family val="2"/>
    </font>
    <font>
      <u/>
      <sz val="9.4"/>
      <color indexed="12"/>
      <name val="Arial"/>
      <family val="2"/>
    </font>
    <font>
      <u/>
      <sz val="11"/>
      <color theme="10"/>
      <name val="Calibri"/>
      <family val="2"/>
      <scheme val="minor"/>
    </font>
    <font>
      <sz val="10"/>
      <color indexed="64"/>
      <name val="Arial"/>
      <family val="2"/>
    </font>
    <font>
      <sz val="11"/>
      <color theme="1"/>
      <name val="Calibri"/>
      <family val="2"/>
    </font>
    <font>
      <b/>
      <sz val="18"/>
      <color indexed="62"/>
      <name val="Cambria"/>
      <family val="2"/>
    </font>
    <font>
      <sz val="11"/>
      <color rgb="FF9C0006"/>
      <name val="Calibri"/>
      <family val="2"/>
    </font>
    <font>
      <b/>
      <sz val="11"/>
      <color rgb="FFFA7D00"/>
      <name val="Calibri"/>
      <family val="2"/>
    </font>
    <font>
      <sz val="10"/>
      <name val="MS Sans Serif"/>
      <family val="2"/>
    </font>
    <font>
      <sz val="10"/>
      <name val="Helv"/>
    </font>
    <font>
      <sz val="10"/>
      <color indexed="8"/>
      <name val="Arial"/>
      <family val="2"/>
    </font>
    <font>
      <sz val="10"/>
      <name val="Courier"/>
      <family val="3"/>
    </font>
    <font>
      <sz val="11"/>
      <name val="NewCenturySchlbk"/>
      <family val="1"/>
    </font>
    <font>
      <b/>
      <sz val="11"/>
      <color theme="1"/>
      <name val="Calibri"/>
      <family val="2"/>
    </font>
  </fonts>
  <fills count="52">
    <fill>
      <patternFill patternType="none"/>
    </fill>
    <fill>
      <patternFill patternType="gray125"/>
    </fill>
    <fill>
      <patternFill patternType="solid">
        <fgColor theme="9" tint="0.59999389629810485"/>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rgb="FFF2F2F2"/>
      </patternFill>
    </fill>
    <fill>
      <patternFill patternType="solid">
        <fgColor rgb="FFFFFFCC"/>
      </patternFill>
    </fill>
    <fill>
      <patternFill patternType="solid">
        <fgColor theme="5" tint="0.39997558519241921"/>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2F2AC"/>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0" tint="-0.14999847407452621"/>
        <bgColor indexed="64"/>
      </patternFill>
    </fill>
  </fills>
  <borders count="25">
    <border>
      <left/>
      <right/>
      <top/>
      <bottom/>
      <diagonal/>
    </border>
    <border>
      <left/>
      <right/>
      <top/>
      <bottom style="medium">
        <color indexed="64"/>
      </bottom>
      <diagonal/>
    </border>
    <border>
      <left/>
      <right/>
      <top/>
      <bottom style="thin">
        <color indexed="64"/>
      </bottom>
      <diagonal/>
    </border>
    <border>
      <left/>
      <right/>
      <top style="thin">
        <color indexed="64"/>
      </top>
      <bottom style="medium">
        <color indexed="64"/>
      </bottom>
      <diagonal/>
    </border>
    <border>
      <left/>
      <right style="medium">
        <color auto="1"/>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thick">
        <color auto="1"/>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style="medium">
        <color auto="1"/>
      </left>
      <right/>
      <top/>
      <bottom style="medium">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medium">
        <color auto="1"/>
      </left>
      <right/>
      <top style="thin">
        <color indexed="64"/>
      </top>
      <bottom style="medium">
        <color indexed="64"/>
      </bottom>
      <diagonal/>
    </border>
    <border>
      <left/>
      <right style="medium">
        <color auto="1"/>
      </right>
      <top style="thin">
        <color indexed="64"/>
      </top>
      <bottom style="medium">
        <color indexed="64"/>
      </bottom>
      <diagonal/>
    </border>
    <border>
      <left/>
      <right style="medium">
        <color auto="1"/>
      </right>
      <top/>
      <bottom style="medium">
        <color auto="1"/>
      </bottom>
      <diagonal/>
    </border>
    <border>
      <left/>
      <right style="medium">
        <color auto="1"/>
      </right>
      <top style="medium">
        <color auto="1"/>
      </top>
      <bottom/>
      <diagonal/>
    </border>
    <border>
      <left style="medium">
        <color auto="1"/>
      </left>
      <right/>
      <top/>
      <bottom/>
      <diagonal/>
    </border>
    <border>
      <left style="medium">
        <color auto="1"/>
      </left>
      <right style="medium">
        <color auto="1"/>
      </right>
      <top/>
      <bottom style="medium">
        <color auto="1"/>
      </bottom>
      <diagonal/>
    </border>
  </borders>
  <cellStyleXfs count="46413">
    <xf numFmtId="0" fontId="0" fillId="0" borderId="0"/>
    <xf numFmtId="43" fontId="1" fillId="0" borderId="0" applyFont="0" applyFill="0" applyBorder="0" applyAlignment="0" applyProtection="0"/>
    <xf numFmtId="44" fontId="1" fillId="0" borderId="0" applyFont="0" applyFill="0" applyBorder="0" applyAlignment="0" applyProtection="0"/>
    <xf numFmtId="167" fontId="8" fillId="0" borderId="0"/>
    <xf numFmtId="43" fontId="8" fillId="0" borderId="0" applyFont="0" applyFill="0" applyBorder="0" applyAlignment="0" applyProtection="0"/>
    <xf numFmtId="0" fontId="10" fillId="0" borderId="0"/>
    <xf numFmtId="168" fontId="10" fillId="0" borderId="0"/>
    <xf numFmtId="9"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9" fontId="10" fillId="0" borderId="0"/>
    <xf numFmtId="37" fontId="14" fillId="0" borderId="0"/>
    <xf numFmtId="0" fontId="13" fillId="0" borderId="0"/>
    <xf numFmtId="169" fontId="15" fillId="0" borderId="0"/>
    <xf numFmtId="0" fontId="1" fillId="0" borderId="0"/>
    <xf numFmtId="0" fontId="1" fillId="0" borderId="0"/>
    <xf numFmtId="0" fontId="1" fillId="0" borderId="0"/>
    <xf numFmtId="169" fontId="12" fillId="0" borderId="0"/>
    <xf numFmtId="0" fontId="15" fillId="0" borderId="0"/>
    <xf numFmtId="0" fontId="1" fillId="0" borderId="0"/>
    <xf numFmtId="0" fontId="1" fillId="0" borderId="0"/>
    <xf numFmtId="0" fontId="12" fillId="0" borderId="0"/>
    <xf numFmtId="0" fontId="1" fillId="0" borderId="0"/>
    <xf numFmtId="170" fontId="12" fillId="0" borderId="0"/>
    <xf numFmtId="171" fontId="12" fillId="0" borderId="0"/>
    <xf numFmtId="172" fontId="12" fillId="0" borderId="0"/>
    <xf numFmtId="173" fontId="12" fillId="0" borderId="0"/>
    <xf numFmtId="174" fontId="12" fillId="0" borderId="0"/>
    <xf numFmtId="175" fontId="12" fillId="0" borderId="0"/>
    <xf numFmtId="176" fontId="12" fillId="0" borderId="0"/>
    <xf numFmtId="177" fontId="12" fillId="0" borderId="0"/>
    <xf numFmtId="178" fontId="12" fillId="0" borderId="0"/>
    <xf numFmtId="179" fontId="12" fillId="0" borderId="0"/>
    <xf numFmtId="180" fontId="12" fillId="0" borderId="0"/>
    <xf numFmtId="9" fontId="13" fillId="0" borderId="0" applyFont="0" applyFill="0" applyBorder="0" applyAlignment="0" applyProtection="0"/>
    <xf numFmtId="9" fontId="12" fillId="0" borderId="0" applyFont="0" applyFill="0" applyBorder="0" applyAlignment="0" applyProtection="0"/>
    <xf numFmtId="9" fontId="1" fillId="0" borderId="0" applyFont="0" applyFill="0" applyBorder="0" applyAlignment="0" applyProtection="0"/>
    <xf numFmtId="9" fontId="12" fillId="0" borderId="0" applyFont="0" applyFill="0" applyBorder="0" applyAlignment="0" applyProtection="0"/>
    <xf numFmtId="49" fontId="12" fillId="0" borderId="0"/>
    <xf numFmtId="43" fontId="27" fillId="0" borderId="0" applyFont="0" applyFill="0" applyBorder="0" applyAlignment="0" applyProtection="0"/>
    <xf numFmtId="43" fontId="8" fillId="0" borderId="0" applyFont="0" applyFill="0" applyBorder="0" applyAlignment="0" applyProtection="0"/>
    <xf numFmtId="167" fontId="8" fillId="0" borderId="0"/>
    <xf numFmtId="44" fontId="8" fillId="0" borderId="0" applyFont="0" applyFill="0" applyBorder="0" applyAlignment="0" applyProtection="0"/>
    <xf numFmtId="0" fontId="27" fillId="0" borderId="0"/>
    <xf numFmtId="9" fontId="27" fillId="0" borderId="0" applyFont="0" applyFill="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26" fillId="10" borderId="0" applyNumberFormat="0" applyBorder="0" applyAlignment="0" applyProtection="0"/>
    <xf numFmtId="0" fontId="26" fillId="14" borderId="0" applyNumberFormat="0" applyBorder="0" applyAlignment="0" applyProtection="0"/>
    <xf numFmtId="0" fontId="26" fillId="18" borderId="0" applyNumberFormat="0" applyBorder="0" applyAlignment="0" applyProtection="0"/>
    <xf numFmtId="0" fontId="26" fillId="22" borderId="0" applyNumberFormat="0" applyBorder="0" applyAlignment="0" applyProtection="0"/>
    <xf numFmtId="0" fontId="26" fillId="26" borderId="0" applyNumberFormat="0" applyBorder="0" applyAlignment="0" applyProtection="0"/>
    <xf numFmtId="0" fontId="26" fillId="30"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9" fillId="32" borderId="0" applyNumberFormat="0" applyBorder="0" applyAlignment="0" applyProtection="0"/>
    <xf numFmtId="0" fontId="26" fillId="7"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9" fillId="35" borderId="0" applyNumberFormat="0" applyBorder="0" applyAlignment="0" applyProtection="0"/>
    <xf numFmtId="0" fontId="26" fillId="11" borderId="0" applyNumberFormat="0" applyBorder="0" applyAlignment="0" applyProtection="0"/>
    <xf numFmtId="0" fontId="28" fillId="33" borderId="0" applyNumberFormat="0" applyBorder="0" applyAlignment="0" applyProtection="0"/>
    <xf numFmtId="0" fontId="28" fillId="36" borderId="0" applyNumberFormat="0" applyBorder="0" applyAlignment="0" applyProtection="0"/>
    <xf numFmtId="0" fontId="29" fillId="34" borderId="0" applyNumberFormat="0" applyBorder="0" applyAlignment="0" applyProtection="0"/>
    <xf numFmtId="0" fontId="26" fillId="15" borderId="0" applyNumberFormat="0" applyBorder="0" applyAlignment="0" applyProtection="0"/>
    <xf numFmtId="0" fontId="28" fillId="31" borderId="0" applyNumberFormat="0" applyBorder="0" applyAlignment="0" applyProtection="0"/>
    <xf numFmtId="0" fontId="28" fillId="34" borderId="0" applyNumberFormat="0" applyBorder="0" applyAlignment="0" applyProtection="0"/>
    <xf numFmtId="0" fontId="29" fillId="34" borderId="0" applyNumberFormat="0" applyBorder="0" applyAlignment="0" applyProtection="0"/>
    <xf numFmtId="0" fontId="26" fillId="19" borderId="0" applyNumberFormat="0" applyBorder="0" applyAlignment="0" applyProtection="0"/>
    <xf numFmtId="0" fontId="28" fillId="37" borderId="0" applyNumberFormat="0" applyBorder="0" applyAlignment="0" applyProtection="0"/>
    <xf numFmtId="0" fontId="28" fillId="31" borderId="0" applyNumberFormat="0" applyBorder="0" applyAlignment="0" applyProtection="0"/>
    <xf numFmtId="0" fontId="29" fillId="32" borderId="0" applyNumberFormat="0" applyBorder="0" applyAlignment="0" applyProtection="0"/>
    <xf numFmtId="0" fontId="26" fillId="23" borderId="0" applyNumberFormat="0" applyBorder="0" applyAlignment="0" applyProtection="0"/>
    <xf numFmtId="0" fontId="28" fillId="33" borderId="0" applyNumberFormat="0" applyBorder="0" applyAlignment="0" applyProtection="0"/>
    <xf numFmtId="0" fontId="28" fillId="38" borderId="0" applyNumberFormat="0" applyBorder="0" applyAlignment="0" applyProtection="0"/>
    <xf numFmtId="0" fontId="29" fillId="38" borderId="0" applyNumberFormat="0" applyBorder="0" applyAlignment="0" applyProtection="0"/>
    <xf numFmtId="0" fontId="26" fillId="27" borderId="0" applyNumberFormat="0" applyBorder="0" applyAlignment="0" applyProtection="0"/>
    <xf numFmtId="0" fontId="21" fillId="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7"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1" borderId="0" applyNumberFormat="0" applyBorder="0" applyAlignment="0" applyProtection="0"/>
    <xf numFmtId="0" fontId="25" fillId="0" borderId="0" applyNumberFormat="0" applyFill="0" applyBorder="0" applyAlignment="0" applyProtection="0"/>
    <xf numFmtId="0" fontId="12" fillId="4" borderId="0" applyNumberFormat="0" applyBorder="0" applyAlignment="0" applyProtection="0"/>
    <xf numFmtId="0" fontId="20" fillId="4" borderId="0" applyNumberFormat="0" applyBorder="0" applyAlignment="0" applyProtection="0"/>
    <xf numFmtId="0" fontId="17" fillId="0" borderId="12" applyNumberFormat="0" applyFill="0" applyAlignment="0" applyProtection="0"/>
    <xf numFmtId="0" fontId="18" fillId="0" borderId="13" applyNumberFormat="0" applyFill="0" applyAlignment="0" applyProtection="0"/>
    <xf numFmtId="0" fontId="19" fillId="0" borderId="14" applyNumberFormat="0" applyFill="0" applyAlignment="0" applyProtection="0"/>
    <xf numFmtId="0" fontId="19" fillId="0" borderId="0" applyNumberFormat="0" applyFill="0" applyBorder="0" applyAlignment="0" applyProtection="0"/>
    <xf numFmtId="0" fontId="33" fillId="0" borderId="0" applyNumberFormat="0" applyFill="0" applyBorder="0" applyAlignment="0" applyProtection="0">
      <alignment vertical="top"/>
      <protection locked="0"/>
    </xf>
    <xf numFmtId="0" fontId="34" fillId="0" borderId="0" applyNumberFormat="0" applyFill="0" applyBorder="0" applyAlignment="0" applyProtection="0"/>
    <xf numFmtId="0" fontId="23" fillId="0" borderId="15" applyNumberFormat="0" applyFill="0" applyAlignment="0" applyProtection="0"/>
    <xf numFmtId="0" fontId="22" fillId="6" borderId="0" applyNumberFormat="0" applyBorder="0" applyAlignment="0" applyProtection="0"/>
    <xf numFmtId="181" fontId="31" fillId="0" borderId="0" applyFont="0" applyFill="0" applyBorder="0" applyAlignment="0" applyProtection="0"/>
    <xf numFmtId="0" fontId="35" fillId="0" borderId="0"/>
    <xf numFmtId="0" fontId="12"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2" fillId="0" borderId="0"/>
    <xf numFmtId="0" fontId="12"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2" fontId="6" fillId="0" borderId="0" applyBorder="0">
      <alignment horizontal="right"/>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2"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0" fontId="37" fillId="0" borderId="0" applyNumberFormat="0" applyFill="0" applyBorder="0" applyAlignment="0" applyProtection="0"/>
    <xf numFmtId="0" fontId="16" fillId="0" borderId="0" applyNumberFormat="0" applyFill="0" applyBorder="0" applyAlignment="0" applyProtection="0"/>
    <xf numFmtId="0" fontId="11" fillId="0" borderId="16" applyNumberFormat="0" applyFill="0" applyAlignment="0" applyProtection="0"/>
    <xf numFmtId="0" fontId="24" fillId="0" borderId="0" applyNumberFormat="0" applyFill="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67" fontId="38" fillId="5" borderId="0" applyNumberFormat="0" applyBorder="0" applyAlignment="0" applyProtection="0"/>
    <xf numFmtId="167" fontId="39" fillId="42" borderId="17" applyNumberFormat="0" applyAlignment="0" applyProtection="0"/>
    <xf numFmtId="167" fontId="39" fillId="42" borderId="17" applyNumberFormat="0" applyAlignment="0" applyProtection="0"/>
    <xf numFmtId="37"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167" fontId="20" fillId="4" borderId="0" applyNumberFormat="0" applyBorder="0" applyAlignment="0" applyProtection="0"/>
    <xf numFmtId="0" fontId="34" fillId="0" borderId="0" applyNumberFormat="0" applyFill="0" applyBorder="0" applyAlignment="0" applyProtection="0"/>
    <xf numFmtId="167" fontId="8" fillId="0" borderId="0"/>
    <xf numFmtId="167" fontId="8" fillId="0" borderId="0"/>
    <xf numFmtId="0" fontId="12" fillId="0" borderId="0"/>
    <xf numFmtId="167" fontId="36" fillId="0" borderId="0"/>
    <xf numFmtId="167" fontId="36" fillId="0" borderId="0"/>
    <xf numFmtId="167" fontId="36" fillId="0" borderId="0"/>
    <xf numFmtId="167" fontId="36" fillId="0" borderId="0"/>
    <xf numFmtId="167" fontId="36" fillId="0" borderId="0"/>
    <xf numFmtId="0" fontId="8" fillId="0" borderId="0"/>
    <xf numFmtId="167" fontId="36" fillId="0" borderId="0"/>
    <xf numFmtId="167" fontId="36" fillId="0" borderId="0"/>
    <xf numFmtId="167" fontId="36" fillId="0" borderId="0"/>
    <xf numFmtId="167" fontId="36" fillId="0" borderId="0"/>
    <xf numFmtId="167" fontId="36" fillId="0" borderId="0"/>
    <xf numFmtId="167" fontId="36" fillId="0" borderId="0"/>
    <xf numFmtId="167" fontId="36" fillId="0" borderId="0"/>
    <xf numFmtId="7" fontId="41" fillId="0" borderId="0"/>
    <xf numFmtId="167" fontId="1" fillId="0" borderId="0"/>
    <xf numFmtId="167" fontId="1" fillId="0" borderId="0"/>
    <xf numFmtId="167"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7"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7" fontId="43" fillId="0" borderId="0"/>
    <xf numFmtId="7" fontId="43" fillId="0" borderId="0"/>
    <xf numFmtId="0" fontId="1" fillId="0" borderId="0"/>
    <xf numFmtId="0" fontId="1" fillId="0" borderId="0"/>
    <xf numFmtId="0" fontId="1" fillId="0" borderId="0"/>
    <xf numFmtId="0" fontId="1" fillId="0" borderId="0"/>
    <xf numFmtId="0" fontId="13" fillId="0" borderId="0"/>
    <xf numFmtId="7" fontId="43" fillId="0" borderId="0"/>
    <xf numFmtId="7"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42"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3" fillId="0" borderId="0"/>
    <xf numFmtId="7" fontId="43" fillId="0" borderId="0"/>
    <xf numFmtId="167" fontId="12" fillId="0" borderId="0"/>
    <xf numFmtId="167" fontId="12" fillId="0" borderId="0"/>
    <xf numFmtId="167" fontId="12" fillId="0" borderId="0"/>
    <xf numFmtId="169" fontId="41" fillId="0" borderId="0"/>
    <xf numFmtId="167" fontId="13" fillId="0" borderId="0"/>
    <xf numFmtId="0" fontId="42" fillId="0" borderId="0">
      <alignment vertical="top"/>
    </xf>
    <xf numFmtId="0" fontId="42" fillId="0" borderId="0"/>
    <xf numFmtId="167" fontId="15" fillId="0" borderId="0"/>
    <xf numFmtId="0" fontId="42" fillId="0" borderId="0">
      <alignment vertical="top"/>
    </xf>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167"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167" fontId="44" fillId="0" borderId="0" applyProtection="0">
      <protection locked="0"/>
    </xf>
    <xf numFmtId="0" fontId="12"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167" fontId="36"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0" fontId="1" fillId="43" borderId="18"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5"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8"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3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45" fillId="0" borderId="16" applyNumberFormat="0" applyFill="0" applyAlignment="0" applyProtection="0"/>
  </cellStyleXfs>
  <cellXfs count="113">
    <xf numFmtId="0" fontId="0" fillId="0" borderId="0" xfId="0"/>
    <xf numFmtId="0" fontId="2" fillId="0" borderId="0" xfId="0" applyFont="1" applyFill="1" applyAlignment="1">
      <alignment horizontal="left"/>
    </xf>
    <xf numFmtId="0" fontId="2" fillId="0" borderId="0" xfId="0" applyFont="1" applyFill="1" applyAlignment="1">
      <alignment horizontal="center"/>
    </xf>
    <xf numFmtId="0" fontId="3" fillId="0" borderId="0" xfId="0" applyFont="1" applyFill="1" applyAlignment="1">
      <alignment horizontal="left"/>
    </xf>
    <xf numFmtId="0" fontId="2" fillId="0" borderId="0" xfId="0" applyFont="1" applyFill="1"/>
    <xf numFmtId="0" fontId="3" fillId="0" borderId="0" xfId="0" applyFont="1" applyFill="1" applyAlignment="1"/>
    <xf numFmtId="0" fontId="2" fillId="0" borderId="1" xfId="0" applyFont="1" applyFill="1" applyBorder="1"/>
    <xf numFmtId="0" fontId="3" fillId="0" borderId="0" xfId="0" applyFont="1" applyAlignment="1">
      <alignment horizontal="left"/>
    </xf>
    <xf numFmtId="0" fontId="3" fillId="0" borderId="0" xfId="0" applyFont="1" applyAlignment="1"/>
    <xf numFmtId="0" fontId="2" fillId="0" borderId="0" xfId="0" applyFont="1" applyAlignment="1">
      <alignment horizontal="center"/>
    </xf>
    <xf numFmtId="42" fontId="2" fillId="0" borderId="0" xfId="0" applyNumberFormat="1" applyFont="1" applyFill="1" applyAlignment="1">
      <alignment horizontal="left"/>
    </xf>
    <xf numFmtId="42" fontId="2" fillId="0" borderId="3" xfId="0" applyNumberFormat="1" applyFont="1" applyFill="1" applyBorder="1" applyAlignment="1">
      <alignment horizontal="left"/>
    </xf>
    <xf numFmtId="41" fontId="2" fillId="0" borderId="0" xfId="0" applyNumberFormat="1" applyFont="1" applyFill="1" applyAlignment="1">
      <alignment horizontal="left"/>
    </xf>
    <xf numFmtId="41" fontId="2" fillId="0" borderId="2" xfId="0" applyNumberFormat="1" applyFont="1" applyFill="1" applyBorder="1" applyAlignment="1">
      <alignment horizontal="left"/>
    </xf>
    <xf numFmtId="0" fontId="3" fillId="0" borderId="0" xfId="0" applyFont="1" applyAlignment="1">
      <alignment horizontal="center"/>
    </xf>
    <xf numFmtId="0" fontId="3" fillId="0" borderId="3" xfId="0" applyFont="1" applyBorder="1" applyAlignment="1"/>
    <xf numFmtId="0" fontId="2" fillId="0" borderId="0" xfId="0" applyFont="1" applyAlignment="1">
      <alignment horizontal="left"/>
    </xf>
    <xf numFmtId="0" fontId="7" fillId="0" borderId="0" xfId="0" applyFont="1" applyFill="1"/>
    <xf numFmtId="0" fontId="7" fillId="0" borderId="0" xfId="0" applyFont="1" applyFill="1" applyAlignment="1">
      <alignment horizontal="center"/>
    </xf>
    <xf numFmtId="1" fontId="7" fillId="0" borderId="0" xfId="0" applyNumberFormat="1" applyFont="1" applyFill="1"/>
    <xf numFmtId="164" fontId="7" fillId="0" borderId="0" xfId="1" applyNumberFormat="1" applyFont="1" applyFill="1"/>
    <xf numFmtId="0" fontId="2" fillId="0" borderId="0" xfId="0" applyFont="1" applyFill="1" applyBorder="1"/>
    <xf numFmtId="42" fontId="3" fillId="0" borderId="0" xfId="0" applyNumberFormat="1" applyFont="1" applyFill="1" applyAlignment="1">
      <alignment horizontal="left" indent="7"/>
    </xf>
    <xf numFmtId="41" fontId="3" fillId="0" borderId="0" xfId="0" applyNumberFormat="1" applyFont="1" applyFill="1" applyAlignment="1">
      <alignment horizontal="left" indent="7"/>
    </xf>
    <xf numFmtId="42" fontId="3" fillId="0" borderId="0" xfId="0" applyNumberFormat="1" applyFont="1" applyAlignment="1">
      <alignment horizontal="left"/>
    </xf>
    <xf numFmtId="165" fontId="7" fillId="0" borderId="0" xfId="1" applyNumberFormat="1" applyFont="1"/>
    <xf numFmtId="42" fontId="3" fillId="0" borderId="3" xfId="0" applyNumberFormat="1" applyFont="1" applyBorder="1" applyAlignment="1">
      <alignment horizontal="left"/>
    </xf>
    <xf numFmtId="164" fontId="3" fillId="0" borderId="0" xfId="0" applyNumberFormat="1" applyFont="1" applyFill="1" applyAlignment="1">
      <alignment horizontal="left"/>
    </xf>
    <xf numFmtId="0" fontId="3" fillId="0" borderId="9" xfId="0" applyFont="1" applyBorder="1" applyAlignment="1">
      <alignment horizontal="center"/>
    </xf>
    <xf numFmtId="0" fontId="3" fillId="0" borderId="9" xfId="0" applyFont="1" applyFill="1" applyBorder="1" applyAlignment="1">
      <alignment horizontal="center" wrapText="1"/>
    </xf>
    <xf numFmtId="0" fontId="3" fillId="0" borderId="9" xfId="0" applyFont="1" applyBorder="1" applyAlignment="1">
      <alignment horizontal="center" wrapText="1"/>
    </xf>
    <xf numFmtId="0" fontId="3" fillId="0" borderId="0" xfId="0" applyFont="1"/>
    <xf numFmtId="0" fontId="7" fillId="0" borderId="0" xfId="0" applyFont="1" applyAlignment="1">
      <alignment horizontal="center"/>
    </xf>
    <xf numFmtId="0" fontId="7" fillId="0" borderId="0" xfId="0" applyFont="1"/>
    <xf numFmtId="166" fontId="7" fillId="0" borderId="0" xfId="1" applyNumberFormat="1" applyFont="1"/>
    <xf numFmtId="41" fontId="3" fillId="0" borderId="0" xfId="0" applyNumberFormat="1" applyFont="1" applyAlignment="1">
      <alignment horizontal="left"/>
    </xf>
    <xf numFmtId="41" fontId="3" fillId="0" borderId="0" xfId="0" applyNumberFormat="1" applyFont="1" applyFill="1" applyAlignment="1">
      <alignment horizontal="left"/>
    </xf>
    <xf numFmtId="42" fontId="2" fillId="0" borderId="0" xfId="0" applyNumberFormat="1" applyFont="1" applyAlignment="1">
      <alignment horizontal="left"/>
    </xf>
    <xf numFmtId="41" fontId="2" fillId="0" borderId="0" xfId="0" applyNumberFormat="1" applyFont="1" applyAlignment="1">
      <alignment horizontal="left"/>
    </xf>
    <xf numFmtId="42" fontId="3" fillId="0" borderId="0" xfId="0" applyNumberFormat="1" applyFont="1" applyFill="1" applyAlignment="1">
      <alignment horizontal="left"/>
    </xf>
    <xf numFmtId="42" fontId="3" fillId="0" borderId="3" xfId="0" applyNumberFormat="1" applyFont="1" applyFill="1" applyBorder="1" applyAlignment="1">
      <alignment horizontal="left"/>
    </xf>
    <xf numFmtId="166" fontId="2" fillId="0" borderId="0" xfId="1" applyNumberFormat="1" applyFont="1"/>
    <xf numFmtId="166" fontId="2" fillId="0" borderId="3" xfId="1" applyNumberFormat="1" applyFont="1" applyBorder="1"/>
    <xf numFmtId="166" fontId="2" fillId="0" borderId="0" xfId="1" applyNumberFormat="1" applyFont="1" applyBorder="1"/>
    <xf numFmtId="166" fontId="3" fillId="0" borderId="3" xfId="1" applyNumberFormat="1" applyFont="1" applyFill="1" applyBorder="1"/>
    <xf numFmtId="49" fontId="7" fillId="0" borderId="0" xfId="0" applyNumberFormat="1" applyFont="1" applyAlignment="1">
      <alignment horizontal="center"/>
    </xf>
    <xf numFmtId="41" fontId="2" fillId="0" borderId="0" xfId="1" applyNumberFormat="1" applyFont="1" applyFill="1" applyAlignment="1">
      <alignment horizontal="left"/>
    </xf>
    <xf numFmtId="0" fontId="5" fillId="0" borderId="1" xfId="0" applyFont="1" applyFill="1" applyBorder="1" applyAlignment="1"/>
    <xf numFmtId="0" fontId="5" fillId="0" borderId="0" xfId="0" applyFont="1" applyFill="1" applyBorder="1" applyAlignment="1"/>
    <xf numFmtId="0" fontId="7" fillId="0" borderId="0" xfId="3" applyNumberFormat="1" applyFont="1" applyFill="1"/>
    <xf numFmtId="0" fontId="2" fillId="0" borderId="0" xfId="0" applyFont="1" applyFill="1" applyBorder="1" applyAlignment="1">
      <alignment horizontal="center" wrapText="1"/>
    </xf>
    <xf numFmtId="1" fontId="2" fillId="0" borderId="0" xfId="0" applyNumberFormat="1" applyFont="1" applyFill="1" applyBorder="1" applyAlignment="1">
      <alignment horizontal="center" wrapText="1"/>
    </xf>
    <xf numFmtId="0" fontId="3" fillId="0" borderId="0" xfId="0" applyFont="1" applyAlignment="1">
      <alignment horizontal="left" indent="7"/>
    </xf>
    <xf numFmtId="0" fontId="3" fillId="0" borderId="3" xfId="0" applyFont="1" applyBorder="1"/>
    <xf numFmtId="42" fontId="2" fillId="0" borderId="0" xfId="0" applyNumberFormat="1" applyFont="1" applyFill="1" applyBorder="1" applyAlignment="1">
      <alignment horizontal="left"/>
    </xf>
    <xf numFmtId="164" fontId="7" fillId="0" borderId="0" xfId="4" applyNumberFormat="1" applyFont="1"/>
    <xf numFmtId="164" fontId="10" fillId="0" borderId="0" xfId="3" applyNumberFormat="1" applyFont="1" applyFill="1"/>
    <xf numFmtId="41" fontId="7" fillId="0" borderId="0" xfId="0" applyNumberFormat="1" applyFont="1" applyFill="1"/>
    <xf numFmtId="3" fontId="2" fillId="0" borderId="0" xfId="0" applyNumberFormat="1" applyFont="1"/>
    <xf numFmtId="3" fontId="2" fillId="0" borderId="0" xfId="0" applyNumberFormat="1" applyFont="1" applyAlignment="1"/>
    <xf numFmtId="0" fontId="3" fillId="2" borderId="9" xfId="0" applyFont="1" applyFill="1" applyBorder="1" applyAlignment="1">
      <alignment horizontal="center" wrapText="1"/>
    </xf>
    <xf numFmtId="0" fontId="3" fillId="2" borderId="5" xfId="0" applyFont="1" applyFill="1" applyBorder="1" applyAlignment="1">
      <alignment horizontal="center" wrapText="1"/>
    </xf>
    <xf numFmtId="0" fontId="3" fillId="0" borderId="0" xfId="0" applyFont="1" applyBorder="1"/>
    <xf numFmtId="0" fontId="3" fillId="0" borderId="0" xfId="0" applyFont="1" applyBorder="1" applyAlignment="1"/>
    <xf numFmtId="166" fontId="3" fillId="0" borderId="0" xfId="0" applyNumberFormat="1" applyFont="1" applyBorder="1" applyAlignment="1"/>
    <xf numFmtId="0" fontId="2" fillId="0" borderId="0" xfId="0" applyFont="1" applyFill="1" applyBorder="1" applyAlignment="1">
      <alignment horizontal="center"/>
    </xf>
    <xf numFmtId="0" fontId="2" fillId="0" borderId="0" xfId="0" applyFont="1" applyFill="1" applyBorder="1" applyAlignment="1">
      <alignment horizontal="left"/>
    </xf>
    <xf numFmtId="164" fontId="2" fillId="0" borderId="0" xfId="0" applyNumberFormat="1" applyFont="1" applyFill="1" applyBorder="1"/>
    <xf numFmtId="0" fontId="3" fillId="46" borderId="19" xfId="0" applyFont="1" applyFill="1" applyBorder="1" applyAlignment="1">
      <alignment horizontal="center" wrapText="1"/>
    </xf>
    <xf numFmtId="0" fontId="3" fillId="46" borderId="3" xfId="0" applyFont="1" applyFill="1" applyBorder="1" applyAlignment="1">
      <alignment horizontal="center" wrapText="1"/>
    </xf>
    <xf numFmtId="0" fontId="9" fillId="46" borderId="20" xfId="0" applyFont="1" applyFill="1" applyBorder="1" applyAlignment="1">
      <alignment horizontal="center" wrapText="1"/>
    </xf>
    <xf numFmtId="0" fontId="3" fillId="44" borderId="9" xfId="0" applyFont="1" applyFill="1" applyBorder="1" applyAlignment="1">
      <alignment horizontal="center" wrapText="1"/>
    </xf>
    <xf numFmtId="0" fontId="9" fillId="48" borderId="6" xfId="0" applyFont="1" applyFill="1" applyBorder="1" applyAlignment="1">
      <alignment horizontal="center" wrapText="1"/>
    </xf>
    <xf numFmtId="0" fontId="9" fillId="47" borderId="9" xfId="0" applyFont="1" applyFill="1" applyBorder="1" applyAlignment="1">
      <alignment horizontal="center" wrapText="1"/>
    </xf>
    <xf numFmtId="164" fontId="2" fillId="0" borderId="0" xfId="0" applyNumberFormat="1" applyFont="1"/>
    <xf numFmtId="0" fontId="3" fillId="0" borderId="0" xfId="0" applyFont="1" applyAlignment="1">
      <alignment horizontal="center" wrapText="1"/>
    </xf>
    <xf numFmtId="0" fontId="2" fillId="0" borderId="0" xfId="0" applyFont="1"/>
    <xf numFmtId="43" fontId="9" fillId="50" borderId="24" xfId="46" applyFont="1" applyFill="1" applyBorder="1" applyAlignment="1">
      <alignment horizontal="center" wrapText="1"/>
    </xf>
    <xf numFmtId="43" fontId="9" fillId="50" borderId="9" xfId="46" applyFont="1" applyFill="1" applyBorder="1" applyAlignment="1">
      <alignment horizontal="center" wrapText="1"/>
    </xf>
    <xf numFmtId="166" fontId="2" fillId="0" borderId="3" xfId="0" applyNumberFormat="1" applyFont="1" applyBorder="1" applyAlignment="1">
      <alignment horizontal="left" indent="7"/>
    </xf>
    <xf numFmtId="166" fontId="2" fillId="0" borderId="0" xfId="0" applyNumberFormat="1" applyFont="1" applyAlignment="1">
      <alignment horizontal="left" indent="7"/>
    </xf>
    <xf numFmtId="166" fontId="2" fillId="0" borderId="0" xfId="0" applyNumberFormat="1" applyFont="1" applyAlignment="1"/>
    <xf numFmtId="166" fontId="2" fillId="0" borderId="3" xfId="0" applyNumberFormat="1" applyFont="1" applyBorder="1" applyAlignment="1"/>
    <xf numFmtId="0" fontId="2" fillId="0" borderId="0" xfId="0" applyFont="1" applyAlignment="1"/>
    <xf numFmtId="42" fontId="2" fillId="0" borderId="0" xfId="0" applyNumberFormat="1" applyFont="1"/>
    <xf numFmtId="43" fontId="9" fillId="45" borderId="9" xfId="46" applyFont="1" applyFill="1" applyBorder="1" applyAlignment="1">
      <alignment horizontal="center" wrapText="1"/>
    </xf>
    <xf numFmtId="43" fontId="9" fillId="3" borderId="9" xfId="46" applyFont="1" applyFill="1" applyBorder="1" applyAlignment="1">
      <alignment horizontal="center" wrapText="1"/>
    </xf>
    <xf numFmtId="183" fontId="7" fillId="0" borderId="0" xfId="4" applyNumberFormat="1" applyFont="1"/>
    <xf numFmtId="164" fontId="7" fillId="51" borderId="0" xfId="46" applyNumberFormat="1" applyFont="1" applyFill="1" applyBorder="1" applyAlignment="1">
      <alignment horizontal="right"/>
    </xf>
    <xf numFmtId="39" fontId="7" fillId="0" borderId="0" xfId="4" applyNumberFormat="1" applyFont="1"/>
    <xf numFmtId="41" fontId="2" fillId="0" borderId="3" xfId="2" applyNumberFormat="1" applyFont="1" applyFill="1" applyBorder="1" applyAlignment="1">
      <alignment horizontal="left"/>
    </xf>
    <xf numFmtId="41" fontId="2" fillId="0" borderId="0" xfId="2" applyNumberFormat="1" applyFont="1" applyFill="1" applyAlignment="1">
      <alignment horizontal="left"/>
    </xf>
    <xf numFmtId="41" fontId="3" fillId="0" borderId="3" xfId="2" applyNumberFormat="1" applyFont="1" applyFill="1" applyBorder="1" applyAlignment="1">
      <alignment horizontal="left"/>
    </xf>
    <xf numFmtId="0" fontId="5" fillId="0" borderId="0" xfId="0" applyFont="1" applyFill="1" applyBorder="1" applyAlignment="1">
      <alignment horizontal="left"/>
    </xf>
    <xf numFmtId="0" fontId="3" fillId="0" borderId="8" xfId="0" applyFont="1" applyFill="1" applyBorder="1" applyAlignment="1">
      <alignment horizontal="left"/>
    </xf>
    <xf numFmtId="43" fontId="9" fillId="50" borderId="5" xfId="46" applyFont="1" applyFill="1" applyBorder="1" applyAlignment="1">
      <alignment horizontal="center" wrapText="1"/>
    </xf>
    <xf numFmtId="43" fontId="9" fillId="50" borderId="6" xfId="46" applyFont="1" applyFill="1" applyBorder="1" applyAlignment="1">
      <alignment horizontal="center" wrapText="1"/>
    </xf>
    <xf numFmtId="43" fontId="9" fillId="50" borderId="7" xfId="46" applyFont="1" applyFill="1" applyBorder="1" applyAlignment="1">
      <alignment horizontal="center" wrapText="1"/>
    </xf>
    <xf numFmtId="167" fontId="3" fillId="46" borderId="5" xfId="3" applyFont="1" applyFill="1" applyBorder="1" applyAlignment="1">
      <alignment horizontal="center"/>
    </xf>
    <xf numFmtId="167" fontId="3" fillId="46" borderId="6" xfId="3" applyFont="1" applyFill="1" applyBorder="1" applyAlignment="1">
      <alignment horizontal="center"/>
    </xf>
    <xf numFmtId="167" fontId="3" fillId="46" borderId="7" xfId="3" applyFont="1" applyFill="1" applyBorder="1" applyAlignment="1">
      <alignment horizontal="center"/>
    </xf>
    <xf numFmtId="43" fontId="9" fillId="45" borderId="5" xfId="46" applyFont="1" applyFill="1" applyBorder="1" applyAlignment="1">
      <alignment horizontal="center"/>
    </xf>
    <xf numFmtId="43" fontId="9" fillId="45" borderId="6" xfId="46" applyFont="1" applyFill="1" applyBorder="1" applyAlignment="1">
      <alignment horizontal="center"/>
    </xf>
    <xf numFmtId="43" fontId="9" fillId="45" borderId="7" xfId="46" applyFont="1" applyFill="1" applyBorder="1" applyAlignment="1">
      <alignment horizontal="center"/>
    </xf>
    <xf numFmtId="43" fontId="9" fillId="3" borderId="5" xfId="46" applyFont="1" applyFill="1" applyBorder="1" applyAlignment="1">
      <alignment horizontal="center"/>
    </xf>
    <xf numFmtId="43" fontId="9" fillId="3" borderId="6" xfId="46" applyFont="1" applyFill="1" applyBorder="1" applyAlignment="1">
      <alignment horizontal="center"/>
    </xf>
    <xf numFmtId="43" fontId="9" fillId="3" borderId="7" xfId="46" applyFont="1" applyFill="1" applyBorder="1" applyAlignment="1">
      <alignment horizontal="center"/>
    </xf>
    <xf numFmtId="0" fontId="4" fillId="49" borderId="10" xfId="0" applyFont="1" applyFill="1" applyBorder="1" applyAlignment="1">
      <alignment horizontal="left" wrapText="1"/>
    </xf>
    <xf numFmtId="0" fontId="4" fillId="49" borderId="22" xfId="0" applyFont="1" applyFill="1" applyBorder="1" applyAlignment="1">
      <alignment horizontal="left" wrapText="1"/>
    </xf>
    <xf numFmtId="0" fontId="4" fillId="49" borderId="23" xfId="0" applyFont="1" applyFill="1" applyBorder="1" applyAlignment="1">
      <alignment horizontal="left" wrapText="1"/>
    </xf>
    <xf numFmtId="0" fontId="4" fillId="49" borderId="4" xfId="0" applyFont="1" applyFill="1" applyBorder="1" applyAlignment="1">
      <alignment horizontal="left" wrapText="1"/>
    </xf>
    <xf numFmtId="0" fontId="4" fillId="49" borderId="11" xfId="0" applyFont="1" applyFill="1" applyBorder="1" applyAlignment="1">
      <alignment horizontal="left" wrapText="1"/>
    </xf>
    <xf numFmtId="0" fontId="4" fillId="49" borderId="21" xfId="0" applyFont="1" applyFill="1" applyBorder="1" applyAlignment="1">
      <alignment horizontal="left" wrapText="1"/>
    </xf>
  </cellXfs>
  <cellStyles count="46413">
    <cellStyle name="20% - Accent1 10" xfId="41966"/>
    <cellStyle name="20% - Accent1 10 2" xfId="41967"/>
    <cellStyle name="20% - Accent1 10 2 2" xfId="41968"/>
    <cellStyle name="20% - Accent1 10 3" xfId="41969"/>
    <cellStyle name="20% - Accent1 11" xfId="41970"/>
    <cellStyle name="20% - Accent1 11 2" xfId="41971"/>
    <cellStyle name="20% - Accent1 11 2 2" xfId="41972"/>
    <cellStyle name="20% - Accent1 11 3" xfId="41973"/>
    <cellStyle name="20% - Accent1 12" xfId="41974"/>
    <cellStyle name="20% - Accent1 12 2" xfId="41975"/>
    <cellStyle name="20% - Accent1 12 2 2" xfId="41976"/>
    <cellStyle name="20% - Accent1 12 3" xfId="41977"/>
    <cellStyle name="20% - Accent1 13" xfId="41978"/>
    <cellStyle name="20% - Accent1 13 2" xfId="41979"/>
    <cellStyle name="20% - Accent1 13 2 2" xfId="41980"/>
    <cellStyle name="20% - Accent1 13 3" xfId="41981"/>
    <cellStyle name="20% - Accent1 14" xfId="41982"/>
    <cellStyle name="20% - Accent1 14 2" xfId="41983"/>
    <cellStyle name="20% - Accent1 14 2 2" xfId="41984"/>
    <cellStyle name="20% - Accent1 14 3" xfId="41985"/>
    <cellStyle name="20% - Accent1 15" xfId="41986"/>
    <cellStyle name="20% - Accent1 15 2" xfId="41987"/>
    <cellStyle name="20% - Accent1 15 2 2" xfId="41988"/>
    <cellStyle name="20% - Accent1 15 3" xfId="41989"/>
    <cellStyle name="20% - Accent1 16" xfId="41990"/>
    <cellStyle name="20% - Accent1 16 2" xfId="41991"/>
    <cellStyle name="20% - Accent1 16 2 2" xfId="41992"/>
    <cellStyle name="20% - Accent1 16 3" xfId="41993"/>
    <cellStyle name="20% - Accent1 17" xfId="41994"/>
    <cellStyle name="20% - Accent1 17 2" xfId="41995"/>
    <cellStyle name="20% - Accent1 17 2 2" xfId="41996"/>
    <cellStyle name="20% - Accent1 17 3" xfId="41997"/>
    <cellStyle name="20% - Accent1 18" xfId="41998"/>
    <cellStyle name="20% - Accent1 18 2" xfId="41999"/>
    <cellStyle name="20% - Accent1 18 2 2" xfId="42000"/>
    <cellStyle name="20% - Accent1 18 3" xfId="42001"/>
    <cellStyle name="20% - Accent1 19" xfId="42002"/>
    <cellStyle name="20% - Accent1 19 2" xfId="42003"/>
    <cellStyle name="20% - Accent1 19 2 2" xfId="42004"/>
    <cellStyle name="20% - Accent1 19 3" xfId="42005"/>
    <cellStyle name="20% - Accent1 2" xfId="52"/>
    <cellStyle name="20% - Accent1 2 2" xfId="42006"/>
    <cellStyle name="20% - Accent1 2 2 2" xfId="42007"/>
    <cellStyle name="20% - Accent1 2 2 2 2" xfId="42008"/>
    <cellStyle name="20% - Accent1 2 2 2 2 2" xfId="42009"/>
    <cellStyle name="20% - Accent1 2 2 2 3" xfId="42010"/>
    <cellStyle name="20% - Accent1 2 2 3" xfId="42011"/>
    <cellStyle name="20% - Accent1 2 2 3 2" xfId="42012"/>
    <cellStyle name="20% - Accent1 2 2 4" xfId="42013"/>
    <cellStyle name="20% - Accent1 2 3" xfId="42014"/>
    <cellStyle name="20% - Accent1 2 3 2" xfId="42015"/>
    <cellStyle name="20% - Accent1 2 3 2 2" xfId="42016"/>
    <cellStyle name="20% - Accent1 2 3 3" xfId="42017"/>
    <cellStyle name="20% - Accent1 2 4" xfId="42018"/>
    <cellStyle name="20% - Accent1 2 4 2" xfId="42019"/>
    <cellStyle name="20% - Accent1 2 5" xfId="42020"/>
    <cellStyle name="20% - Accent1 20" xfId="42021"/>
    <cellStyle name="20% - Accent1 20 2" xfId="42022"/>
    <cellStyle name="20% - Accent1 20 2 2" xfId="42023"/>
    <cellStyle name="20% - Accent1 20 3" xfId="42024"/>
    <cellStyle name="20% - Accent1 21" xfId="42025"/>
    <cellStyle name="20% - Accent1 21 2" xfId="42026"/>
    <cellStyle name="20% - Accent1 21 2 2" xfId="42027"/>
    <cellStyle name="20% - Accent1 21 3" xfId="42028"/>
    <cellStyle name="20% - Accent1 22" xfId="42029"/>
    <cellStyle name="20% - Accent1 22 2" xfId="42030"/>
    <cellStyle name="20% - Accent1 22 2 2" xfId="42031"/>
    <cellStyle name="20% - Accent1 22 3" xfId="42032"/>
    <cellStyle name="20% - Accent1 23" xfId="42033"/>
    <cellStyle name="20% - Accent1 23 2" xfId="42034"/>
    <cellStyle name="20% - Accent1 23 2 2" xfId="42035"/>
    <cellStyle name="20% - Accent1 23 3" xfId="42036"/>
    <cellStyle name="20% - Accent1 24" xfId="42037"/>
    <cellStyle name="20% - Accent1 24 2" xfId="42038"/>
    <cellStyle name="20% - Accent1 24 2 2" xfId="42039"/>
    <cellStyle name="20% - Accent1 24 3" xfId="42040"/>
    <cellStyle name="20% - Accent1 25" xfId="42041"/>
    <cellStyle name="20% - Accent1 25 2" xfId="42042"/>
    <cellStyle name="20% - Accent1 25 2 2" xfId="42043"/>
    <cellStyle name="20% - Accent1 25 3" xfId="42044"/>
    <cellStyle name="20% - Accent1 26" xfId="42045"/>
    <cellStyle name="20% - Accent1 26 2" xfId="42046"/>
    <cellStyle name="20% - Accent1 27" xfId="42047"/>
    <cellStyle name="20% - Accent1 28" xfId="42048"/>
    <cellStyle name="20% - Accent1 3" xfId="42049"/>
    <cellStyle name="20% - Accent1 3 2" xfId="42050"/>
    <cellStyle name="20% - Accent1 3 2 2" xfId="42051"/>
    <cellStyle name="20% - Accent1 3 2 2 2" xfId="42052"/>
    <cellStyle name="20% - Accent1 3 2 2 2 2" xfId="42053"/>
    <cellStyle name="20% - Accent1 3 2 2 3" xfId="42054"/>
    <cellStyle name="20% - Accent1 3 2 3" xfId="42055"/>
    <cellStyle name="20% - Accent1 3 2 3 2" xfId="42056"/>
    <cellStyle name="20% - Accent1 3 2 4" xfId="42057"/>
    <cellStyle name="20% - Accent1 3 3" xfId="42058"/>
    <cellStyle name="20% - Accent1 3 3 2" xfId="42059"/>
    <cellStyle name="20% - Accent1 3 3 2 2" xfId="42060"/>
    <cellStyle name="20% - Accent1 3 3 3" xfId="42061"/>
    <cellStyle name="20% - Accent1 3 4" xfId="42062"/>
    <cellStyle name="20% - Accent1 3 4 2" xfId="42063"/>
    <cellStyle name="20% - Accent1 3 5" xfId="42064"/>
    <cellStyle name="20% - Accent1 4" xfId="42065"/>
    <cellStyle name="20% - Accent1 4 2" xfId="42066"/>
    <cellStyle name="20% - Accent1 4 2 2" xfId="42067"/>
    <cellStyle name="20% - Accent1 4 2 2 2" xfId="42068"/>
    <cellStyle name="20% - Accent1 4 2 2 2 2" xfId="42069"/>
    <cellStyle name="20% - Accent1 4 2 2 3" xfId="42070"/>
    <cellStyle name="20% - Accent1 4 2 3" xfId="42071"/>
    <cellStyle name="20% - Accent1 4 2 3 2" xfId="42072"/>
    <cellStyle name="20% - Accent1 4 2 4" xfId="42073"/>
    <cellStyle name="20% - Accent1 4 3" xfId="42074"/>
    <cellStyle name="20% - Accent1 4 3 2" xfId="42075"/>
    <cellStyle name="20% - Accent1 4 3 2 2" xfId="42076"/>
    <cellStyle name="20% - Accent1 4 3 3" xfId="42077"/>
    <cellStyle name="20% - Accent1 4 4" xfId="42078"/>
    <cellStyle name="20% - Accent1 4 4 2" xfId="42079"/>
    <cellStyle name="20% - Accent1 4 5" xfId="42080"/>
    <cellStyle name="20% - Accent1 5" xfId="42081"/>
    <cellStyle name="20% - Accent1 5 2" xfId="42082"/>
    <cellStyle name="20% - Accent1 5 2 2" xfId="42083"/>
    <cellStyle name="20% - Accent1 5 2 2 2" xfId="42084"/>
    <cellStyle name="20% - Accent1 5 2 3" xfId="42085"/>
    <cellStyle name="20% - Accent1 5 3" xfId="42086"/>
    <cellStyle name="20% - Accent1 5 3 2" xfId="42087"/>
    <cellStyle name="20% - Accent1 5 4" xfId="42088"/>
    <cellStyle name="20% - Accent1 6" xfId="42089"/>
    <cellStyle name="20% - Accent1 6 2" xfId="42090"/>
    <cellStyle name="20% - Accent1 6 2 2" xfId="42091"/>
    <cellStyle name="20% - Accent1 6 2 2 2" xfId="42092"/>
    <cellStyle name="20% - Accent1 6 2 3" xfId="42093"/>
    <cellStyle name="20% - Accent1 6 3" xfId="42094"/>
    <cellStyle name="20% - Accent1 6 3 2" xfId="42095"/>
    <cellStyle name="20% - Accent1 6 4" xfId="42096"/>
    <cellStyle name="20% - Accent1 7" xfId="42097"/>
    <cellStyle name="20% - Accent1 7 2" xfId="42098"/>
    <cellStyle name="20% - Accent1 7 2 2" xfId="42099"/>
    <cellStyle name="20% - Accent1 7 2 2 2" xfId="42100"/>
    <cellStyle name="20% - Accent1 7 2 3" xfId="42101"/>
    <cellStyle name="20% - Accent1 7 3" xfId="42102"/>
    <cellStyle name="20% - Accent1 7 3 2" xfId="42103"/>
    <cellStyle name="20% - Accent1 7 4" xfId="42104"/>
    <cellStyle name="20% - Accent1 8" xfId="42105"/>
    <cellStyle name="20% - Accent1 8 2" xfId="42106"/>
    <cellStyle name="20% - Accent1 8 2 2" xfId="42107"/>
    <cellStyle name="20% - Accent1 8 3" xfId="42108"/>
    <cellStyle name="20% - Accent1 9" xfId="42109"/>
    <cellStyle name="20% - Accent1 9 2" xfId="42110"/>
    <cellStyle name="20% - Accent1 9 2 2" xfId="42111"/>
    <cellStyle name="20% - Accent1 9 3" xfId="42112"/>
    <cellStyle name="20% - Accent2 10" xfId="42113"/>
    <cellStyle name="20% - Accent2 10 2" xfId="42114"/>
    <cellStyle name="20% - Accent2 10 2 2" xfId="42115"/>
    <cellStyle name="20% - Accent2 10 3" xfId="42116"/>
    <cellStyle name="20% - Accent2 11" xfId="42117"/>
    <cellStyle name="20% - Accent2 11 2" xfId="42118"/>
    <cellStyle name="20% - Accent2 11 2 2" xfId="42119"/>
    <cellStyle name="20% - Accent2 11 3" xfId="42120"/>
    <cellStyle name="20% - Accent2 12" xfId="42121"/>
    <cellStyle name="20% - Accent2 12 2" xfId="42122"/>
    <cellStyle name="20% - Accent2 12 2 2" xfId="42123"/>
    <cellStyle name="20% - Accent2 12 3" xfId="42124"/>
    <cellStyle name="20% - Accent2 13" xfId="42125"/>
    <cellStyle name="20% - Accent2 13 2" xfId="42126"/>
    <cellStyle name="20% - Accent2 13 2 2" xfId="42127"/>
    <cellStyle name="20% - Accent2 13 3" xfId="42128"/>
    <cellStyle name="20% - Accent2 14" xfId="42129"/>
    <cellStyle name="20% - Accent2 14 2" xfId="42130"/>
    <cellStyle name="20% - Accent2 14 2 2" xfId="42131"/>
    <cellStyle name="20% - Accent2 14 3" xfId="42132"/>
    <cellStyle name="20% - Accent2 15" xfId="42133"/>
    <cellStyle name="20% - Accent2 15 2" xfId="42134"/>
    <cellStyle name="20% - Accent2 15 2 2" xfId="42135"/>
    <cellStyle name="20% - Accent2 15 3" xfId="42136"/>
    <cellStyle name="20% - Accent2 16" xfId="42137"/>
    <cellStyle name="20% - Accent2 16 2" xfId="42138"/>
    <cellStyle name="20% - Accent2 16 2 2" xfId="42139"/>
    <cellStyle name="20% - Accent2 16 3" xfId="42140"/>
    <cellStyle name="20% - Accent2 17" xfId="42141"/>
    <cellStyle name="20% - Accent2 17 2" xfId="42142"/>
    <cellStyle name="20% - Accent2 17 2 2" xfId="42143"/>
    <cellStyle name="20% - Accent2 17 3" xfId="42144"/>
    <cellStyle name="20% - Accent2 18" xfId="42145"/>
    <cellStyle name="20% - Accent2 18 2" xfId="42146"/>
    <cellStyle name="20% - Accent2 18 2 2" xfId="42147"/>
    <cellStyle name="20% - Accent2 18 3" xfId="42148"/>
    <cellStyle name="20% - Accent2 19" xfId="42149"/>
    <cellStyle name="20% - Accent2 19 2" xfId="42150"/>
    <cellStyle name="20% - Accent2 19 2 2" xfId="42151"/>
    <cellStyle name="20% - Accent2 19 3" xfId="42152"/>
    <cellStyle name="20% - Accent2 2" xfId="53"/>
    <cellStyle name="20% - Accent2 2 2" xfId="42153"/>
    <cellStyle name="20% - Accent2 2 2 2" xfId="42154"/>
    <cellStyle name="20% - Accent2 2 2 2 2" xfId="42155"/>
    <cellStyle name="20% - Accent2 2 2 2 2 2" xfId="42156"/>
    <cellStyle name="20% - Accent2 2 2 2 3" xfId="42157"/>
    <cellStyle name="20% - Accent2 2 2 3" xfId="42158"/>
    <cellStyle name="20% - Accent2 2 2 3 2" xfId="42159"/>
    <cellStyle name="20% - Accent2 2 2 4" xfId="42160"/>
    <cellStyle name="20% - Accent2 2 3" xfId="42161"/>
    <cellStyle name="20% - Accent2 2 3 2" xfId="42162"/>
    <cellStyle name="20% - Accent2 2 3 2 2" xfId="42163"/>
    <cellStyle name="20% - Accent2 2 3 3" xfId="42164"/>
    <cellStyle name="20% - Accent2 2 4" xfId="42165"/>
    <cellStyle name="20% - Accent2 2 4 2" xfId="42166"/>
    <cellStyle name="20% - Accent2 2 5" xfId="42167"/>
    <cellStyle name="20% - Accent2 20" xfId="42168"/>
    <cellStyle name="20% - Accent2 20 2" xfId="42169"/>
    <cellStyle name="20% - Accent2 20 2 2" xfId="42170"/>
    <cellStyle name="20% - Accent2 20 3" xfId="42171"/>
    <cellStyle name="20% - Accent2 21" xfId="42172"/>
    <cellStyle name="20% - Accent2 21 2" xfId="42173"/>
    <cellStyle name="20% - Accent2 21 2 2" xfId="42174"/>
    <cellStyle name="20% - Accent2 21 3" xfId="42175"/>
    <cellStyle name="20% - Accent2 22" xfId="42176"/>
    <cellStyle name="20% - Accent2 22 2" xfId="42177"/>
    <cellStyle name="20% - Accent2 22 2 2" xfId="42178"/>
    <cellStyle name="20% - Accent2 22 3" xfId="42179"/>
    <cellStyle name="20% - Accent2 23" xfId="42180"/>
    <cellStyle name="20% - Accent2 23 2" xfId="42181"/>
    <cellStyle name="20% - Accent2 23 2 2" xfId="42182"/>
    <cellStyle name="20% - Accent2 23 3" xfId="42183"/>
    <cellStyle name="20% - Accent2 24" xfId="42184"/>
    <cellStyle name="20% - Accent2 24 2" xfId="42185"/>
    <cellStyle name="20% - Accent2 24 2 2" xfId="42186"/>
    <cellStyle name="20% - Accent2 24 3" xfId="42187"/>
    <cellStyle name="20% - Accent2 25" xfId="42188"/>
    <cellStyle name="20% - Accent2 25 2" xfId="42189"/>
    <cellStyle name="20% - Accent2 25 2 2" xfId="42190"/>
    <cellStyle name="20% - Accent2 25 3" xfId="42191"/>
    <cellStyle name="20% - Accent2 26" xfId="42192"/>
    <cellStyle name="20% - Accent2 26 2" xfId="42193"/>
    <cellStyle name="20% - Accent2 27" xfId="42194"/>
    <cellStyle name="20% - Accent2 28" xfId="42195"/>
    <cellStyle name="20% - Accent2 3" xfId="42196"/>
    <cellStyle name="20% - Accent2 3 2" xfId="42197"/>
    <cellStyle name="20% - Accent2 3 2 2" xfId="42198"/>
    <cellStyle name="20% - Accent2 3 2 2 2" xfId="42199"/>
    <cellStyle name="20% - Accent2 3 2 2 2 2" xfId="42200"/>
    <cellStyle name="20% - Accent2 3 2 2 3" xfId="42201"/>
    <cellStyle name="20% - Accent2 3 2 3" xfId="42202"/>
    <cellStyle name="20% - Accent2 3 2 3 2" xfId="42203"/>
    <cellStyle name="20% - Accent2 3 2 4" xfId="42204"/>
    <cellStyle name="20% - Accent2 3 3" xfId="42205"/>
    <cellStyle name="20% - Accent2 3 3 2" xfId="42206"/>
    <cellStyle name="20% - Accent2 3 3 2 2" xfId="42207"/>
    <cellStyle name="20% - Accent2 3 3 3" xfId="42208"/>
    <cellStyle name="20% - Accent2 3 4" xfId="42209"/>
    <cellStyle name="20% - Accent2 3 4 2" xfId="42210"/>
    <cellStyle name="20% - Accent2 3 5" xfId="42211"/>
    <cellStyle name="20% - Accent2 4" xfId="42212"/>
    <cellStyle name="20% - Accent2 4 2" xfId="42213"/>
    <cellStyle name="20% - Accent2 4 2 2" xfId="42214"/>
    <cellStyle name="20% - Accent2 4 2 2 2" xfId="42215"/>
    <cellStyle name="20% - Accent2 4 2 2 2 2" xfId="42216"/>
    <cellStyle name="20% - Accent2 4 2 2 3" xfId="42217"/>
    <cellStyle name="20% - Accent2 4 2 3" xfId="42218"/>
    <cellStyle name="20% - Accent2 4 2 3 2" xfId="42219"/>
    <cellStyle name="20% - Accent2 4 2 4" xfId="42220"/>
    <cellStyle name="20% - Accent2 4 3" xfId="42221"/>
    <cellStyle name="20% - Accent2 4 3 2" xfId="42222"/>
    <cellStyle name="20% - Accent2 4 3 2 2" xfId="42223"/>
    <cellStyle name="20% - Accent2 4 3 3" xfId="42224"/>
    <cellStyle name="20% - Accent2 4 4" xfId="42225"/>
    <cellStyle name="20% - Accent2 4 4 2" xfId="42226"/>
    <cellStyle name="20% - Accent2 4 5" xfId="42227"/>
    <cellStyle name="20% - Accent2 5" xfId="42228"/>
    <cellStyle name="20% - Accent2 5 2" xfId="42229"/>
    <cellStyle name="20% - Accent2 5 2 2" xfId="42230"/>
    <cellStyle name="20% - Accent2 5 2 2 2" xfId="42231"/>
    <cellStyle name="20% - Accent2 5 2 3" xfId="42232"/>
    <cellStyle name="20% - Accent2 5 3" xfId="42233"/>
    <cellStyle name="20% - Accent2 5 3 2" xfId="42234"/>
    <cellStyle name="20% - Accent2 5 4" xfId="42235"/>
    <cellStyle name="20% - Accent2 6" xfId="42236"/>
    <cellStyle name="20% - Accent2 6 2" xfId="42237"/>
    <cellStyle name="20% - Accent2 6 2 2" xfId="42238"/>
    <cellStyle name="20% - Accent2 6 2 2 2" xfId="42239"/>
    <cellStyle name="20% - Accent2 6 2 3" xfId="42240"/>
    <cellStyle name="20% - Accent2 6 3" xfId="42241"/>
    <cellStyle name="20% - Accent2 6 3 2" xfId="42242"/>
    <cellStyle name="20% - Accent2 6 4" xfId="42243"/>
    <cellStyle name="20% - Accent2 7" xfId="42244"/>
    <cellStyle name="20% - Accent2 7 2" xfId="42245"/>
    <cellStyle name="20% - Accent2 7 2 2" xfId="42246"/>
    <cellStyle name="20% - Accent2 7 2 2 2" xfId="42247"/>
    <cellStyle name="20% - Accent2 7 2 3" xfId="42248"/>
    <cellStyle name="20% - Accent2 7 3" xfId="42249"/>
    <cellStyle name="20% - Accent2 7 3 2" xfId="42250"/>
    <cellStyle name="20% - Accent2 7 4" xfId="42251"/>
    <cellStyle name="20% - Accent2 8" xfId="42252"/>
    <cellStyle name="20% - Accent2 8 2" xfId="42253"/>
    <cellStyle name="20% - Accent2 8 2 2" xfId="42254"/>
    <cellStyle name="20% - Accent2 8 3" xfId="42255"/>
    <cellStyle name="20% - Accent2 9" xfId="42256"/>
    <cellStyle name="20% - Accent2 9 2" xfId="42257"/>
    <cellStyle name="20% - Accent2 9 2 2" xfId="42258"/>
    <cellStyle name="20% - Accent2 9 3" xfId="42259"/>
    <cellStyle name="20% - Accent3 10" xfId="42260"/>
    <cellStyle name="20% - Accent3 10 2" xfId="42261"/>
    <cellStyle name="20% - Accent3 10 2 2" xfId="42262"/>
    <cellStyle name="20% - Accent3 10 3" xfId="42263"/>
    <cellStyle name="20% - Accent3 11" xfId="42264"/>
    <cellStyle name="20% - Accent3 11 2" xfId="42265"/>
    <cellStyle name="20% - Accent3 11 2 2" xfId="42266"/>
    <cellStyle name="20% - Accent3 11 3" xfId="42267"/>
    <cellStyle name="20% - Accent3 12" xfId="42268"/>
    <cellStyle name="20% - Accent3 12 2" xfId="42269"/>
    <cellStyle name="20% - Accent3 12 2 2" xfId="42270"/>
    <cellStyle name="20% - Accent3 12 3" xfId="42271"/>
    <cellStyle name="20% - Accent3 13" xfId="42272"/>
    <cellStyle name="20% - Accent3 13 2" xfId="42273"/>
    <cellStyle name="20% - Accent3 13 2 2" xfId="42274"/>
    <cellStyle name="20% - Accent3 13 3" xfId="42275"/>
    <cellStyle name="20% - Accent3 14" xfId="42276"/>
    <cellStyle name="20% - Accent3 14 2" xfId="42277"/>
    <cellStyle name="20% - Accent3 14 2 2" xfId="42278"/>
    <cellStyle name="20% - Accent3 14 3" xfId="42279"/>
    <cellStyle name="20% - Accent3 15" xfId="42280"/>
    <cellStyle name="20% - Accent3 15 2" xfId="42281"/>
    <cellStyle name="20% - Accent3 15 2 2" xfId="42282"/>
    <cellStyle name="20% - Accent3 15 3" xfId="42283"/>
    <cellStyle name="20% - Accent3 16" xfId="42284"/>
    <cellStyle name="20% - Accent3 16 2" xfId="42285"/>
    <cellStyle name="20% - Accent3 16 2 2" xfId="42286"/>
    <cellStyle name="20% - Accent3 16 3" xfId="42287"/>
    <cellStyle name="20% - Accent3 17" xfId="42288"/>
    <cellStyle name="20% - Accent3 17 2" xfId="42289"/>
    <cellStyle name="20% - Accent3 17 2 2" xfId="42290"/>
    <cellStyle name="20% - Accent3 17 3" xfId="42291"/>
    <cellStyle name="20% - Accent3 18" xfId="42292"/>
    <cellStyle name="20% - Accent3 18 2" xfId="42293"/>
    <cellStyle name="20% - Accent3 18 2 2" xfId="42294"/>
    <cellStyle name="20% - Accent3 18 3" xfId="42295"/>
    <cellStyle name="20% - Accent3 19" xfId="42296"/>
    <cellStyle name="20% - Accent3 19 2" xfId="42297"/>
    <cellStyle name="20% - Accent3 19 2 2" xfId="42298"/>
    <cellStyle name="20% - Accent3 19 3" xfId="42299"/>
    <cellStyle name="20% - Accent3 2" xfId="54"/>
    <cellStyle name="20% - Accent3 2 2" xfId="42300"/>
    <cellStyle name="20% - Accent3 2 2 2" xfId="42301"/>
    <cellStyle name="20% - Accent3 2 2 2 2" xfId="42302"/>
    <cellStyle name="20% - Accent3 2 2 2 2 2" xfId="42303"/>
    <cellStyle name="20% - Accent3 2 2 2 3" xfId="42304"/>
    <cellStyle name="20% - Accent3 2 2 3" xfId="42305"/>
    <cellStyle name="20% - Accent3 2 2 3 2" xfId="42306"/>
    <cellStyle name="20% - Accent3 2 2 4" xfId="42307"/>
    <cellStyle name="20% - Accent3 2 3" xfId="42308"/>
    <cellStyle name="20% - Accent3 2 3 2" xfId="42309"/>
    <cellStyle name="20% - Accent3 2 3 2 2" xfId="42310"/>
    <cellStyle name="20% - Accent3 2 3 3" xfId="42311"/>
    <cellStyle name="20% - Accent3 2 4" xfId="42312"/>
    <cellStyle name="20% - Accent3 2 4 2" xfId="42313"/>
    <cellStyle name="20% - Accent3 2 5" xfId="42314"/>
    <cellStyle name="20% - Accent3 20" xfId="42315"/>
    <cellStyle name="20% - Accent3 20 2" xfId="42316"/>
    <cellStyle name="20% - Accent3 20 2 2" xfId="42317"/>
    <cellStyle name="20% - Accent3 20 3" xfId="42318"/>
    <cellStyle name="20% - Accent3 21" xfId="42319"/>
    <cellStyle name="20% - Accent3 21 2" xfId="42320"/>
    <cellStyle name="20% - Accent3 21 2 2" xfId="42321"/>
    <cellStyle name="20% - Accent3 21 3" xfId="42322"/>
    <cellStyle name="20% - Accent3 22" xfId="42323"/>
    <cellStyle name="20% - Accent3 22 2" xfId="42324"/>
    <cellStyle name="20% - Accent3 22 2 2" xfId="42325"/>
    <cellStyle name="20% - Accent3 22 3" xfId="42326"/>
    <cellStyle name="20% - Accent3 23" xfId="42327"/>
    <cellStyle name="20% - Accent3 23 2" xfId="42328"/>
    <cellStyle name="20% - Accent3 23 2 2" xfId="42329"/>
    <cellStyle name="20% - Accent3 23 3" xfId="42330"/>
    <cellStyle name="20% - Accent3 24" xfId="42331"/>
    <cellStyle name="20% - Accent3 24 2" xfId="42332"/>
    <cellStyle name="20% - Accent3 24 2 2" xfId="42333"/>
    <cellStyle name="20% - Accent3 24 3" xfId="42334"/>
    <cellStyle name="20% - Accent3 25" xfId="42335"/>
    <cellStyle name="20% - Accent3 25 2" xfId="42336"/>
    <cellStyle name="20% - Accent3 25 2 2" xfId="42337"/>
    <cellStyle name="20% - Accent3 25 3" xfId="42338"/>
    <cellStyle name="20% - Accent3 26" xfId="42339"/>
    <cellStyle name="20% - Accent3 26 2" xfId="42340"/>
    <cellStyle name="20% - Accent3 27" xfId="42341"/>
    <cellStyle name="20% - Accent3 28" xfId="42342"/>
    <cellStyle name="20% - Accent3 3" xfId="42343"/>
    <cellStyle name="20% - Accent3 3 2" xfId="42344"/>
    <cellStyle name="20% - Accent3 3 2 2" xfId="42345"/>
    <cellStyle name="20% - Accent3 3 2 2 2" xfId="42346"/>
    <cellStyle name="20% - Accent3 3 2 2 2 2" xfId="42347"/>
    <cellStyle name="20% - Accent3 3 2 2 3" xfId="42348"/>
    <cellStyle name="20% - Accent3 3 2 3" xfId="42349"/>
    <cellStyle name="20% - Accent3 3 2 3 2" xfId="42350"/>
    <cellStyle name="20% - Accent3 3 2 4" xfId="42351"/>
    <cellStyle name="20% - Accent3 3 3" xfId="42352"/>
    <cellStyle name="20% - Accent3 3 3 2" xfId="42353"/>
    <cellStyle name="20% - Accent3 3 3 2 2" xfId="42354"/>
    <cellStyle name="20% - Accent3 3 3 3" xfId="42355"/>
    <cellStyle name="20% - Accent3 3 4" xfId="42356"/>
    <cellStyle name="20% - Accent3 3 4 2" xfId="42357"/>
    <cellStyle name="20% - Accent3 3 5" xfId="42358"/>
    <cellStyle name="20% - Accent3 4" xfId="42359"/>
    <cellStyle name="20% - Accent3 4 2" xfId="42360"/>
    <cellStyle name="20% - Accent3 4 2 2" xfId="42361"/>
    <cellStyle name="20% - Accent3 4 2 2 2" xfId="42362"/>
    <cellStyle name="20% - Accent3 4 2 2 2 2" xfId="42363"/>
    <cellStyle name="20% - Accent3 4 2 2 3" xfId="42364"/>
    <cellStyle name="20% - Accent3 4 2 3" xfId="42365"/>
    <cellStyle name="20% - Accent3 4 2 3 2" xfId="42366"/>
    <cellStyle name="20% - Accent3 4 2 4" xfId="42367"/>
    <cellStyle name="20% - Accent3 4 3" xfId="42368"/>
    <cellStyle name="20% - Accent3 4 3 2" xfId="42369"/>
    <cellStyle name="20% - Accent3 4 3 2 2" xfId="42370"/>
    <cellStyle name="20% - Accent3 4 3 3" xfId="42371"/>
    <cellStyle name="20% - Accent3 4 4" xfId="42372"/>
    <cellStyle name="20% - Accent3 4 4 2" xfId="42373"/>
    <cellStyle name="20% - Accent3 4 5" xfId="42374"/>
    <cellStyle name="20% - Accent3 5" xfId="42375"/>
    <cellStyle name="20% - Accent3 5 2" xfId="42376"/>
    <cellStyle name="20% - Accent3 5 2 2" xfId="42377"/>
    <cellStyle name="20% - Accent3 5 2 2 2" xfId="42378"/>
    <cellStyle name="20% - Accent3 5 2 3" xfId="42379"/>
    <cellStyle name="20% - Accent3 5 3" xfId="42380"/>
    <cellStyle name="20% - Accent3 5 3 2" xfId="42381"/>
    <cellStyle name="20% - Accent3 5 4" xfId="42382"/>
    <cellStyle name="20% - Accent3 6" xfId="42383"/>
    <cellStyle name="20% - Accent3 6 2" xfId="42384"/>
    <cellStyle name="20% - Accent3 6 2 2" xfId="42385"/>
    <cellStyle name="20% - Accent3 6 2 2 2" xfId="42386"/>
    <cellStyle name="20% - Accent3 6 2 3" xfId="42387"/>
    <cellStyle name="20% - Accent3 6 3" xfId="42388"/>
    <cellStyle name="20% - Accent3 6 3 2" xfId="42389"/>
    <cellStyle name="20% - Accent3 6 4" xfId="42390"/>
    <cellStyle name="20% - Accent3 7" xfId="42391"/>
    <cellStyle name="20% - Accent3 7 2" xfId="42392"/>
    <cellStyle name="20% - Accent3 7 2 2" xfId="42393"/>
    <cellStyle name="20% - Accent3 7 2 2 2" xfId="42394"/>
    <cellStyle name="20% - Accent3 7 2 3" xfId="42395"/>
    <cellStyle name="20% - Accent3 7 3" xfId="42396"/>
    <cellStyle name="20% - Accent3 7 3 2" xfId="42397"/>
    <cellStyle name="20% - Accent3 7 4" xfId="42398"/>
    <cellStyle name="20% - Accent3 8" xfId="42399"/>
    <cellStyle name="20% - Accent3 8 2" xfId="42400"/>
    <cellStyle name="20% - Accent3 8 2 2" xfId="42401"/>
    <cellStyle name="20% - Accent3 8 3" xfId="42402"/>
    <cellStyle name="20% - Accent3 9" xfId="42403"/>
    <cellStyle name="20% - Accent3 9 2" xfId="42404"/>
    <cellStyle name="20% - Accent3 9 2 2" xfId="42405"/>
    <cellStyle name="20% - Accent3 9 3" xfId="42406"/>
    <cellStyle name="20% - Accent4 10" xfId="42407"/>
    <cellStyle name="20% - Accent4 10 2" xfId="42408"/>
    <cellStyle name="20% - Accent4 10 2 2" xfId="42409"/>
    <cellStyle name="20% - Accent4 10 3" xfId="42410"/>
    <cellStyle name="20% - Accent4 11" xfId="42411"/>
    <cellStyle name="20% - Accent4 11 2" xfId="42412"/>
    <cellStyle name="20% - Accent4 11 2 2" xfId="42413"/>
    <cellStyle name="20% - Accent4 11 3" xfId="42414"/>
    <cellStyle name="20% - Accent4 12" xfId="42415"/>
    <cellStyle name="20% - Accent4 12 2" xfId="42416"/>
    <cellStyle name="20% - Accent4 12 2 2" xfId="42417"/>
    <cellStyle name="20% - Accent4 12 3" xfId="42418"/>
    <cellStyle name="20% - Accent4 13" xfId="42419"/>
    <cellStyle name="20% - Accent4 13 2" xfId="42420"/>
    <cellStyle name="20% - Accent4 13 2 2" xfId="42421"/>
    <cellStyle name="20% - Accent4 13 3" xfId="42422"/>
    <cellStyle name="20% - Accent4 14" xfId="42423"/>
    <cellStyle name="20% - Accent4 14 2" xfId="42424"/>
    <cellStyle name="20% - Accent4 14 2 2" xfId="42425"/>
    <cellStyle name="20% - Accent4 14 3" xfId="42426"/>
    <cellStyle name="20% - Accent4 15" xfId="42427"/>
    <cellStyle name="20% - Accent4 15 2" xfId="42428"/>
    <cellStyle name="20% - Accent4 15 2 2" xfId="42429"/>
    <cellStyle name="20% - Accent4 15 3" xfId="42430"/>
    <cellStyle name="20% - Accent4 16" xfId="42431"/>
    <cellStyle name="20% - Accent4 16 2" xfId="42432"/>
    <cellStyle name="20% - Accent4 16 2 2" xfId="42433"/>
    <cellStyle name="20% - Accent4 16 3" xfId="42434"/>
    <cellStyle name="20% - Accent4 17" xfId="42435"/>
    <cellStyle name="20% - Accent4 17 2" xfId="42436"/>
    <cellStyle name="20% - Accent4 17 2 2" xfId="42437"/>
    <cellStyle name="20% - Accent4 17 3" xfId="42438"/>
    <cellStyle name="20% - Accent4 18" xfId="42439"/>
    <cellStyle name="20% - Accent4 18 2" xfId="42440"/>
    <cellStyle name="20% - Accent4 18 2 2" xfId="42441"/>
    <cellStyle name="20% - Accent4 18 3" xfId="42442"/>
    <cellStyle name="20% - Accent4 19" xfId="42443"/>
    <cellStyle name="20% - Accent4 19 2" xfId="42444"/>
    <cellStyle name="20% - Accent4 19 2 2" xfId="42445"/>
    <cellStyle name="20% - Accent4 19 3" xfId="42446"/>
    <cellStyle name="20% - Accent4 2" xfId="55"/>
    <cellStyle name="20% - Accent4 2 2" xfId="42447"/>
    <cellStyle name="20% - Accent4 2 2 2" xfId="42448"/>
    <cellStyle name="20% - Accent4 2 2 2 2" xfId="42449"/>
    <cellStyle name="20% - Accent4 2 2 2 2 2" xfId="42450"/>
    <cellStyle name="20% - Accent4 2 2 2 3" xfId="42451"/>
    <cellStyle name="20% - Accent4 2 2 3" xfId="42452"/>
    <cellStyle name="20% - Accent4 2 2 3 2" xfId="42453"/>
    <cellStyle name="20% - Accent4 2 2 4" xfId="42454"/>
    <cellStyle name="20% - Accent4 2 3" xfId="42455"/>
    <cellStyle name="20% - Accent4 2 3 2" xfId="42456"/>
    <cellStyle name="20% - Accent4 2 3 2 2" xfId="42457"/>
    <cellStyle name="20% - Accent4 2 3 3" xfId="42458"/>
    <cellStyle name="20% - Accent4 2 4" xfId="42459"/>
    <cellStyle name="20% - Accent4 2 4 2" xfId="42460"/>
    <cellStyle name="20% - Accent4 2 5" xfId="42461"/>
    <cellStyle name="20% - Accent4 20" xfId="42462"/>
    <cellStyle name="20% - Accent4 20 2" xfId="42463"/>
    <cellStyle name="20% - Accent4 20 2 2" xfId="42464"/>
    <cellStyle name="20% - Accent4 20 3" xfId="42465"/>
    <cellStyle name="20% - Accent4 21" xfId="42466"/>
    <cellStyle name="20% - Accent4 21 2" xfId="42467"/>
    <cellStyle name="20% - Accent4 21 2 2" xfId="42468"/>
    <cellStyle name="20% - Accent4 21 3" xfId="42469"/>
    <cellStyle name="20% - Accent4 22" xfId="42470"/>
    <cellStyle name="20% - Accent4 22 2" xfId="42471"/>
    <cellStyle name="20% - Accent4 22 2 2" xfId="42472"/>
    <cellStyle name="20% - Accent4 22 3" xfId="42473"/>
    <cellStyle name="20% - Accent4 23" xfId="42474"/>
    <cellStyle name="20% - Accent4 23 2" xfId="42475"/>
    <cellStyle name="20% - Accent4 23 2 2" xfId="42476"/>
    <cellStyle name="20% - Accent4 23 3" xfId="42477"/>
    <cellStyle name="20% - Accent4 24" xfId="42478"/>
    <cellStyle name="20% - Accent4 24 2" xfId="42479"/>
    <cellStyle name="20% - Accent4 24 2 2" xfId="42480"/>
    <cellStyle name="20% - Accent4 24 3" xfId="42481"/>
    <cellStyle name="20% - Accent4 25" xfId="42482"/>
    <cellStyle name="20% - Accent4 25 2" xfId="42483"/>
    <cellStyle name="20% - Accent4 25 2 2" xfId="42484"/>
    <cellStyle name="20% - Accent4 25 3" xfId="42485"/>
    <cellStyle name="20% - Accent4 26" xfId="42486"/>
    <cellStyle name="20% - Accent4 26 2" xfId="42487"/>
    <cellStyle name="20% - Accent4 27" xfId="42488"/>
    <cellStyle name="20% - Accent4 28" xfId="42489"/>
    <cellStyle name="20% - Accent4 3" xfId="42490"/>
    <cellStyle name="20% - Accent4 3 2" xfId="42491"/>
    <cellStyle name="20% - Accent4 3 2 2" xfId="42492"/>
    <cellStyle name="20% - Accent4 3 2 2 2" xfId="42493"/>
    <cellStyle name="20% - Accent4 3 2 2 2 2" xfId="42494"/>
    <cellStyle name="20% - Accent4 3 2 2 3" xfId="42495"/>
    <cellStyle name="20% - Accent4 3 2 3" xfId="42496"/>
    <cellStyle name="20% - Accent4 3 2 3 2" xfId="42497"/>
    <cellStyle name="20% - Accent4 3 2 4" xfId="42498"/>
    <cellStyle name="20% - Accent4 3 3" xfId="42499"/>
    <cellStyle name="20% - Accent4 3 3 2" xfId="42500"/>
    <cellStyle name="20% - Accent4 3 3 2 2" xfId="42501"/>
    <cellStyle name="20% - Accent4 3 3 3" xfId="42502"/>
    <cellStyle name="20% - Accent4 3 4" xfId="42503"/>
    <cellStyle name="20% - Accent4 3 4 2" xfId="42504"/>
    <cellStyle name="20% - Accent4 3 5" xfId="42505"/>
    <cellStyle name="20% - Accent4 4" xfId="42506"/>
    <cellStyle name="20% - Accent4 4 2" xfId="42507"/>
    <cellStyle name="20% - Accent4 4 2 2" xfId="42508"/>
    <cellStyle name="20% - Accent4 4 2 2 2" xfId="42509"/>
    <cellStyle name="20% - Accent4 4 2 2 2 2" xfId="42510"/>
    <cellStyle name="20% - Accent4 4 2 2 3" xfId="42511"/>
    <cellStyle name="20% - Accent4 4 2 3" xfId="42512"/>
    <cellStyle name="20% - Accent4 4 2 3 2" xfId="42513"/>
    <cellStyle name="20% - Accent4 4 2 4" xfId="42514"/>
    <cellStyle name="20% - Accent4 4 3" xfId="42515"/>
    <cellStyle name="20% - Accent4 4 3 2" xfId="42516"/>
    <cellStyle name="20% - Accent4 4 3 2 2" xfId="42517"/>
    <cellStyle name="20% - Accent4 4 3 3" xfId="42518"/>
    <cellStyle name="20% - Accent4 4 4" xfId="42519"/>
    <cellStyle name="20% - Accent4 4 4 2" xfId="42520"/>
    <cellStyle name="20% - Accent4 4 5" xfId="42521"/>
    <cellStyle name="20% - Accent4 5" xfId="42522"/>
    <cellStyle name="20% - Accent4 5 2" xfId="42523"/>
    <cellStyle name="20% - Accent4 5 2 2" xfId="42524"/>
    <cellStyle name="20% - Accent4 5 2 2 2" xfId="42525"/>
    <cellStyle name="20% - Accent4 5 2 3" xfId="42526"/>
    <cellStyle name="20% - Accent4 5 3" xfId="42527"/>
    <cellStyle name="20% - Accent4 5 3 2" xfId="42528"/>
    <cellStyle name="20% - Accent4 5 4" xfId="42529"/>
    <cellStyle name="20% - Accent4 6" xfId="42530"/>
    <cellStyle name="20% - Accent4 6 2" xfId="42531"/>
    <cellStyle name="20% - Accent4 6 2 2" xfId="42532"/>
    <cellStyle name="20% - Accent4 6 2 2 2" xfId="42533"/>
    <cellStyle name="20% - Accent4 6 2 3" xfId="42534"/>
    <cellStyle name="20% - Accent4 6 3" xfId="42535"/>
    <cellStyle name="20% - Accent4 6 3 2" xfId="42536"/>
    <cellStyle name="20% - Accent4 6 4" xfId="42537"/>
    <cellStyle name="20% - Accent4 7" xfId="42538"/>
    <cellStyle name="20% - Accent4 7 2" xfId="42539"/>
    <cellStyle name="20% - Accent4 7 2 2" xfId="42540"/>
    <cellStyle name="20% - Accent4 7 2 2 2" xfId="42541"/>
    <cellStyle name="20% - Accent4 7 2 3" xfId="42542"/>
    <cellStyle name="20% - Accent4 7 3" xfId="42543"/>
    <cellStyle name="20% - Accent4 7 3 2" xfId="42544"/>
    <cellStyle name="20% - Accent4 7 4" xfId="42545"/>
    <cellStyle name="20% - Accent4 8" xfId="42546"/>
    <cellStyle name="20% - Accent4 8 2" xfId="42547"/>
    <cellStyle name="20% - Accent4 8 2 2" xfId="42548"/>
    <cellStyle name="20% - Accent4 8 3" xfId="42549"/>
    <cellStyle name="20% - Accent4 9" xfId="42550"/>
    <cellStyle name="20% - Accent4 9 2" xfId="42551"/>
    <cellStyle name="20% - Accent4 9 2 2" xfId="42552"/>
    <cellStyle name="20% - Accent4 9 3" xfId="42553"/>
    <cellStyle name="20% - Accent5 10" xfId="42554"/>
    <cellStyle name="20% - Accent5 10 2" xfId="42555"/>
    <cellStyle name="20% - Accent5 10 2 2" xfId="42556"/>
    <cellStyle name="20% - Accent5 10 3" xfId="42557"/>
    <cellStyle name="20% - Accent5 11" xfId="42558"/>
    <cellStyle name="20% - Accent5 11 2" xfId="42559"/>
    <cellStyle name="20% - Accent5 11 2 2" xfId="42560"/>
    <cellStyle name="20% - Accent5 11 3" xfId="42561"/>
    <cellStyle name="20% - Accent5 12" xfId="42562"/>
    <cellStyle name="20% - Accent5 12 2" xfId="42563"/>
    <cellStyle name="20% - Accent5 12 2 2" xfId="42564"/>
    <cellStyle name="20% - Accent5 12 3" xfId="42565"/>
    <cellStyle name="20% - Accent5 13" xfId="42566"/>
    <cellStyle name="20% - Accent5 13 2" xfId="42567"/>
    <cellStyle name="20% - Accent5 13 2 2" xfId="42568"/>
    <cellStyle name="20% - Accent5 13 3" xfId="42569"/>
    <cellStyle name="20% - Accent5 14" xfId="42570"/>
    <cellStyle name="20% - Accent5 14 2" xfId="42571"/>
    <cellStyle name="20% - Accent5 14 2 2" xfId="42572"/>
    <cellStyle name="20% - Accent5 14 3" xfId="42573"/>
    <cellStyle name="20% - Accent5 15" xfId="42574"/>
    <cellStyle name="20% - Accent5 15 2" xfId="42575"/>
    <cellStyle name="20% - Accent5 15 2 2" xfId="42576"/>
    <cellStyle name="20% - Accent5 15 3" xfId="42577"/>
    <cellStyle name="20% - Accent5 16" xfId="42578"/>
    <cellStyle name="20% - Accent5 16 2" xfId="42579"/>
    <cellStyle name="20% - Accent5 16 2 2" xfId="42580"/>
    <cellStyle name="20% - Accent5 16 3" xfId="42581"/>
    <cellStyle name="20% - Accent5 17" xfId="42582"/>
    <cellStyle name="20% - Accent5 17 2" xfId="42583"/>
    <cellStyle name="20% - Accent5 17 2 2" xfId="42584"/>
    <cellStyle name="20% - Accent5 17 3" xfId="42585"/>
    <cellStyle name="20% - Accent5 18" xfId="42586"/>
    <cellStyle name="20% - Accent5 18 2" xfId="42587"/>
    <cellStyle name="20% - Accent5 18 2 2" xfId="42588"/>
    <cellStyle name="20% - Accent5 18 3" xfId="42589"/>
    <cellStyle name="20% - Accent5 19" xfId="42590"/>
    <cellStyle name="20% - Accent5 19 2" xfId="42591"/>
    <cellStyle name="20% - Accent5 19 2 2" xfId="42592"/>
    <cellStyle name="20% - Accent5 19 3" xfId="42593"/>
    <cellStyle name="20% - Accent5 2" xfId="56"/>
    <cellStyle name="20% - Accent5 2 2" xfId="42594"/>
    <cellStyle name="20% - Accent5 2 2 2" xfId="42595"/>
    <cellStyle name="20% - Accent5 2 2 2 2" xfId="42596"/>
    <cellStyle name="20% - Accent5 2 2 2 2 2" xfId="42597"/>
    <cellStyle name="20% - Accent5 2 2 2 3" xfId="42598"/>
    <cellStyle name="20% - Accent5 2 2 3" xfId="42599"/>
    <cellStyle name="20% - Accent5 2 2 3 2" xfId="42600"/>
    <cellStyle name="20% - Accent5 2 2 4" xfId="42601"/>
    <cellStyle name="20% - Accent5 2 3" xfId="42602"/>
    <cellStyle name="20% - Accent5 2 3 2" xfId="42603"/>
    <cellStyle name="20% - Accent5 2 3 2 2" xfId="42604"/>
    <cellStyle name="20% - Accent5 2 3 3" xfId="42605"/>
    <cellStyle name="20% - Accent5 2 4" xfId="42606"/>
    <cellStyle name="20% - Accent5 2 4 2" xfId="42607"/>
    <cellStyle name="20% - Accent5 2 5" xfId="42608"/>
    <cellStyle name="20% - Accent5 20" xfId="42609"/>
    <cellStyle name="20% - Accent5 20 2" xfId="42610"/>
    <cellStyle name="20% - Accent5 20 2 2" xfId="42611"/>
    <cellStyle name="20% - Accent5 20 3" xfId="42612"/>
    <cellStyle name="20% - Accent5 21" xfId="42613"/>
    <cellStyle name="20% - Accent5 21 2" xfId="42614"/>
    <cellStyle name="20% - Accent5 21 2 2" xfId="42615"/>
    <cellStyle name="20% - Accent5 21 3" xfId="42616"/>
    <cellStyle name="20% - Accent5 22" xfId="42617"/>
    <cellStyle name="20% - Accent5 22 2" xfId="42618"/>
    <cellStyle name="20% - Accent5 22 2 2" xfId="42619"/>
    <cellStyle name="20% - Accent5 22 3" xfId="42620"/>
    <cellStyle name="20% - Accent5 23" xfId="42621"/>
    <cellStyle name="20% - Accent5 23 2" xfId="42622"/>
    <cellStyle name="20% - Accent5 23 2 2" xfId="42623"/>
    <cellStyle name="20% - Accent5 23 3" xfId="42624"/>
    <cellStyle name="20% - Accent5 24" xfId="42625"/>
    <cellStyle name="20% - Accent5 24 2" xfId="42626"/>
    <cellStyle name="20% - Accent5 24 2 2" xfId="42627"/>
    <cellStyle name="20% - Accent5 24 3" xfId="42628"/>
    <cellStyle name="20% - Accent5 25" xfId="42629"/>
    <cellStyle name="20% - Accent5 25 2" xfId="42630"/>
    <cellStyle name="20% - Accent5 25 2 2" xfId="42631"/>
    <cellStyle name="20% - Accent5 25 3" xfId="42632"/>
    <cellStyle name="20% - Accent5 26" xfId="42633"/>
    <cellStyle name="20% - Accent5 26 2" xfId="42634"/>
    <cellStyle name="20% - Accent5 27" xfId="42635"/>
    <cellStyle name="20% - Accent5 28" xfId="42636"/>
    <cellStyle name="20% - Accent5 3" xfId="42637"/>
    <cellStyle name="20% - Accent5 3 2" xfId="42638"/>
    <cellStyle name="20% - Accent5 3 2 2" xfId="42639"/>
    <cellStyle name="20% - Accent5 3 2 2 2" xfId="42640"/>
    <cellStyle name="20% - Accent5 3 2 2 2 2" xfId="42641"/>
    <cellStyle name="20% - Accent5 3 2 2 3" xfId="42642"/>
    <cellStyle name="20% - Accent5 3 2 3" xfId="42643"/>
    <cellStyle name="20% - Accent5 3 2 3 2" xfId="42644"/>
    <cellStyle name="20% - Accent5 3 2 4" xfId="42645"/>
    <cellStyle name="20% - Accent5 3 3" xfId="42646"/>
    <cellStyle name="20% - Accent5 3 3 2" xfId="42647"/>
    <cellStyle name="20% - Accent5 3 3 2 2" xfId="42648"/>
    <cellStyle name="20% - Accent5 3 3 3" xfId="42649"/>
    <cellStyle name="20% - Accent5 3 4" xfId="42650"/>
    <cellStyle name="20% - Accent5 3 4 2" xfId="42651"/>
    <cellStyle name="20% - Accent5 3 5" xfId="42652"/>
    <cellStyle name="20% - Accent5 4" xfId="42653"/>
    <cellStyle name="20% - Accent5 4 2" xfId="42654"/>
    <cellStyle name="20% - Accent5 4 2 2" xfId="42655"/>
    <cellStyle name="20% - Accent5 4 2 2 2" xfId="42656"/>
    <cellStyle name="20% - Accent5 4 2 2 2 2" xfId="42657"/>
    <cellStyle name="20% - Accent5 4 2 2 3" xfId="42658"/>
    <cellStyle name="20% - Accent5 4 2 3" xfId="42659"/>
    <cellStyle name="20% - Accent5 4 2 3 2" xfId="42660"/>
    <cellStyle name="20% - Accent5 4 2 4" xfId="42661"/>
    <cellStyle name="20% - Accent5 4 3" xfId="42662"/>
    <cellStyle name="20% - Accent5 4 3 2" xfId="42663"/>
    <cellStyle name="20% - Accent5 4 3 2 2" xfId="42664"/>
    <cellStyle name="20% - Accent5 4 3 3" xfId="42665"/>
    <cellStyle name="20% - Accent5 4 4" xfId="42666"/>
    <cellStyle name="20% - Accent5 4 4 2" xfId="42667"/>
    <cellStyle name="20% - Accent5 4 5" xfId="42668"/>
    <cellStyle name="20% - Accent5 5" xfId="42669"/>
    <cellStyle name="20% - Accent5 5 2" xfId="42670"/>
    <cellStyle name="20% - Accent5 5 2 2" xfId="42671"/>
    <cellStyle name="20% - Accent5 5 2 2 2" xfId="42672"/>
    <cellStyle name="20% - Accent5 5 2 3" xfId="42673"/>
    <cellStyle name="20% - Accent5 5 3" xfId="42674"/>
    <cellStyle name="20% - Accent5 5 3 2" xfId="42675"/>
    <cellStyle name="20% - Accent5 5 4" xfId="42676"/>
    <cellStyle name="20% - Accent5 6" xfId="42677"/>
    <cellStyle name="20% - Accent5 6 2" xfId="42678"/>
    <cellStyle name="20% - Accent5 6 2 2" xfId="42679"/>
    <cellStyle name="20% - Accent5 6 2 2 2" xfId="42680"/>
    <cellStyle name="20% - Accent5 6 2 3" xfId="42681"/>
    <cellStyle name="20% - Accent5 6 3" xfId="42682"/>
    <cellStyle name="20% - Accent5 6 3 2" xfId="42683"/>
    <cellStyle name="20% - Accent5 6 4" xfId="42684"/>
    <cellStyle name="20% - Accent5 7" xfId="42685"/>
    <cellStyle name="20% - Accent5 7 2" xfId="42686"/>
    <cellStyle name="20% - Accent5 7 2 2" xfId="42687"/>
    <cellStyle name="20% - Accent5 7 2 2 2" xfId="42688"/>
    <cellStyle name="20% - Accent5 7 2 3" xfId="42689"/>
    <cellStyle name="20% - Accent5 7 3" xfId="42690"/>
    <cellStyle name="20% - Accent5 7 3 2" xfId="42691"/>
    <cellStyle name="20% - Accent5 7 4" xfId="42692"/>
    <cellStyle name="20% - Accent5 8" xfId="42693"/>
    <cellStyle name="20% - Accent5 8 2" xfId="42694"/>
    <cellStyle name="20% - Accent5 8 2 2" xfId="42695"/>
    <cellStyle name="20% - Accent5 8 3" xfId="42696"/>
    <cellStyle name="20% - Accent5 9" xfId="42697"/>
    <cellStyle name="20% - Accent5 9 2" xfId="42698"/>
    <cellStyle name="20% - Accent5 9 2 2" xfId="42699"/>
    <cellStyle name="20% - Accent5 9 3" xfId="42700"/>
    <cellStyle name="20% - Accent6 10" xfId="42701"/>
    <cellStyle name="20% - Accent6 10 2" xfId="42702"/>
    <cellStyle name="20% - Accent6 10 2 2" xfId="42703"/>
    <cellStyle name="20% - Accent6 10 3" xfId="42704"/>
    <cellStyle name="20% - Accent6 11" xfId="42705"/>
    <cellStyle name="20% - Accent6 11 2" xfId="42706"/>
    <cellStyle name="20% - Accent6 11 2 2" xfId="42707"/>
    <cellStyle name="20% - Accent6 11 3" xfId="42708"/>
    <cellStyle name="20% - Accent6 12" xfId="42709"/>
    <cellStyle name="20% - Accent6 12 2" xfId="42710"/>
    <cellStyle name="20% - Accent6 12 2 2" xfId="42711"/>
    <cellStyle name="20% - Accent6 12 3" xfId="42712"/>
    <cellStyle name="20% - Accent6 13" xfId="42713"/>
    <cellStyle name="20% - Accent6 13 2" xfId="42714"/>
    <cellStyle name="20% - Accent6 13 2 2" xfId="42715"/>
    <cellStyle name="20% - Accent6 13 3" xfId="42716"/>
    <cellStyle name="20% - Accent6 14" xfId="42717"/>
    <cellStyle name="20% - Accent6 14 2" xfId="42718"/>
    <cellStyle name="20% - Accent6 14 2 2" xfId="42719"/>
    <cellStyle name="20% - Accent6 14 3" xfId="42720"/>
    <cellStyle name="20% - Accent6 15" xfId="42721"/>
    <cellStyle name="20% - Accent6 15 2" xfId="42722"/>
    <cellStyle name="20% - Accent6 15 2 2" xfId="42723"/>
    <cellStyle name="20% - Accent6 15 3" xfId="42724"/>
    <cellStyle name="20% - Accent6 16" xfId="42725"/>
    <cellStyle name="20% - Accent6 16 2" xfId="42726"/>
    <cellStyle name="20% - Accent6 16 2 2" xfId="42727"/>
    <cellStyle name="20% - Accent6 16 3" xfId="42728"/>
    <cellStyle name="20% - Accent6 17" xfId="42729"/>
    <cellStyle name="20% - Accent6 17 2" xfId="42730"/>
    <cellStyle name="20% - Accent6 17 2 2" xfId="42731"/>
    <cellStyle name="20% - Accent6 17 3" xfId="42732"/>
    <cellStyle name="20% - Accent6 18" xfId="42733"/>
    <cellStyle name="20% - Accent6 18 2" xfId="42734"/>
    <cellStyle name="20% - Accent6 18 2 2" xfId="42735"/>
    <cellStyle name="20% - Accent6 18 3" xfId="42736"/>
    <cellStyle name="20% - Accent6 19" xfId="42737"/>
    <cellStyle name="20% - Accent6 19 2" xfId="42738"/>
    <cellStyle name="20% - Accent6 19 2 2" xfId="42739"/>
    <cellStyle name="20% - Accent6 19 3" xfId="42740"/>
    <cellStyle name="20% - Accent6 2" xfId="57"/>
    <cellStyle name="20% - Accent6 2 2" xfId="42741"/>
    <cellStyle name="20% - Accent6 2 2 2" xfId="42742"/>
    <cellStyle name="20% - Accent6 2 2 2 2" xfId="42743"/>
    <cellStyle name="20% - Accent6 2 2 2 2 2" xfId="42744"/>
    <cellStyle name="20% - Accent6 2 2 2 3" xfId="42745"/>
    <cellStyle name="20% - Accent6 2 2 3" xfId="42746"/>
    <cellStyle name="20% - Accent6 2 2 3 2" xfId="42747"/>
    <cellStyle name="20% - Accent6 2 2 4" xfId="42748"/>
    <cellStyle name="20% - Accent6 2 3" xfId="42749"/>
    <cellStyle name="20% - Accent6 2 3 2" xfId="42750"/>
    <cellStyle name="20% - Accent6 2 3 2 2" xfId="42751"/>
    <cellStyle name="20% - Accent6 2 3 3" xfId="42752"/>
    <cellStyle name="20% - Accent6 2 4" xfId="42753"/>
    <cellStyle name="20% - Accent6 2 4 2" xfId="42754"/>
    <cellStyle name="20% - Accent6 2 5" xfId="42755"/>
    <cellStyle name="20% - Accent6 20" xfId="42756"/>
    <cellStyle name="20% - Accent6 20 2" xfId="42757"/>
    <cellStyle name="20% - Accent6 20 2 2" xfId="42758"/>
    <cellStyle name="20% - Accent6 20 3" xfId="42759"/>
    <cellStyle name="20% - Accent6 21" xfId="42760"/>
    <cellStyle name="20% - Accent6 21 2" xfId="42761"/>
    <cellStyle name="20% - Accent6 21 2 2" xfId="42762"/>
    <cellStyle name="20% - Accent6 21 3" xfId="42763"/>
    <cellStyle name="20% - Accent6 22" xfId="42764"/>
    <cellStyle name="20% - Accent6 22 2" xfId="42765"/>
    <cellStyle name="20% - Accent6 22 2 2" xfId="42766"/>
    <cellStyle name="20% - Accent6 22 3" xfId="42767"/>
    <cellStyle name="20% - Accent6 23" xfId="42768"/>
    <cellStyle name="20% - Accent6 23 2" xfId="42769"/>
    <cellStyle name="20% - Accent6 23 2 2" xfId="42770"/>
    <cellStyle name="20% - Accent6 23 3" xfId="42771"/>
    <cellStyle name="20% - Accent6 24" xfId="42772"/>
    <cellStyle name="20% - Accent6 24 2" xfId="42773"/>
    <cellStyle name="20% - Accent6 24 2 2" xfId="42774"/>
    <cellStyle name="20% - Accent6 24 3" xfId="42775"/>
    <cellStyle name="20% - Accent6 25" xfId="42776"/>
    <cellStyle name="20% - Accent6 25 2" xfId="42777"/>
    <cellStyle name="20% - Accent6 25 2 2" xfId="42778"/>
    <cellStyle name="20% - Accent6 25 3" xfId="42779"/>
    <cellStyle name="20% - Accent6 26" xfId="42780"/>
    <cellStyle name="20% - Accent6 26 2" xfId="42781"/>
    <cellStyle name="20% - Accent6 27" xfId="42782"/>
    <cellStyle name="20% - Accent6 28" xfId="42783"/>
    <cellStyle name="20% - Accent6 3" xfId="42784"/>
    <cellStyle name="20% - Accent6 3 2" xfId="42785"/>
    <cellStyle name="20% - Accent6 3 2 2" xfId="42786"/>
    <cellStyle name="20% - Accent6 3 2 2 2" xfId="42787"/>
    <cellStyle name="20% - Accent6 3 2 2 2 2" xfId="42788"/>
    <cellStyle name="20% - Accent6 3 2 2 3" xfId="42789"/>
    <cellStyle name="20% - Accent6 3 2 3" xfId="42790"/>
    <cellStyle name="20% - Accent6 3 2 3 2" xfId="42791"/>
    <cellStyle name="20% - Accent6 3 2 4" xfId="42792"/>
    <cellStyle name="20% - Accent6 3 3" xfId="42793"/>
    <cellStyle name="20% - Accent6 3 3 2" xfId="42794"/>
    <cellStyle name="20% - Accent6 3 3 2 2" xfId="42795"/>
    <cellStyle name="20% - Accent6 3 3 3" xfId="42796"/>
    <cellStyle name="20% - Accent6 3 4" xfId="42797"/>
    <cellStyle name="20% - Accent6 3 4 2" xfId="42798"/>
    <cellStyle name="20% - Accent6 3 5" xfId="42799"/>
    <cellStyle name="20% - Accent6 4" xfId="42800"/>
    <cellStyle name="20% - Accent6 4 2" xfId="42801"/>
    <cellStyle name="20% - Accent6 4 2 2" xfId="42802"/>
    <cellStyle name="20% - Accent6 4 2 2 2" xfId="42803"/>
    <cellStyle name="20% - Accent6 4 2 2 2 2" xfId="42804"/>
    <cellStyle name="20% - Accent6 4 2 2 3" xfId="42805"/>
    <cellStyle name="20% - Accent6 4 2 3" xfId="42806"/>
    <cellStyle name="20% - Accent6 4 2 3 2" xfId="42807"/>
    <cellStyle name="20% - Accent6 4 2 4" xfId="42808"/>
    <cellStyle name="20% - Accent6 4 3" xfId="42809"/>
    <cellStyle name="20% - Accent6 4 3 2" xfId="42810"/>
    <cellStyle name="20% - Accent6 4 3 2 2" xfId="42811"/>
    <cellStyle name="20% - Accent6 4 3 3" xfId="42812"/>
    <cellStyle name="20% - Accent6 4 4" xfId="42813"/>
    <cellStyle name="20% - Accent6 4 4 2" xfId="42814"/>
    <cellStyle name="20% - Accent6 4 5" xfId="42815"/>
    <cellStyle name="20% - Accent6 5" xfId="42816"/>
    <cellStyle name="20% - Accent6 5 2" xfId="42817"/>
    <cellStyle name="20% - Accent6 5 2 2" xfId="42818"/>
    <cellStyle name="20% - Accent6 5 2 2 2" xfId="42819"/>
    <cellStyle name="20% - Accent6 5 2 3" xfId="42820"/>
    <cellStyle name="20% - Accent6 5 3" xfId="42821"/>
    <cellStyle name="20% - Accent6 5 3 2" xfId="42822"/>
    <cellStyle name="20% - Accent6 5 4" xfId="42823"/>
    <cellStyle name="20% - Accent6 6" xfId="42824"/>
    <cellStyle name="20% - Accent6 6 2" xfId="42825"/>
    <cellStyle name="20% - Accent6 6 2 2" xfId="42826"/>
    <cellStyle name="20% - Accent6 6 2 2 2" xfId="42827"/>
    <cellStyle name="20% - Accent6 6 2 3" xfId="42828"/>
    <cellStyle name="20% - Accent6 6 3" xfId="42829"/>
    <cellStyle name="20% - Accent6 6 3 2" xfId="42830"/>
    <cellStyle name="20% - Accent6 6 4" xfId="42831"/>
    <cellStyle name="20% - Accent6 7" xfId="42832"/>
    <cellStyle name="20% - Accent6 7 2" xfId="42833"/>
    <cellStyle name="20% - Accent6 7 2 2" xfId="42834"/>
    <cellStyle name="20% - Accent6 7 2 2 2" xfId="42835"/>
    <cellStyle name="20% - Accent6 7 2 3" xfId="42836"/>
    <cellStyle name="20% - Accent6 7 3" xfId="42837"/>
    <cellStyle name="20% - Accent6 7 3 2" xfId="42838"/>
    <cellStyle name="20% - Accent6 7 4" xfId="42839"/>
    <cellStyle name="20% - Accent6 8" xfId="42840"/>
    <cellStyle name="20% - Accent6 8 2" xfId="42841"/>
    <cellStyle name="20% - Accent6 8 2 2" xfId="42842"/>
    <cellStyle name="20% - Accent6 8 3" xfId="42843"/>
    <cellStyle name="20% - Accent6 9" xfId="42844"/>
    <cellStyle name="20% - Accent6 9 2" xfId="42845"/>
    <cellStyle name="20% - Accent6 9 2 2" xfId="42846"/>
    <cellStyle name="20% - Accent6 9 3" xfId="42847"/>
    <cellStyle name="40% - Accent1 10" xfId="42848"/>
    <cellStyle name="40% - Accent1 10 2" xfId="42849"/>
    <cellStyle name="40% - Accent1 10 2 2" xfId="42850"/>
    <cellStyle name="40% - Accent1 10 3" xfId="42851"/>
    <cellStyle name="40% - Accent1 11" xfId="42852"/>
    <cellStyle name="40% - Accent1 11 2" xfId="42853"/>
    <cellStyle name="40% - Accent1 11 2 2" xfId="42854"/>
    <cellStyle name="40% - Accent1 11 3" xfId="42855"/>
    <cellStyle name="40% - Accent1 12" xfId="42856"/>
    <cellStyle name="40% - Accent1 12 2" xfId="42857"/>
    <cellStyle name="40% - Accent1 12 2 2" xfId="42858"/>
    <cellStyle name="40% - Accent1 12 3" xfId="42859"/>
    <cellStyle name="40% - Accent1 13" xfId="42860"/>
    <cellStyle name="40% - Accent1 13 2" xfId="42861"/>
    <cellStyle name="40% - Accent1 13 2 2" xfId="42862"/>
    <cellStyle name="40% - Accent1 13 3" xfId="42863"/>
    <cellStyle name="40% - Accent1 14" xfId="42864"/>
    <cellStyle name="40% - Accent1 14 2" xfId="42865"/>
    <cellStyle name="40% - Accent1 14 2 2" xfId="42866"/>
    <cellStyle name="40% - Accent1 14 3" xfId="42867"/>
    <cellStyle name="40% - Accent1 15" xfId="42868"/>
    <cellStyle name="40% - Accent1 15 2" xfId="42869"/>
    <cellStyle name="40% - Accent1 15 2 2" xfId="42870"/>
    <cellStyle name="40% - Accent1 15 3" xfId="42871"/>
    <cellStyle name="40% - Accent1 16" xfId="42872"/>
    <cellStyle name="40% - Accent1 16 2" xfId="42873"/>
    <cellStyle name="40% - Accent1 16 2 2" xfId="42874"/>
    <cellStyle name="40% - Accent1 16 3" xfId="42875"/>
    <cellStyle name="40% - Accent1 17" xfId="42876"/>
    <cellStyle name="40% - Accent1 17 2" xfId="42877"/>
    <cellStyle name="40% - Accent1 17 2 2" xfId="42878"/>
    <cellStyle name="40% - Accent1 17 3" xfId="42879"/>
    <cellStyle name="40% - Accent1 18" xfId="42880"/>
    <cellStyle name="40% - Accent1 18 2" xfId="42881"/>
    <cellStyle name="40% - Accent1 18 2 2" xfId="42882"/>
    <cellStyle name="40% - Accent1 18 3" xfId="42883"/>
    <cellStyle name="40% - Accent1 19" xfId="42884"/>
    <cellStyle name="40% - Accent1 19 2" xfId="42885"/>
    <cellStyle name="40% - Accent1 19 2 2" xfId="42886"/>
    <cellStyle name="40% - Accent1 19 3" xfId="42887"/>
    <cellStyle name="40% - Accent1 2" xfId="58"/>
    <cellStyle name="40% - Accent1 2 2" xfId="42888"/>
    <cellStyle name="40% - Accent1 2 2 2" xfId="42889"/>
    <cellStyle name="40% - Accent1 2 2 2 2" xfId="42890"/>
    <cellStyle name="40% - Accent1 2 2 2 2 2" xfId="42891"/>
    <cellStyle name="40% - Accent1 2 2 2 3" xfId="42892"/>
    <cellStyle name="40% - Accent1 2 2 3" xfId="42893"/>
    <cellStyle name="40% - Accent1 2 2 3 2" xfId="42894"/>
    <cellStyle name="40% - Accent1 2 2 4" xfId="42895"/>
    <cellStyle name="40% - Accent1 2 3" xfId="42896"/>
    <cellStyle name="40% - Accent1 2 3 2" xfId="42897"/>
    <cellStyle name="40% - Accent1 2 3 2 2" xfId="42898"/>
    <cellStyle name="40% - Accent1 2 3 3" xfId="42899"/>
    <cellStyle name="40% - Accent1 2 4" xfId="42900"/>
    <cellStyle name="40% - Accent1 2 4 2" xfId="42901"/>
    <cellStyle name="40% - Accent1 2 5" xfId="42902"/>
    <cellStyle name="40% - Accent1 20" xfId="42903"/>
    <cellStyle name="40% - Accent1 20 2" xfId="42904"/>
    <cellStyle name="40% - Accent1 20 2 2" xfId="42905"/>
    <cellStyle name="40% - Accent1 20 3" xfId="42906"/>
    <cellStyle name="40% - Accent1 21" xfId="42907"/>
    <cellStyle name="40% - Accent1 21 2" xfId="42908"/>
    <cellStyle name="40% - Accent1 21 2 2" xfId="42909"/>
    <cellStyle name="40% - Accent1 21 3" xfId="42910"/>
    <cellStyle name="40% - Accent1 22" xfId="42911"/>
    <cellStyle name="40% - Accent1 22 2" xfId="42912"/>
    <cellStyle name="40% - Accent1 22 2 2" xfId="42913"/>
    <cellStyle name="40% - Accent1 22 3" xfId="42914"/>
    <cellStyle name="40% - Accent1 23" xfId="42915"/>
    <cellStyle name="40% - Accent1 23 2" xfId="42916"/>
    <cellStyle name="40% - Accent1 23 2 2" xfId="42917"/>
    <cellStyle name="40% - Accent1 23 3" xfId="42918"/>
    <cellStyle name="40% - Accent1 24" xfId="42919"/>
    <cellStyle name="40% - Accent1 24 2" xfId="42920"/>
    <cellStyle name="40% - Accent1 24 2 2" xfId="42921"/>
    <cellStyle name="40% - Accent1 24 3" xfId="42922"/>
    <cellStyle name="40% - Accent1 25" xfId="42923"/>
    <cellStyle name="40% - Accent1 25 2" xfId="42924"/>
    <cellStyle name="40% - Accent1 25 2 2" xfId="42925"/>
    <cellStyle name="40% - Accent1 25 3" xfId="42926"/>
    <cellStyle name="40% - Accent1 26" xfId="42927"/>
    <cellStyle name="40% - Accent1 26 2" xfId="42928"/>
    <cellStyle name="40% - Accent1 27" xfId="42929"/>
    <cellStyle name="40% - Accent1 28" xfId="42930"/>
    <cellStyle name="40% - Accent1 3" xfId="42931"/>
    <cellStyle name="40% - Accent1 3 2" xfId="42932"/>
    <cellStyle name="40% - Accent1 3 2 2" xfId="42933"/>
    <cellStyle name="40% - Accent1 3 2 2 2" xfId="42934"/>
    <cellStyle name="40% - Accent1 3 2 2 2 2" xfId="42935"/>
    <cellStyle name="40% - Accent1 3 2 2 3" xfId="42936"/>
    <cellStyle name="40% - Accent1 3 2 3" xfId="42937"/>
    <cellStyle name="40% - Accent1 3 2 3 2" xfId="42938"/>
    <cellStyle name="40% - Accent1 3 2 4" xfId="42939"/>
    <cellStyle name="40% - Accent1 3 3" xfId="42940"/>
    <cellStyle name="40% - Accent1 3 3 2" xfId="42941"/>
    <cellStyle name="40% - Accent1 3 3 2 2" xfId="42942"/>
    <cellStyle name="40% - Accent1 3 3 3" xfId="42943"/>
    <cellStyle name="40% - Accent1 3 4" xfId="42944"/>
    <cellStyle name="40% - Accent1 3 4 2" xfId="42945"/>
    <cellStyle name="40% - Accent1 3 5" xfId="42946"/>
    <cellStyle name="40% - Accent1 4" xfId="42947"/>
    <cellStyle name="40% - Accent1 4 2" xfId="42948"/>
    <cellStyle name="40% - Accent1 4 2 2" xfId="42949"/>
    <cellStyle name="40% - Accent1 4 2 2 2" xfId="42950"/>
    <cellStyle name="40% - Accent1 4 2 2 2 2" xfId="42951"/>
    <cellStyle name="40% - Accent1 4 2 2 3" xfId="42952"/>
    <cellStyle name="40% - Accent1 4 2 3" xfId="42953"/>
    <cellStyle name="40% - Accent1 4 2 3 2" xfId="42954"/>
    <cellStyle name="40% - Accent1 4 2 4" xfId="42955"/>
    <cellStyle name="40% - Accent1 4 3" xfId="42956"/>
    <cellStyle name="40% - Accent1 4 3 2" xfId="42957"/>
    <cellStyle name="40% - Accent1 4 3 2 2" xfId="42958"/>
    <cellStyle name="40% - Accent1 4 3 3" xfId="42959"/>
    <cellStyle name="40% - Accent1 4 4" xfId="42960"/>
    <cellStyle name="40% - Accent1 4 4 2" xfId="42961"/>
    <cellStyle name="40% - Accent1 4 5" xfId="42962"/>
    <cellStyle name="40% - Accent1 5" xfId="42963"/>
    <cellStyle name="40% - Accent1 5 2" xfId="42964"/>
    <cellStyle name="40% - Accent1 5 2 2" xfId="42965"/>
    <cellStyle name="40% - Accent1 5 2 2 2" xfId="42966"/>
    <cellStyle name="40% - Accent1 5 2 3" xfId="42967"/>
    <cellStyle name="40% - Accent1 5 3" xfId="42968"/>
    <cellStyle name="40% - Accent1 5 3 2" xfId="42969"/>
    <cellStyle name="40% - Accent1 5 4" xfId="42970"/>
    <cellStyle name="40% - Accent1 6" xfId="42971"/>
    <cellStyle name="40% - Accent1 6 2" xfId="42972"/>
    <cellStyle name="40% - Accent1 6 2 2" xfId="42973"/>
    <cellStyle name="40% - Accent1 6 2 2 2" xfId="42974"/>
    <cellStyle name="40% - Accent1 6 2 3" xfId="42975"/>
    <cellStyle name="40% - Accent1 6 3" xfId="42976"/>
    <cellStyle name="40% - Accent1 6 3 2" xfId="42977"/>
    <cellStyle name="40% - Accent1 6 4" xfId="42978"/>
    <cellStyle name="40% - Accent1 7" xfId="42979"/>
    <cellStyle name="40% - Accent1 7 2" xfId="42980"/>
    <cellStyle name="40% - Accent1 7 2 2" xfId="42981"/>
    <cellStyle name="40% - Accent1 7 2 2 2" xfId="42982"/>
    <cellStyle name="40% - Accent1 7 2 3" xfId="42983"/>
    <cellStyle name="40% - Accent1 7 3" xfId="42984"/>
    <cellStyle name="40% - Accent1 7 3 2" xfId="42985"/>
    <cellStyle name="40% - Accent1 7 4" xfId="42986"/>
    <cellStyle name="40% - Accent1 8" xfId="42987"/>
    <cellStyle name="40% - Accent1 8 2" xfId="42988"/>
    <cellStyle name="40% - Accent1 8 2 2" xfId="42989"/>
    <cellStyle name="40% - Accent1 8 3" xfId="42990"/>
    <cellStyle name="40% - Accent1 9" xfId="42991"/>
    <cellStyle name="40% - Accent1 9 2" xfId="42992"/>
    <cellStyle name="40% - Accent1 9 2 2" xfId="42993"/>
    <cellStyle name="40% - Accent1 9 3" xfId="42994"/>
    <cellStyle name="40% - Accent2 10" xfId="42995"/>
    <cellStyle name="40% - Accent2 10 2" xfId="42996"/>
    <cellStyle name="40% - Accent2 10 2 2" xfId="42997"/>
    <cellStyle name="40% - Accent2 10 3" xfId="42998"/>
    <cellStyle name="40% - Accent2 11" xfId="42999"/>
    <cellStyle name="40% - Accent2 11 2" xfId="43000"/>
    <cellStyle name="40% - Accent2 11 2 2" xfId="43001"/>
    <cellStyle name="40% - Accent2 11 3" xfId="43002"/>
    <cellStyle name="40% - Accent2 12" xfId="43003"/>
    <cellStyle name="40% - Accent2 12 2" xfId="43004"/>
    <cellStyle name="40% - Accent2 12 2 2" xfId="43005"/>
    <cellStyle name="40% - Accent2 12 3" xfId="43006"/>
    <cellStyle name="40% - Accent2 13" xfId="43007"/>
    <cellStyle name="40% - Accent2 13 2" xfId="43008"/>
    <cellStyle name="40% - Accent2 13 2 2" xfId="43009"/>
    <cellStyle name="40% - Accent2 13 3" xfId="43010"/>
    <cellStyle name="40% - Accent2 14" xfId="43011"/>
    <cellStyle name="40% - Accent2 14 2" xfId="43012"/>
    <cellStyle name="40% - Accent2 14 2 2" xfId="43013"/>
    <cellStyle name="40% - Accent2 14 3" xfId="43014"/>
    <cellStyle name="40% - Accent2 15" xfId="43015"/>
    <cellStyle name="40% - Accent2 15 2" xfId="43016"/>
    <cellStyle name="40% - Accent2 15 2 2" xfId="43017"/>
    <cellStyle name="40% - Accent2 15 3" xfId="43018"/>
    <cellStyle name="40% - Accent2 16" xfId="43019"/>
    <cellStyle name="40% - Accent2 16 2" xfId="43020"/>
    <cellStyle name="40% - Accent2 16 2 2" xfId="43021"/>
    <cellStyle name="40% - Accent2 16 3" xfId="43022"/>
    <cellStyle name="40% - Accent2 17" xfId="43023"/>
    <cellStyle name="40% - Accent2 17 2" xfId="43024"/>
    <cellStyle name="40% - Accent2 17 2 2" xfId="43025"/>
    <cellStyle name="40% - Accent2 17 3" xfId="43026"/>
    <cellStyle name="40% - Accent2 18" xfId="43027"/>
    <cellStyle name="40% - Accent2 18 2" xfId="43028"/>
    <cellStyle name="40% - Accent2 18 2 2" xfId="43029"/>
    <cellStyle name="40% - Accent2 18 3" xfId="43030"/>
    <cellStyle name="40% - Accent2 19" xfId="43031"/>
    <cellStyle name="40% - Accent2 19 2" xfId="43032"/>
    <cellStyle name="40% - Accent2 19 2 2" xfId="43033"/>
    <cellStyle name="40% - Accent2 19 3" xfId="43034"/>
    <cellStyle name="40% - Accent2 2" xfId="59"/>
    <cellStyle name="40% - Accent2 2 2" xfId="43035"/>
    <cellStyle name="40% - Accent2 2 2 2" xfId="43036"/>
    <cellStyle name="40% - Accent2 2 2 2 2" xfId="43037"/>
    <cellStyle name="40% - Accent2 2 2 2 2 2" xfId="43038"/>
    <cellStyle name="40% - Accent2 2 2 2 3" xfId="43039"/>
    <cellStyle name="40% - Accent2 2 2 3" xfId="43040"/>
    <cellStyle name="40% - Accent2 2 2 3 2" xfId="43041"/>
    <cellStyle name="40% - Accent2 2 2 4" xfId="43042"/>
    <cellStyle name="40% - Accent2 2 3" xfId="43043"/>
    <cellStyle name="40% - Accent2 2 3 2" xfId="43044"/>
    <cellStyle name="40% - Accent2 2 3 2 2" xfId="43045"/>
    <cellStyle name="40% - Accent2 2 3 3" xfId="43046"/>
    <cellStyle name="40% - Accent2 2 4" xfId="43047"/>
    <cellStyle name="40% - Accent2 2 4 2" xfId="43048"/>
    <cellStyle name="40% - Accent2 2 5" xfId="43049"/>
    <cellStyle name="40% - Accent2 20" xfId="43050"/>
    <cellStyle name="40% - Accent2 20 2" xfId="43051"/>
    <cellStyle name="40% - Accent2 20 2 2" xfId="43052"/>
    <cellStyle name="40% - Accent2 20 3" xfId="43053"/>
    <cellStyle name="40% - Accent2 21" xfId="43054"/>
    <cellStyle name="40% - Accent2 21 2" xfId="43055"/>
    <cellStyle name="40% - Accent2 21 2 2" xfId="43056"/>
    <cellStyle name="40% - Accent2 21 3" xfId="43057"/>
    <cellStyle name="40% - Accent2 22" xfId="43058"/>
    <cellStyle name="40% - Accent2 22 2" xfId="43059"/>
    <cellStyle name="40% - Accent2 22 2 2" xfId="43060"/>
    <cellStyle name="40% - Accent2 22 3" xfId="43061"/>
    <cellStyle name="40% - Accent2 23" xfId="43062"/>
    <cellStyle name="40% - Accent2 23 2" xfId="43063"/>
    <cellStyle name="40% - Accent2 23 2 2" xfId="43064"/>
    <cellStyle name="40% - Accent2 23 3" xfId="43065"/>
    <cellStyle name="40% - Accent2 24" xfId="43066"/>
    <cellStyle name="40% - Accent2 24 2" xfId="43067"/>
    <cellStyle name="40% - Accent2 24 2 2" xfId="43068"/>
    <cellStyle name="40% - Accent2 24 3" xfId="43069"/>
    <cellStyle name="40% - Accent2 25" xfId="43070"/>
    <cellStyle name="40% - Accent2 25 2" xfId="43071"/>
    <cellStyle name="40% - Accent2 25 2 2" xfId="43072"/>
    <cellStyle name="40% - Accent2 25 3" xfId="43073"/>
    <cellStyle name="40% - Accent2 26" xfId="43074"/>
    <cellStyle name="40% - Accent2 26 2" xfId="43075"/>
    <cellStyle name="40% - Accent2 27" xfId="43076"/>
    <cellStyle name="40% - Accent2 28" xfId="43077"/>
    <cellStyle name="40% - Accent2 3" xfId="43078"/>
    <cellStyle name="40% - Accent2 3 2" xfId="43079"/>
    <cellStyle name="40% - Accent2 3 2 2" xfId="43080"/>
    <cellStyle name="40% - Accent2 3 2 2 2" xfId="43081"/>
    <cellStyle name="40% - Accent2 3 2 2 2 2" xfId="43082"/>
    <cellStyle name="40% - Accent2 3 2 2 3" xfId="43083"/>
    <cellStyle name="40% - Accent2 3 2 3" xfId="43084"/>
    <cellStyle name="40% - Accent2 3 2 3 2" xfId="43085"/>
    <cellStyle name="40% - Accent2 3 2 4" xfId="43086"/>
    <cellStyle name="40% - Accent2 3 3" xfId="43087"/>
    <cellStyle name="40% - Accent2 3 3 2" xfId="43088"/>
    <cellStyle name="40% - Accent2 3 3 2 2" xfId="43089"/>
    <cellStyle name="40% - Accent2 3 3 3" xfId="43090"/>
    <cellStyle name="40% - Accent2 3 4" xfId="43091"/>
    <cellStyle name="40% - Accent2 3 4 2" xfId="43092"/>
    <cellStyle name="40% - Accent2 3 5" xfId="43093"/>
    <cellStyle name="40% - Accent2 4" xfId="43094"/>
    <cellStyle name="40% - Accent2 4 2" xfId="43095"/>
    <cellStyle name="40% - Accent2 4 2 2" xfId="43096"/>
    <cellStyle name="40% - Accent2 4 2 2 2" xfId="43097"/>
    <cellStyle name="40% - Accent2 4 2 2 2 2" xfId="43098"/>
    <cellStyle name="40% - Accent2 4 2 2 3" xfId="43099"/>
    <cellStyle name="40% - Accent2 4 2 3" xfId="43100"/>
    <cellStyle name="40% - Accent2 4 2 3 2" xfId="43101"/>
    <cellStyle name="40% - Accent2 4 2 4" xfId="43102"/>
    <cellStyle name="40% - Accent2 4 3" xfId="43103"/>
    <cellStyle name="40% - Accent2 4 3 2" xfId="43104"/>
    <cellStyle name="40% - Accent2 4 3 2 2" xfId="43105"/>
    <cellStyle name="40% - Accent2 4 3 3" xfId="43106"/>
    <cellStyle name="40% - Accent2 4 4" xfId="43107"/>
    <cellStyle name="40% - Accent2 4 4 2" xfId="43108"/>
    <cellStyle name="40% - Accent2 4 5" xfId="43109"/>
    <cellStyle name="40% - Accent2 5" xfId="43110"/>
    <cellStyle name="40% - Accent2 5 2" xfId="43111"/>
    <cellStyle name="40% - Accent2 5 2 2" xfId="43112"/>
    <cellStyle name="40% - Accent2 5 2 2 2" xfId="43113"/>
    <cellStyle name="40% - Accent2 5 2 3" xfId="43114"/>
    <cellStyle name="40% - Accent2 5 3" xfId="43115"/>
    <cellStyle name="40% - Accent2 5 3 2" xfId="43116"/>
    <cellStyle name="40% - Accent2 5 4" xfId="43117"/>
    <cellStyle name="40% - Accent2 6" xfId="43118"/>
    <cellStyle name="40% - Accent2 6 2" xfId="43119"/>
    <cellStyle name="40% - Accent2 6 2 2" xfId="43120"/>
    <cellStyle name="40% - Accent2 6 2 2 2" xfId="43121"/>
    <cellStyle name="40% - Accent2 6 2 3" xfId="43122"/>
    <cellStyle name="40% - Accent2 6 3" xfId="43123"/>
    <cellStyle name="40% - Accent2 6 3 2" xfId="43124"/>
    <cellStyle name="40% - Accent2 6 4" xfId="43125"/>
    <cellStyle name="40% - Accent2 7" xfId="43126"/>
    <cellStyle name="40% - Accent2 7 2" xfId="43127"/>
    <cellStyle name="40% - Accent2 7 2 2" xfId="43128"/>
    <cellStyle name="40% - Accent2 7 2 2 2" xfId="43129"/>
    <cellStyle name="40% - Accent2 7 2 3" xfId="43130"/>
    <cellStyle name="40% - Accent2 7 3" xfId="43131"/>
    <cellStyle name="40% - Accent2 7 3 2" xfId="43132"/>
    <cellStyle name="40% - Accent2 7 4" xfId="43133"/>
    <cellStyle name="40% - Accent2 8" xfId="43134"/>
    <cellStyle name="40% - Accent2 8 2" xfId="43135"/>
    <cellStyle name="40% - Accent2 8 2 2" xfId="43136"/>
    <cellStyle name="40% - Accent2 8 3" xfId="43137"/>
    <cellStyle name="40% - Accent2 9" xfId="43138"/>
    <cellStyle name="40% - Accent2 9 2" xfId="43139"/>
    <cellStyle name="40% - Accent2 9 2 2" xfId="43140"/>
    <cellStyle name="40% - Accent2 9 3" xfId="43141"/>
    <cellStyle name="40% - Accent3 10" xfId="43142"/>
    <cellStyle name="40% - Accent3 10 2" xfId="43143"/>
    <cellStyle name="40% - Accent3 10 2 2" xfId="43144"/>
    <cellStyle name="40% - Accent3 10 3" xfId="43145"/>
    <cellStyle name="40% - Accent3 11" xfId="43146"/>
    <cellStyle name="40% - Accent3 11 2" xfId="43147"/>
    <cellStyle name="40% - Accent3 11 2 2" xfId="43148"/>
    <cellStyle name="40% - Accent3 11 3" xfId="43149"/>
    <cellStyle name="40% - Accent3 12" xfId="43150"/>
    <cellStyle name="40% - Accent3 12 2" xfId="43151"/>
    <cellStyle name="40% - Accent3 12 2 2" xfId="43152"/>
    <cellStyle name="40% - Accent3 12 3" xfId="43153"/>
    <cellStyle name="40% - Accent3 13" xfId="43154"/>
    <cellStyle name="40% - Accent3 13 2" xfId="43155"/>
    <cellStyle name="40% - Accent3 13 2 2" xfId="43156"/>
    <cellStyle name="40% - Accent3 13 3" xfId="43157"/>
    <cellStyle name="40% - Accent3 14" xfId="43158"/>
    <cellStyle name="40% - Accent3 14 2" xfId="43159"/>
    <cellStyle name="40% - Accent3 14 2 2" xfId="43160"/>
    <cellStyle name="40% - Accent3 14 3" xfId="43161"/>
    <cellStyle name="40% - Accent3 15" xfId="43162"/>
    <cellStyle name="40% - Accent3 15 2" xfId="43163"/>
    <cellStyle name="40% - Accent3 15 2 2" xfId="43164"/>
    <cellStyle name="40% - Accent3 15 3" xfId="43165"/>
    <cellStyle name="40% - Accent3 16" xfId="43166"/>
    <cellStyle name="40% - Accent3 16 2" xfId="43167"/>
    <cellStyle name="40% - Accent3 16 2 2" xfId="43168"/>
    <cellStyle name="40% - Accent3 16 3" xfId="43169"/>
    <cellStyle name="40% - Accent3 17" xfId="43170"/>
    <cellStyle name="40% - Accent3 17 2" xfId="43171"/>
    <cellStyle name="40% - Accent3 17 2 2" xfId="43172"/>
    <cellStyle name="40% - Accent3 17 3" xfId="43173"/>
    <cellStyle name="40% - Accent3 18" xfId="43174"/>
    <cellStyle name="40% - Accent3 18 2" xfId="43175"/>
    <cellStyle name="40% - Accent3 18 2 2" xfId="43176"/>
    <cellStyle name="40% - Accent3 18 3" xfId="43177"/>
    <cellStyle name="40% - Accent3 19" xfId="43178"/>
    <cellStyle name="40% - Accent3 19 2" xfId="43179"/>
    <cellStyle name="40% - Accent3 19 2 2" xfId="43180"/>
    <cellStyle name="40% - Accent3 19 3" xfId="43181"/>
    <cellStyle name="40% - Accent3 2" xfId="60"/>
    <cellStyle name="40% - Accent3 2 2" xfId="43182"/>
    <cellStyle name="40% - Accent3 2 2 2" xfId="43183"/>
    <cellStyle name="40% - Accent3 2 2 2 2" xfId="43184"/>
    <cellStyle name="40% - Accent3 2 2 2 2 2" xfId="43185"/>
    <cellStyle name="40% - Accent3 2 2 2 3" xfId="43186"/>
    <cellStyle name="40% - Accent3 2 2 3" xfId="43187"/>
    <cellStyle name="40% - Accent3 2 2 3 2" xfId="43188"/>
    <cellStyle name="40% - Accent3 2 2 4" xfId="43189"/>
    <cellStyle name="40% - Accent3 2 3" xfId="43190"/>
    <cellStyle name="40% - Accent3 2 3 2" xfId="43191"/>
    <cellStyle name="40% - Accent3 2 3 2 2" xfId="43192"/>
    <cellStyle name="40% - Accent3 2 3 3" xfId="43193"/>
    <cellStyle name="40% - Accent3 2 4" xfId="43194"/>
    <cellStyle name="40% - Accent3 2 4 2" xfId="43195"/>
    <cellStyle name="40% - Accent3 2 5" xfId="43196"/>
    <cellStyle name="40% - Accent3 20" xfId="43197"/>
    <cellStyle name="40% - Accent3 20 2" xfId="43198"/>
    <cellStyle name="40% - Accent3 20 2 2" xfId="43199"/>
    <cellStyle name="40% - Accent3 20 3" xfId="43200"/>
    <cellStyle name="40% - Accent3 21" xfId="43201"/>
    <cellStyle name="40% - Accent3 21 2" xfId="43202"/>
    <cellStyle name="40% - Accent3 21 2 2" xfId="43203"/>
    <cellStyle name="40% - Accent3 21 3" xfId="43204"/>
    <cellStyle name="40% - Accent3 22" xfId="43205"/>
    <cellStyle name="40% - Accent3 22 2" xfId="43206"/>
    <cellStyle name="40% - Accent3 22 2 2" xfId="43207"/>
    <cellStyle name="40% - Accent3 22 3" xfId="43208"/>
    <cellStyle name="40% - Accent3 23" xfId="43209"/>
    <cellStyle name="40% - Accent3 23 2" xfId="43210"/>
    <cellStyle name="40% - Accent3 23 2 2" xfId="43211"/>
    <cellStyle name="40% - Accent3 23 3" xfId="43212"/>
    <cellStyle name="40% - Accent3 24" xfId="43213"/>
    <cellStyle name="40% - Accent3 24 2" xfId="43214"/>
    <cellStyle name="40% - Accent3 24 2 2" xfId="43215"/>
    <cellStyle name="40% - Accent3 24 3" xfId="43216"/>
    <cellStyle name="40% - Accent3 25" xfId="43217"/>
    <cellStyle name="40% - Accent3 25 2" xfId="43218"/>
    <cellStyle name="40% - Accent3 25 2 2" xfId="43219"/>
    <cellStyle name="40% - Accent3 25 3" xfId="43220"/>
    <cellStyle name="40% - Accent3 26" xfId="43221"/>
    <cellStyle name="40% - Accent3 26 2" xfId="43222"/>
    <cellStyle name="40% - Accent3 27" xfId="43223"/>
    <cellStyle name="40% - Accent3 28" xfId="43224"/>
    <cellStyle name="40% - Accent3 3" xfId="43225"/>
    <cellStyle name="40% - Accent3 3 2" xfId="43226"/>
    <cellStyle name="40% - Accent3 3 2 2" xfId="43227"/>
    <cellStyle name="40% - Accent3 3 2 2 2" xfId="43228"/>
    <cellStyle name="40% - Accent3 3 2 2 2 2" xfId="43229"/>
    <cellStyle name="40% - Accent3 3 2 2 3" xfId="43230"/>
    <cellStyle name="40% - Accent3 3 2 3" xfId="43231"/>
    <cellStyle name="40% - Accent3 3 2 3 2" xfId="43232"/>
    <cellStyle name="40% - Accent3 3 2 4" xfId="43233"/>
    <cellStyle name="40% - Accent3 3 3" xfId="43234"/>
    <cellStyle name="40% - Accent3 3 3 2" xfId="43235"/>
    <cellStyle name="40% - Accent3 3 3 2 2" xfId="43236"/>
    <cellStyle name="40% - Accent3 3 3 3" xfId="43237"/>
    <cellStyle name="40% - Accent3 3 4" xfId="43238"/>
    <cellStyle name="40% - Accent3 3 4 2" xfId="43239"/>
    <cellStyle name="40% - Accent3 3 5" xfId="43240"/>
    <cellStyle name="40% - Accent3 4" xfId="43241"/>
    <cellStyle name="40% - Accent3 4 2" xfId="43242"/>
    <cellStyle name="40% - Accent3 4 2 2" xfId="43243"/>
    <cellStyle name="40% - Accent3 4 2 2 2" xfId="43244"/>
    <cellStyle name="40% - Accent3 4 2 2 2 2" xfId="43245"/>
    <cellStyle name="40% - Accent3 4 2 2 3" xfId="43246"/>
    <cellStyle name="40% - Accent3 4 2 3" xfId="43247"/>
    <cellStyle name="40% - Accent3 4 2 3 2" xfId="43248"/>
    <cellStyle name="40% - Accent3 4 2 4" xfId="43249"/>
    <cellStyle name="40% - Accent3 4 3" xfId="43250"/>
    <cellStyle name="40% - Accent3 4 3 2" xfId="43251"/>
    <cellStyle name="40% - Accent3 4 3 2 2" xfId="43252"/>
    <cellStyle name="40% - Accent3 4 3 3" xfId="43253"/>
    <cellStyle name="40% - Accent3 4 4" xfId="43254"/>
    <cellStyle name="40% - Accent3 4 4 2" xfId="43255"/>
    <cellStyle name="40% - Accent3 4 5" xfId="43256"/>
    <cellStyle name="40% - Accent3 5" xfId="43257"/>
    <cellStyle name="40% - Accent3 5 2" xfId="43258"/>
    <cellStyle name="40% - Accent3 5 2 2" xfId="43259"/>
    <cellStyle name="40% - Accent3 5 2 2 2" xfId="43260"/>
    <cellStyle name="40% - Accent3 5 2 3" xfId="43261"/>
    <cellStyle name="40% - Accent3 5 3" xfId="43262"/>
    <cellStyle name="40% - Accent3 5 3 2" xfId="43263"/>
    <cellStyle name="40% - Accent3 5 4" xfId="43264"/>
    <cellStyle name="40% - Accent3 6" xfId="43265"/>
    <cellStyle name="40% - Accent3 6 2" xfId="43266"/>
    <cellStyle name="40% - Accent3 6 2 2" xfId="43267"/>
    <cellStyle name="40% - Accent3 6 2 2 2" xfId="43268"/>
    <cellStyle name="40% - Accent3 6 2 3" xfId="43269"/>
    <cellStyle name="40% - Accent3 6 3" xfId="43270"/>
    <cellStyle name="40% - Accent3 6 3 2" xfId="43271"/>
    <cellStyle name="40% - Accent3 6 4" xfId="43272"/>
    <cellStyle name="40% - Accent3 7" xfId="43273"/>
    <cellStyle name="40% - Accent3 7 2" xfId="43274"/>
    <cellStyle name="40% - Accent3 7 2 2" xfId="43275"/>
    <cellStyle name="40% - Accent3 7 2 2 2" xfId="43276"/>
    <cellStyle name="40% - Accent3 7 2 3" xfId="43277"/>
    <cellStyle name="40% - Accent3 7 3" xfId="43278"/>
    <cellStyle name="40% - Accent3 7 3 2" xfId="43279"/>
    <cellStyle name="40% - Accent3 7 4" xfId="43280"/>
    <cellStyle name="40% - Accent3 8" xfId="43281"/>
    <cellStyle name="40% - Accent3 8 2" xfId="43282"/>
    <cellStyle name="40% - Accent3 8 2 2" xfId="43283"/>
    <cellStyle name="40% - Accent3 8 3" xfId="43284"/>
    <cellStyle name="40% - Accent3 9" xfId="43285"/>
    <cellStyle name="40% - Accent3 9 2" xfId="43286"/>
    <cellStyle name="40% - Accent3 9 2 2" xfId="43287"/>
    <cellStyle name="40% - Accent3 9 3" xfId="43288"/>
    <cellStyle name="40% - Accent4 10" xfId="43289"/>
    <cellStyle name="40% - Accent4 10 2" xfId="43290"/>
    <cellStyle name="40% - Accent4 10 2 2" xfId="43291"/>
    <cellStyle name="40% - Accent4 10 3" xfId="43292"/>
    <cellStyle name="40% - Accent4 11" xfId="43293"/>
    <cellStyle name="40% - Accent4 11 2" xfId="43294"/>
    <cellStyle name="40% - Accent4 11 2 2" xfId="43295"/>
    <cellStyle name="40% - Accent4 11 3" xfId="43296"/>
    <cellStyle name="40% - Accent4 12" xfId="43297"/>
    <cellStyle name="40% - Accent4 12 2" xfId="43298"/>
    <cellStyle name="40% - Accent4 12 2 2" xfId="43299"/>
    <cellStyle name="40% - Accent4 12 3" xfId="43300"/>
    <cellStyle name="40% - Accent4 13" xfId="43301"/>
    <cellStyle name="40% - Accent4 13 2" xfId="43302"/>
    <cellStyle name="40% - Accent4 13 2 2" xfId="43303"/>
    <cellStyle name="40% - Accent4 13 3" xfId="43304"/>
    <cellStyle name="40% - Accent4 14" xfId="43305"/>
    <cellStyle name="40% - Accent4 14 2" xfId="43306"/>
    <cellStyle name="40% - Accent4 14 2 2" xfId="43307"/>
    <cellStyle name="40% - Accent4 14 3" xfId="43308"/>
    <cellStyle name="40% - Accent4 15" xfId="43309"/>
    <cellStyle name="40% - Accent4 15 2" xfId="43310"/>
    <cellStyle name="40% - Accent4 15 2 2" xfId="43311"/>
    <cellStyle name="40% - Accent4 15 3" xfId="43312"/>
    <cellStyle name="40% - Accent4 16" xfId="43313"/>
    <cellStyle name="40% - Accent4 16 2" xfId="43314"/>
    <cellStyle name="40% - Accent4 16 2 2" xfId="43315"/>
    <cellStyle name="40% - Accent4 16 3" xfId="43316"/>
    <cellStyle name="40% - Accent4 17" xfId="43317"/>
    <cellStyle name="40% - Accent4 17 2" xfId="43318"/>
    <cellStyle name="40% - Accent4 17 2 2" xfId="43319"/>
    <cellStyle name="40% - Accent4 17 3" xfId="43320"/>
    <cellStyle name="40% - Accent4 18" xfId="43321"/>
    <cellStyle name="40% - Accent4 18 2" xfId="43322"/>
    <cellStyle name="40% - Accent4 18 2 2" xfId="43323"/>
    <cellStyle name="40% - Accent4 18 3" xfId="43324"/>
    <cellStyle name="40% - Accent4 19" xfId="43325"/>
    <cellStyle name="40% - Accent4 19 2" xfId="43326"/>
    <cellStyle name="40% - Accent4 19 2 2" xfId="43327"/>
    <cellStyle name="40% - Accent4 19 3" xfId="43328"/>
    <cellStyle name="40% - Accent4 2" xfId="61"/>
    <cellStyle name="40% - Accent4 2 2" xfId="43329"/>
    <cellStyle name="40% - Accent4 2 2 2" xfId="43330"/>
    <cellStyle name="40% - Accent4 2 2 2 2" xfId="43331"/>
    <cellStyle name="40% - Accent4 2 2 2 2 2" xfId="43332"/>
    <cellStyle name="40% - Accent4 2 2 2 3" xfId="43333"/>
    <cellStyle name="40% - Accent4 2 2 3" xfId="43334"/>
    <cellStyle name="40% - Accent4 2 2 3 2" xfId="43335"/>
    <cellStyle name="40% - Accent4 2 2 4" xfId="43336"/>
    <cellStyle name="40% - Accent4 2 3" xfId="43337"/>
    <cellStyle name="40% - Accent4 2 3 2" xfId="43338"/>
    <cellStyle name="40% - Accent4 2 3 2 2" xfId="43339"/>
    <cellStyle name="40% - Accent4 2 3 3" xfId="43340"/>
    <cellStyle name="40% - Accent4 2 4" xfId="43341"/>
    <cellStyle name="40% - Accent4 2 4 2" xfId="43342"/>
    <cellStyle name="40% - Accent4 2 5" xfId="43343"/>
    <cellStyle name="40% - Accent4 20" xfId="43344"/>
    <cellStyle name="40% - Accent4 20 2" xfId="43345"/>
    <cellStyle name="40% - Accent4 20 2 2" xfId="43346"/>
    <cellStyle name="40% - Accent4 20 3" xfId="43347"/>
    <cellStyle name="40% - Accent4 21" xfId="43348"/>
    <cellStyle name="40% - Accent4 21 2" xfId="43349"/>
    <cellStyle name="40% - Accent4 21 2 2" xfId="43350"/>
    <cellStyle name="40% - Accent4 21 3" xfId="43351"/>
    <cellStyle name="40% - Accent4 22" xfId="43352"/>
    <cellStyle name="40% - Accent4 22 2" xfId="43353"/>
    <cellStyle name="40% - Accent4 22 2 2" xfId="43354"/>
    <cellStyle name="40% - Accent4 22 3" xfId="43355"/>
    <cellStyle name="40% - Accent4 23" xfId="43356"/>
    <cellStyle name="40% - Accent4 23 2" xfId="43357"/>
    <cellStyle name="40% - Accent4 23 2 2" xfId="43358"/>
    <cellStyle name="40% - Accent4 23 3" xfId="43359"/>
    <cellStyle name="40% - Accent4 24" xfId="43360"/>
    <cellStyle name="40% - Accent4 24 2" xfId="43361"/>
    <cellStyle name="40% - Accent4 24 2 2" xfId="43362"/>
    <cellStyle name="40% - Accent4 24 3" xfId="43363"/>
    <cellStyle name="40% - Accent4 25" xfId="43364"/>
    <cellStyle name="40% - Accent4 25 2" xfId="43365"/>
    <cellStyle name="40% - Accent4 25 2 2" xfId="43366"/>
    <cellStyle name="40% - Accent4 25 3" xfId="43367"/>
    <cellStyle name="40% - Accent4 26" xfId="43368"/>
    <cellStyle name="40% - Accent4 26 2" xfId="43369"/>
    <cellStyle name="40% - Accent4 27" xfId="43370"/>
    <cellStyle name="40% - Accent4 28" xfId="43371"/>
    <cellStyle name="40% - Accent4 3" xfId="43372"/>
    <cellStyle name="40% - Accent4 3 2" xfId="43373"/>
    <cellStyle name="40% - Accent4 3 2 2" xfId="43374"/>
    <cellStyle name="40% - Accent4 3 2 2 2" xfId="43375"/>
    <cellStyle name="40% - Accent4 3 2 2 2 2" xfId="43376"/>
    <cellStyle name="40% - Accent4 3 2 2 3" xfId="43377"/>
    <cellStyle name="40% - Accent4 3 2 3" xfId="43378"/>
    <cellStyle name="40% - Accent4 3 2 3 2" xfId="43379"/>
    <cellStyle name="40% - Accent4 3 2 4" xfId="43380"/>
    <cellStyle name="40% - Accent4 3 3" xfId="43381"/>
    <cellStyle name="40% - Accent4 3 3 2" xfId="43382"/>
    <cellStyle name="40% - Accent4 3 3 2 2" xfId="43383"/>
    <cellStyle name="40% - Accent4 3 3 3" xfId="43384"/>
    <cellStyle name="40% - Accent4 3 4" xfId="43385"/>
    <cellStyle name="40% - Accent4 3 4 2" xfId="43386"/>
    <cellStyle name="40% - Accent4 3 5" xfId="43387"/>
    <cellStyle name="40% - Accent4 4" xfId="43388"/>
    <cellStyle name="40% - Accent4 4 2" xfId="43389"/>
    <cellStyle name="40% - Accent4 4 2 2" xfId="43390"/>
    <cellStyle name="40% - Accent4 4 2 2 2" xfId="43391"/>
    <cellStyle name="40% - Accent4 4 2 2 2 2" xfId="43392"/>
    <cellStyle name="40% - Accent4 4 2 2 3" xfId="43393"/>
    <cellStyle name="40% - Accent4 4 2 3" xfId="43394"/>
    <cellStyle name="40% - Accent4 4 2 3 2" xfId="43395"/>
    <cellStyle name="40% - Accent4 4 2 4" xfId="43396"/>
    <cellStyle name="40% - Accent4 4 3" xfId="43397"/>
    <cellStyle name="40% - Accent4 4 3 2" xfId="43398"/>
    <cellStyle name="40% - Accent4 4 3 2 2" xfId="43399"/>
    <cellStyle name="40% - Accent4 4 3 3" xfId="43400"/>
    <cellStyle name="40% - Accent4 4 4" xfId="43401"/>
    <cellStyle name="40% - Accent4 4 4 2" xfId="43402"/>
    <cellStyle name="40% - Accent4 4 5" xfId="43403"/>
    <cellStyle name="40% - Accent4 5" xfId="43404"/>
    <cellStyle name="40% - Accent4 5 2" xfId="43405"/>
    <cellStyle name="40% - Accent4 5 2 2" xfId="43406"/>
    <cellStyle name="40% - Accent4 5 2 2 2" xfId="43407"/>
    <cellStyle name="40% - Accent4 5 2 3" xfId="43408"/>
    <cellStyle name="40% - Accent4 5 3" xfId="43409"/>
    <cellStyle name="40% - Accent4 5 3 2" xfId="43410"/>
    <cellStyle name="40% - Accent4 5 4" xfId="43411"/>
    <cellStyle name="40% - Accent4 6" xfId="43412"/>
    <cellStyle name="40% - Accent4 6 2" xfId="43413"/>
    <cellStyle name="40% - Accent4 6 2 2" xfId="43414"/>
    <cellStyle name="40% - Accent4 6 2 2 2" xfId="43415"/>
    <cellStyle name="40% - Accent4 6 2 3" xfId="43416"/>
    <cellStyle name="40% - Accent4 6 3" xfId="43417"/>
    <cellStyle name="40% - Accent4 6 3 2" xfId="43418"/>
    <cellStyle name="40% - Accent4 6 4" xfId="43419"/>
    <cellStyle name="40% - Accent4 7" xfId="43420"/>
    <cellStyle name="40% - Accent4 7 2" xfId="43421"/>
    <cellStyle name="40% - Accent4 7 2 2" xfId="43422"/>
    <cellStyle name="40% - Accent4 7 2 2 2" xfId="43423"/>
    <cellStyle name="40% - Accent4 7 2 3" xfId="43424"/>
    <cellStyle name="40% - Accent4 7 3" xfId="43425"/>
    <cellStyle name="40% - Accent4 7 3 2" xfId="43426"/>
    <cellStyle name="40% - Accent4 7 4" xfId="43427"/>
    <cellStyle name="40% - Accent4 8" xfId="43428"/>
    <cellStyle name="40% - Accent4 8 2" xfId="43429"/>
    <cellStyle name="40% - Accent4 8 2 2" xfId="43430"/>
    <cellStyle name="40% - Accent4 8 3" xfId="43431"/>
    <cellStyle name="40% - Accent4 9" xfId="43432"/>
    <cellStyle name="40% - Accent4 9 2" xfId="43433"/>
    <cellStyle name="40% - Accent4 9 2 2" xfId="43434"/>
    <cellStyle name="40% - Accent4 9 3" xfId="43435"/>
    <cellStyle name="40% - Accent5 10" xfId="43436"/>
    <cellStyle name="40% - Accent5 10 2" xfId="43437"/>
    <cellStyle name="40% - Accent5 10 2 2" xfId="43438"/>
    <cellStyle name="40% - Accent5 10 3" xfId="43439"/>
    <cellStyle name="40% - Accent5 11" xfId="43440"/>
    <cellStyle name="40% - Accent5 11 2" xfId="43441"/>
    <cellStyle name="40% - Accent5 11 2 2" xfId="43442"/>
    <cellStyle name="40% - Accent5 11 3" xfId="43443"/>
    <cellStyle name="40% - Accent5 12" xfId="43444"/>
    <cellStyle name="40% - Accent5 12 2" xfId="43445"/>
    <cellStyle name="40% - Accent5 12 2 2" xfId="43446"/>
    <cellStyle name="40% - Accent5 12 3" xfId="43447"/>
    <cellStyle name="40% - Accent5 13" xfId="43448"/>
    <cellStyle name="40% - Accent5 13 2" xfId="43449"/>
    <cellStyle name="40% - Accent5 13 2 2" xfId="43450"/>
    <cellStyle name="40% - Accent5 13 3" xfId="43451"/>
    <cellStyle name="40% - Accent5 14" xfId="43452"/>
    <cellStyle name="40% - Accent5 14 2" xfId="43453"/>
    <cellStyle name="40% - Accent5 14 2 2" xfId="43454"/>
    <cellStyle name="40% - Accent5 14 3" xfId="43455"/>
    <cellStyle name="40% - Accent5 15" xfId="43456"/>
    <cellStyle name="40% - Accent5 15 2" xfId="43457"/>
    <cellStyle name="40% - Accent5 15 2 2" xfId="43458"/>
    <cellStyle name="40% - Accent5 15 3" xfId="43459"/>
    <cellStyle name="40% - Accent5 16" xfId="43460"/>
    <cellStyle name="40% - Accent5 16 2" xfId="43461"/>
    <cellStyle name="40% - Accent5 16 2 2" xfId="43462"/>
    <cellStyle name="40% - Accent5 16 3" xfId="43463"/>
    <cellStyle name="40% - Accent5 17" xfId="43464"/>
    <cellStyle name="40% - Accent5 17 2" xfId="43465"/>
    <cellStyle name="40% - Accent5 17 2 2" xfId="43466"/>
    <cellStyle name="40% - Accent5 17 3" xfId="43467"/>
    <cellStyle name="40% - Accent5 18" xfId="43468"/>
    <cellStyle name="40% - Accent5 18 2" xfId="43469"/>
    <cellStyle name="40% - Accent5 18 2 2" xfId="43470"/>
    <cellStyle name="40% - Accent5 18 3" xfId="43471"/>
    <cellStyle name="40% - Accent5 19" xfId="43472"/>
    <cellStyle name="40% - Accent5 19 2" xfId="43473"/>
    <cellStyle name="40% - Accent5 19 2 2" xfId="43474"/>
    <cellStyle name="40% - Accent5 19 3" xfId="43475"/>
    <cellStyle name="40% - Accent5 2" xfId="62"/>
    <cellStyle name="40% - Accent5 2 2" xfId="43476"/>
    <cellStyle name="40% - Accent5 2 2 2" xfId="43477"/>
    <cellStyle name="40% - Accent5 2 2 2 2" xfId="43478"/>
    <cellStyle name="40% - Accent5 2 2 2 2 2" xfId="43479"/>
    <cellStyle name="40% - Accent5 2 2 2 3" xfId="43480"/>
    <cellStyle name="40% - Accent5 2 2 3" xfId="43481"/>
    <cellStyle name="40% - Accent5 2 2 3 2" xfId="43482"/>
    <cellStyle name="40% - Accent5 2 2 4" xfId="43483"/>
    <cellStyle name="40% - Accent5 2 3" xfId="43484"/>
    <cellStyle name="40% - Accent5 2 3 2" xfId="43485"/>
    <cellStyle name="40% - Accent5 2 3 2 2" xfId="43486"/>
    <cellStyle name="40% - Accent5 2 3 3" xfId="43487"/>
    <cellStyle name="40% - Accent5 2 4" xfId="43488"/>
    <cellStyle name="40% - Accent5 2 4 2" xfId="43489"/>
    <cellStyle name="40% - Accent5 2 5" xfId="43490"/>
    <cellStyle name="40% - Accent5 20" xfId="43491"/>
    <cellStyle name="40% - Accent5 20 2" xfId="43492"/>
    <cellStyle name="40% - Accent5 20 2 2" xfId="43493"/>
    <cellStyle name="40% - Accent5 20 3" xfId="43494"/>
    <cellStyle name="40% - Accent5 21" xfId="43495"/>
    <cellStyle name="40% - Accent5 21 2" xfId="43496"/>
    <cellStyle name="40% - Accent5 21 2 2" xfId="43497"/>
    <cellStyle name="40% - Accent5 21 3" xfId="43498"/>
    <cellStyle name="40% - Accent5 22" xfId="43499"/>
    <cellStyle name="40% - Accent5 22 2" xfId="43500"/>
    <cellStyle name="40% - Accent5 22 2 2" xfId="43501"/>
    <cellStyle name="40% - Accent5 22 3" xfId="43502"/>
    <cellStyle name="40% - Accent5 23" xfId="43503"/>
    <cellStyle name="40% - Accent5 23 2" xfId="43504"/>
    <cellStyle name="40% - Accent5 23 2 2" xfId="43505"/>
    <cellStyle name="40% - Accent5 23 3" xfId="43506"/>
    <cellStyle name="40% - Accent5 24" xfId="43507"/>
    <cellStyle name="40% - Accent5 24 2" xfId="43508"/>
    <cellStyle name="40% - Accent5 24 2 2" xfId="43509"/>
    <cellStyle name="40% - Accent5 24 3" xfId="43510"/>
    <cellStyle name="40% - Accent5 25" xfId="43511"/>
    <cellStyle name="40% - Accent5 25 2" xfId="43512"/>
    <cellStyle name="40% - Accent5 25 2 2" xfId="43513"/>
    <cellStyle name="40% - Accent5 25 3" xfId="43514"/>
    <cellStyle name="40% - Accent5 26" xfId="43515"/>
    <cellStyle name="40% - Accent5 26 2" xfId="43516"/>
    <cellStyle name="40% - Accent5 27" xfId="43517"/>
    <cellStyle name="40% - Accent5 28" xfId="43518"/>
    <cellStyle name="40% - Accent5 3" xfId="43519"/>
    <cellStyle name="40% - Accent5 3 2" xfId="43520"/>
    <cellStyle name="40% - Accent5 3 2 2" xfId="43521"/>
    <cellStyle name="40% - Accent5 3 2 2 2" xfId="43522"/>
    <cellStyle name="40% - Accent5 3 2 2 2 2" xfId="43523"/>
    <cellStyle name="40% - Accent5 3 2 2 3" xfId="43524"/>
    <cellStyle name="40% - Accent5 3 2 3" xfId="43525"/>
    <cellStyle name="40% - Accent5 3 2 3 2" xfId="43526"/>
    <cellStyle name="40% - Accent5 3 2 4" xfId="43527"/>
    <cellStyle name="40% - Accent5 3 3" xfId="43528"/>
    <cellStyle name="40% - Accent5 3 3 2" xfId="43529"/>
    <cellStyle name="40% - Accent5 3 3 2 2" xfId="43530"/>
    <cellStyle name="40% - Accent5 3 3 3" xfId="43531"/>
    <cellStyle name="40% - Accent5 3 4" xfId="43532"/>
    <cellStyle name="40% - Accent5 3 4 2" xfId="43533"/>
    <cellStyle name="40% - Accent5 3 5" xfId="43534"/>
    <cellStyle name="40% - Accent5 4" xfId="43535"/>
    <cellStyle name="40% - Accent5 4 2" xfId="43536"/>
    <cellStyle name="40% - Accent5 4 2 2" xfId="43537"/>
    <cellStyle name="40% - Accent5 4 2 2 2" xfId="43538"/>
    <cellStyle name="40% - Accent5 4 2 2 2 2" xfId="43539"/>
    <cellStyle name="40% - Accent5 4 2 2 3" xfId="43540"/>
    <cellStyle name="40% - Accent5 4 2 3" xfId="43541"/>
    <cellStyle name="40% - Accent5 4 2 3 2" xfId="43542"/>
    <cellStyle name="40% - Accent5 4 2 4" xfId="43543"/>
    <cellStyle name="40% - Accent5 4 3" xfId="43544"/>
    <cellStyle name="40% - Accent5 4 3 2" xfId="43545"/>
    <cellStyle name="40% - Accent5 4 3 2 2" xfId="43546"/>
    <cellStyle name="40% - Accent5 4 3 3" xfId="43547"/>
    <cellStyle name="40% - Accent5 4 4" xfId="43548"/>
    <cellStyle name="40% - Accent5 4 4 2" xfId="43549"/>
    <cellStyle name="40% - Accent5 4 5" xfId="43550"/>
    <cellStyle name="40% - Accent5 5" xfId="43551"/>
    <cellStyle name="40% - Accent5 5 2" xfId="43552"/>
    <cellStyle name="40% - Accent5 5 2 2" xfId="43553"/>
    <cellStyle name="40% - Accent5 5 2 2 2" xfId="43554"/>
    <cellStyle name="40% - Accent5 5 2 3" xfId="43555"/>
    <cellStyle name="40% - Accent5 5 3" xfId="43556"/>
    <cellStyle name="40% - Accent5 5 3 2" xfId="43557"/>
    <cellStyle name="40% - Accent5 5 4" xfId="43558"/>
    <cellStyle name="40% - Accent5 6" xfId="43559"/>
    <cellStyle name="40% - Accent5 6 2" xfId="43560"/>
    <cellStyle name="40% - Accent5 6 2 2" xfId="43561"/>
    <cellStyle name="40% - Accent5 6 2 2 2" xfId="43562"/>
    <cellStyle name="40% - Accent5 6 2 3" xfId="43563"/>
    <cellStyle name="40% - Accent5 6 3" xfId="43564"/>
    <cellStyle name="40% - Accent5 6 3 2" xfId="43565"/>
    <cellStyle name="40% - Accent5 6 4" xfId="43566"/>
    <cellStyle name="40% - Accent5 7" xfId="43567"/>
    <cellStyle name="40% - Accent5 7 2" xfId="43568"/>
    <cellStyle name="40% - Accent5 7 2 2" xfId="43569"/>
    <cellStyle name="40% - Accent5 7 2 2 2" xfId="43570"/>
    <cellStyle name="40% - Accent5 7 2 3" xfId="43571"/>
    <cellStyle name="40% - Accent5 7 3" xfId="43572"/>
    <cellStyle name="40% - Accent5 7 3 2" xfId="43573"/>
    <cellStyle name="40% - Accent5 7 4" xfId="43574"/>
    <cellStyle name="40% - Accent5 8" xfId="43575"/>
    <cellStyle name="40% - Accent5 8 2" xfId="43576"/>
    <cellStyle name="40% - Accent5 8 2 2" xfId="43577"/>
    <cellStyle name="40% - Accent5 8 3" xfId="43578"/>
    <cellStyle name="40% - Accent5 9" xfId="43579"/>
    <cellStyle name="40% - Accent5 9 2" xfId="43580"/>
    <cellStyle name="40% - Accent5 9 2 2" xfId="43581"/>
    <cellStyle name="40% - Accent5 9 3" xfId="43582"/>
    <cellStyle name="40% - Accent6 10" xfId="43583"/>
    <cellStyle name="40% - Accent6 10 2" xfId="43584"/>
    <cellStyle name="40% - Accent6 10 2 2" xfId="43585"/>
    <cellStyle name="40% - Accent6 10 3" xfId="43586"/>
    <cellStyle name="40% - Accent6 11" xfId="43587"/>
    <cellStyle name="40% - Accent6 11 2" xfId="43588"/>
    <cellStyle name="40% - Accent6 11 2 2" xfId="43589"/>
    <cellStyle name="40% - Accent6 11 3" xfId="43590"/>
    <cellStyle name="40% - Accent6 12" xfId="43591"/>
    <cellStyle name="40% - Accent6 12 2" xfId="43592"/>
    <cellStyle name="40% - Accent6 12 2 2" xfId="43593"/>
    <cellStyle name="40% - Accent6 12 3" xfId="43594"/>
    <cellStyle name="40% - Accent6 13" xfId="43595"/>
    <cellStyle name="40% - Accent6 13 2" xfId="43596"/>
    <cellStyle name="40% - Accent6 13 2 2" xfId="43597"/>
    <cellStyle name="40% - Accent6 13 3" xfId="43598"/>
    <cellStyle name="40% - Accent6 14" xfId="43599"/>
    <cellStyle name="40% - Accent6 14 2" xfId="43600"/>
    <cellStyle name="40% - Accent6 14 2 2" xfId="43601"/>
    <cellStyle name="40% - Accent6 14 3" xfId="43602"/>
    <cellStyle name="40% - Accent6 15" xfId="43603"/>
    <cellStyle name="40% - Accent6 15 2" xfId="43604"/>
    <cellStyle name="40% - Accent6 15 2 2" xfId="43605"/>
    <cellStyle name="40% - Accent6 15 3" xfId="43606"/>
    <cellStyle name="40% - Accent6 16" xfId="43607"/>
    <cellStyle name="40% - Accent6 16 2" xfId="43608"/>
    <cellStyle name="40% - Accent6 16 2 2" xfId="43609"/>
    <cellStyle name="40% - Accent6 16 3" xfId="43610"/>
    <cellStyle name="40% - Accent6 17" xfId="43611"/>
    <cellStyle name="40% - Accent6 17 2" xfId="43612"/>
    <cellStyle name="40% - Accent6 17 2 2" xfId="43613"/>
    <cellStyle name="40% - Accent6 17 3" xfId="43614"/>
    <cellStyle name="40% - Accent6 18" xfId="43615"/>
    <cellStyle name="40% - Accent6 18 2" xfId="43616"/>
    <cellStyle name="40% - Accent6 18 2 2" xfId="43617"/>
    <cellStyle name="40% - Accent6 18 3" xfId="43618"/>
    <cellStyle name="40% - Accent6 19" xfId="43619"/>
    <cellStyle name="40% - Accent6 19 2" xfId="43620"/>
    <cellStyle name="40% - Accent6 19 2 2" xfId="43621"/>
    <cellStyle name="40% - Accent6 19 3" xfId="43622"/>
    <cellStyle name="40% - Accent6 2" xfId="63"/>
    <cellStyle name="40% - Accent6 2 2" xfId="43623"/>
    <cellStyle name="40% - Accent6 2 2 2" xfId="43624"/>
    <cellStyle name="40% - Accent6 2 2 2 2" xfId="43625"/>
    <cellStyle name="40% - Accent6 2 2 2 2 2" xfId="43626"/>
    <cellStyle name="40% - Accent6 2 2 2 3" xfId="43627"/>
    <cellStyle name="40% - Accent6 2 2 3" xfId="43628"/>
    <cellStyle name="40% - Accent6 2 2 3 2" xfId="43629"/>
    <cellStyle name="40% - Accent6 2 2 4" xfId="43630"/>
    <cellStyle name="40% - Accent6 2 3" xfId="43631"/>
    <cellStyle name="40% - Accent6 2 3 2" xfId="43632"/>
    <cellStyle name="40% - Accent6 2 3 2 2" xfId="43633"/>
    <cellStyle name="40% - Accent6 2 3 3" xfId="43634"/>
    <cellStyle name="40% - Accent6 2 4" xfId="43635"/>
    <cellStyle name="40% - Accent6 2 4 2" xfId="43636"/>
    <cellStyle name="40% - Accent6 2 5" xfId="43637"/>
    <cellStyle name="40% - Accent6 20" xfId="43638"/>
    <cellStyle name="40% - Accent6 20 2" xfId="43639"/>
    <cellStyle name="40% - Accent6 20 2 2" xfId="43640"/>
    <cellStyle name="40% - Accent6 20 3" xfId="43641"/>
    <cellStyle name="40% - Accent6 21" xfId="43642"/>
    <cellStyle name="40% - Accent6 21 2" xfId="43643"/>
    <cellStyle name="40% - Accent6 21 2 2" xfId="43644"/>
    <cellStyle name="40% - Accent6 21 3" xfId="43645"/>
    <cellStyle name="40% - Accent6 22" xfId="43646"/>
    <cellStyle name="40% - Accent6 22 2" xfId="43647"/>
    <cellStyle name="40% - Accent6 22 2 2" xfId="43648"/>
    <cellStyle name="40% - Accent6 22 3" xfId="43649"/>
    <cellStyle name="40% - Accent6 23" xfId="43650"/>
    <cellStyle name="40% - Accent6 23 2" xfId="43651"/>
    <cellStyle name="40% - Accent6 23 2 2" xfId="43652"/>
    <cellStyle name="40% - Accent6 23 3" xfId="43653"/>
    <cellStyle name="40% - Accent6 24" xfId="43654"/>
    <cellStyle name="40% - Accent6 24 2" xfId="43655"/>
    <cellStyle name="40% - Accent6 24 2 2" xfId="43656"/>
    <cellStyle name="40% - Accent6 24 3" xfId="43657"/>
    <cellStyle name="40% - Accent6 25" xfId="43658"/>
    <cellStyle name="40% - Accent6 25 2" xfId="43659"/>
    <cellStyle name="40% - Accent6 25 2 2" xfId="43660"/>
    <cellStyle name="40% - Accent6 25 3" xfId="43661"/>
    <cellStyle name="40% - Accent6 26" xfId="43662"/>
    <cellStyle name="40% - Accent6 26 2" xfId="43663"/>
    <cellStyle name="40% - Accent6 27" xfId="43664"/>
    <cellStyle name="40% - Accent6 28" xfId="43665"/>
    <cellStyle name="40% - Accent6 3" xfId="43666"/>
    <cellStyle name="40% - Accent6 3 2" xfId="43667"/>
    <cellStyle name="40% - Accent6 3 2 2" xfId="43668"/>
    <cellStyle name="40% - Accent6 3 2 2 2" xfId="43669"/>
    <cellStyle name="40% - Accent6 3 2 2 2 2" xfId="43670"/>
    <cellStyle name="40% - Accent6 3 2 2 3" xfId="43671"/>
    <cellStyle name="40% - Accent6 3 2 3" xfId="43672"/>
    <cellStyle name="40% - Accent6 3 2 3 2" xfId="43673"/>
    <cellStyle name="40% - Accent6 3 2 4" xfId="43674"/>
    <cellStyle name="40% - Accent6 3 3" xfId="43675"/>
    <cellStyle name="40% - Accent6 3 3 2" xfId="43676"/>
    <cellStyle name="40% - Accent6 3 3 2 2" xfId="43677"/>
    <cellStyle name="40% - Accent6 3 3 3" xfId="43678"/>
    <cellStyle name="40% - Accent6 3 4" xfId="43679"/>
    <cellStyle name="40% - Accent6 3 4 2" xfId="43680"/>
    <cellStyle name="40% - Accent6 3 5" xfId="43681"/>
    <cellStyle name="40% - Accent6 4" xfId="43682"/>
    <cellStyle name="40% - Accent6 4 2" xfId="43683"/>
    <cellStyle name="40% - Accent6 4 2 2" xfId="43684"/>
    <cellStyle name="40% - Accent6 4 2 2 2" xfId="43685"/>
    <cellStyle name="40% - Accent6 4 2 2 2 2" xfId="43686"/>
    <cellStyle name="40% - Accent6 4 2 2 3" xfId="43687"/>
    <cellStyle name="40% - Accent6 4 2 3" xfId="43688"/>
    <cellStyle name="40% - Accent6 4 2 3 2" xfId="43689"/>
    <cellStyle name="40% - Accent6 4 2 4" xfId="43690"/>
    <cellStyle name="40% - Accent6 4 3" xfId="43691"/>
    <cellStyle name="40% - Accent6 4 3 2" xfId="43692"/>
    <cellStyle name="40% - Accent6 4 3 2 2" xfId="43693"/>
    <cellStyle name="40% - Accent6 4 3 3" xfId="43694"/>
    <cellStyle name="40% - Accent6 4 4" xfId="43695"/>
    <cellStyle name="40% - Accent6 4 4 2" xfId="43696"/>
    <cellStyle name="40% - Accent6 4 5" xfId="43697"/>
    <cellStyle name="40% - Accent6 5" xfId="43698"/>
    <cellStyle name="40% - Accent6 5 2" xfId="43699"/>
    <cellStyle name="40% - Accent6 5 2 2" xfId="43700"/>
    <cellStyle name="40% - Accent6 5 2 2 2" xfId="43701"/>
    <cellStyle name="40% - Accent6 5 2 3" xfId="43702"/>
    <cellStyle name="40% - Accent6 5 3" xfId="43703"/>
    <cellStyle name="40% - Accent6 5 3 2" xfId="43704"/>
    <cellStyle name="40% - Accent6 5 4" xfId="43705"/>
    <cellStyle name="40% - Accent6 6" xfId="43706"/>
    <cellStyle name="40% - Accent6 6 2" xfId="43707"/>
    <cellStyle name="40% - Accent6 6 2 2" xfId="43708"/>
    <cellStyle name="40% - Accent6 6 2 2 2" xfId="43709"/>
    <cellStyle name="40% - Accent6 6 2 3" xfId="43710"/>
    <cellStyle name="40% - Accent6 6 3" xfId="43711"/>
    <cellStyle name="40% - Accent6 6 3 2" xfId="43712"/>
    <cellStyle name="40% - Accent6 6 4" xfId="43713"/>
    <cellStyle name="40% - Accent6 7" xfId="43714"/>
    <cellStyle name="40% - Accent6 7 2" xfId="43715"/>
    <cellStyle name="40% - Accent6 7 2 2" xfId="43716"/>
    <cellStyle name="40% - Accent6 7 2 2 2" xfId="43717"/>
    <cellStyle name="40% - Accent6 7 2 3" xfId="43718"/>
    <cellStyle name="40% - Accent6 7 3" xfId="43719"/>
    <cellStyle name="40% - Accent6 7 3 2" xfId="43720"/>
    <cellStyle name="40% - Accent6 7 4" xfId="43721"/>
    <cellStyle name="40% - Accent6 8" xfId="43722"/>
    <cellStyle name="40% - Accent6 8 2" xfId="43723"/>
    <cellStyle name="40% - Accent6 8 2 2" xfId="43724"/>
    <cellStyle name="40% - Accent6 8 3" xfId="43725"/>
    <cellStyle name="40% - Accent6 9" xfId="43726"/>
    <cellStyle name="40% - Accent6 9 2" xfId="43727"/>
    <cellStyle name="40% - Accent6 9 2 2" xfId="43728"/>
    <cellStyle name="40% - Accent6 9 3" xfId="43729"/>
    <cellStyle name="60% - Accent1 2" xfId="64"/>
    <cellStyle name="60% - Accent2 2" xfId="65"/>
    <cellStyle name="60% - Accent3 2" xfId="66"/>
    <cellStyle name="60% - Accent4 2" xfId="67"/>
    <cellStyle name="60% - Accent5 2" xfId="68"/>
    <cellStyle name="60% - Accent6 2" xfId="69"/>
    <cellStyle name="Accent1 - 20%" xfId="70"/>
    <cellStyle name="Accent1 - 40%" xfId="71"/>
    <cellStyle name="Accent1 - 60%" xfId="72"/>
    <cellStyle name="Accent1 2" xfId="73"/>
    <cellStyle name="Accent2 - 20%" xfId="74"/>
    <cellStyle name="Accent2 - 40%" xfId="75"/>
    <cellStyle name="Accent2 - 60%" xfId="76"/>
    <cellStyle name="Accent2 2" xfId="77"/>
    <cellStyle name="Accent3 - 20%" xfId="78"/>
    <cellStyle name="Accent3 - 40%" xfId="79"/>
    <cellStyle name="Accent3 - 60%" xfId="80"/>
    <cellStyle name="Accent3 2" xfId="81"/>
    <cellStyle name="Accent4 - 20%" xfId="82"/>
    <cellStyle name="Accent4 - 40%" xfId="83"/>
    <cellStyle name="Accent4 - 60%" xfId="84"/>
    <cellStyle name="Accent4 2" xfId="85"/>
    <cellStyle name="Accent5 - 20%" xfId="86"/>
    <cellStyle name="Accent5 - 40%" xfId="87"/>
    <cellStyle name="Accent5 - 60%" xfId="88"/>
    <cellStyle name="Accent5 2" xfId="89"/>
    <cellStyle name="Accent6 - 20%" xfId="90"/>
    <cellStyle name="Accent6 - 40%" xfId="91"/>
    <cellStyle name="Accent6 - 60%" xfId="92"/>
    <cellStyle name="Accent6 2" xfId="93"/>
    <cellStyle name="arial mt" xfId="9"/>
    <cellStyle name="Bad 2" xfId="94"/>
    <cellStyle name="Bad 2 2" xfId="43730"/>
    <cellStyle name="Calculation 2" xfId="43731"/>
    <cellStyle name="Calculation 2 2" xfId="43732"/>
    <cellStyle name="Comma" xfId="1" builtinId="3"/>
    <cellStyle name="Comma [0] 2" xfId="43733"/>
    <cellStyle name="Comma 10" xfId="95"/>
    <cellStyle name="Comma 10 2" xfId="96"/>
    <cellStyle name="Comma 10 2 2" xfId="97"/>
    <cellStyle name="Comma 10 2 2 2" xfId="98"/>
    <cellStyle name="Comma 10 2 2 2 2" xfId="43734"/>
    <cellStyle name="Comma 10 2 2 3" xfId="99"/>
    <cellStyle name="Comma 10 2 2 4" xfId="43735"/>
    <cellStyle name="Comma 10 2 3" xfId="100"/>
    <cellStyle name="Comma 10 2 3 2" xfId="101"/>
    <cellStyle name="Comma 10 2 3 3" xfId="102"/>
    <cellStyle name="Comma 10 2 4" xfId="103"/>
    <cellStyle name="Comma 10 2 4 2" xfId="104"/>
    <cellStyle name="Comma 10 2 4 3" xfId="105"/>
    <cellStyle name="Comma 10 2 5" xfId="106"/>
    <cellStyle name="Comma 10 2 5 2" xfId="107"/>
    <cellStyle name="Comma 10 2 5 3" xfId="108"/>
    <cellStyle name="Comma 10 2 6" xfId="109"/>
    <cellStyle name="Comma 10 2 7" xfId="110"/>
    <cellStyle name="Comma 10 3" xfId="111"/>
    <cellStyle name="Comma 10 3 2" xfId="112"/>
    <cellStyle name="Comma 10 3 2 2" xfId="43736"/>
    <cellStyle name="Comma 10 3 3" xfId="113"/>
    <cellStyle name="Comma 10 3 4" xfId="43737"/>
    <cellStyle name="Comma 10 4" xfId="114"/>
    <cellStyle name="Comma 10 4 2" xfId="115"/>
    <cellStyle name="Comma 10 4 3" xfId="116"/>
    <cellStyle name="Comma 10 5" xfId="117"/>
    <cellStyle name="Comma 10 5 2" xfId="118"/>
    <cellStyle name="Comma 10 5 3" xfId="119"/>
    <cellStyle name="Comma 10 6" xfId="120"/>
    <cellStyle name="Comma 10 6 2" xfId="121"/>
    <cellStyle name="Comma 10 6 3" xfId="122"/>
    <cellStyle name="Comma 10 7" xfId="123"/>
    <cellStyle name="Comma 10 8" xfId="124"/>
    <cellStyle name="Comma 11" xfId="125"/>
    <cellStyle name="Comma 11 2" xfId="126"/>
    <cellStyle name="Comma 11 2 2" xfId="127"/>
    <cellStyle name="Comma 11 2 2 2" xfId="128"/>
    <cellStyle name="Comma 11 2 2 2 2" xfId="43738"/>
    <cellStyle name="Comma 11 2 2 3" xfId="129"/>
    <cellStyle name="Comma 11 2 2 4" xfId="43739"/>
    <cellStyle name="Comma 11 2 3" xfId="130"/>
    <cellStyle name="Comma 11 2 3 2" xfId="131"/>
    <cellStyle name="Comma 11 2 3 3" xfId="132"/>
    <cellStyle name="Comma 11 2 4" xfId="133"/>
    <cellStyle name="Comma 11 2 4 2" xfId="134"/>
    <cellStyle name="Comma 11 2 4 3" xfId="135"/>
    <cellStyle name="Comma 11 2 5" xfId="136"/>
    <cellStyle name="Comma 11 2 5 2" xfId="137"/>
    <cellStyle name="Comma 11 2 5 3" xfId="138"/>
    <cellStyle name="Comma 11 2 6" xfId="139"/>
    <cellStyle name="Comma 11 2 7" xfId="140"/>
    <cellStyle name="Comma 11 3" xfId="141"/>
    <cellStyle name="Comma 11 3 2" xfId="142"/>
    <cellStyle name="Comma 11 3 2 2" xfId="43740"/>
    <cellStyle name="Comma 11 3 3" xfId="143"/>
    <cellStyle name="Comma 11 3 4" xfId="43741"/>
    <cellStyle name="Comma 11 4" xfId="144"/>
    <cellStyle name="Comma 11 4 2" xfId="145"/>
    <cellStyle name="Comma 11 4 3" xfId="146"/>
    <cellStyle name="Comma 11 5" xfId="147"/>
    <cellStyle name="Comma 11 5 2" xfId="148"/>
    <cellStyle name="Comma 11 5 3" xfId="149"/>
    <cellStyle name="Comma 11 6" xfId="150"/>
    <cellStyle name="Comma 11 6 2" xfId="151"/>
    <cellStyle name="Comma 11 6 3" xfId="152"/>
    <cellStyle name="Comma 11 7" xfId="153"/>
    <cellStyle name="Comma 11 8" xfId="154"/>
    <cellStyle name="Comma 12" xfId="155"/>
    <cellStyle name="Comma 12 2" xfId="156"/>
    <cellStyle name="Comma 12 2 2" xfId="157"/>
    <cellStyle name="Comma 12 2 2 2" xfId="43742"/>
    <cellStyle name="Comma 12 2 2 2 2" xfId="43743"/>
    <cellStyle name="Comma 12 2 2 3" xfId="43744"/>
    <cellStyle name="Comma 12 2 2 4" xfId="43745"/>
    <cellStyle name="Comma 12 2 3" xfId="158"/>
    <cellStyle name="Comma 12 2 3 2" xfId="43746"/>
    <cellStyle name="Comma 12 2 4" xfId="43747"/>
    <cellStyle name="Comma 12 2 5" xfId="43748"/>
    <cellStyle name="Comma 12 3" xfId="159"/>
    <cellStyle name="Comma 12 3 2" xfId="160"/>
    <cellStyle name="Comma 12 3 2 2" xfId="43749"/>
    <cellStyle name="Comma 12 3 3" xfId="161"/>
    <cellStyle name="Comma 12 3 4" xfId="43750"/>
    <cellStyle name="Comma 12 4" xfId="162"/>
    <cellStyle name="Comma 12 4 2" xfId="163"/>
    <cellStyle name="Comma 12 4 3" xfId="164"/>
    <cellStyle name="Comma 12 5" xfId="165"/>
    <cellStyle name="Comma 12 5 2" xfId="166"/>
    <cellStyle name="Comma 12 5 3" xfId="167"/>
    <cellStyle name="Comma 12 6" xfId="168"/>
    <cellStyle name="Comma 12 7" xfId="169"/>
    <cellStyle name="Comma 13" xfId="170"/>
    <cellStyle name="Comma 13 2" xfId="171"/>
    <cellStyle name="Comma 13 2 2" xfId="172"/>
    <cellStyle name="Comma 13 2 2 2" xfId="43751"/>
    <cellStyle name="Comma 13 2 2 2 2" xfId="43752"/>
    <cellStyle name="Comma 13 2 2 3" xfId="43753"/>
    <cellStyle name="Comma 13 2 3" xfId="173"/>
    <cellStyle name="Comma 13 2 3 2" xfId="43754"/>
    <cellStyle name="Comma 13 2 4" xfId="43755"/>
    <cellStyle name="Comma 13 3" xfId="174"/>
    <cellStyle name="Comma 13 3 2" xfId="175"/>
    <cellStyle name="Comma 13 3 2 2" xfId="43756"/>
    <cellStyle name="Comma 13 3 3" xfId="176"/>
    <cellStyle name="Comma 13 4" xfId="177"/>
    <cellStyle name="Comma 13 4 2" xfId="178"/>
    <cellStyle name="Comma 13 4 3" xfId="179"/>
    <cellStyle name="Comma 13 5" xfId="180"/>
    <cellStyle name="Comma 13 5 2" xfId="181"/>
    <cellStyle name="Comma 13 5 3" xfId="182"/>
    <cellStyle name="Comma 13 6" xfId="183"/>
    <cellStyle name="Comma 13 7" xfId="184"/>
    <cellStyle name="Comma 14" xfId="185"/>
    <cellStyle name="Comma 14 10" xfId="43757"/>
    <cellStyle name="Comma 14 10 2" xfId="43758"/>
    <cellStyle name="Comma 14 10 2 2" xfId="43759"/>
    <cellStyle name="Comma 14 10 2 2 2" xfId="43760"/>
    <cellStyle name="Comma 14 10 2 3" xfId="43761"/>
    <cellStyle name="Comma 14 10 2 3 2" xfId="43762"/>
    <cellStyle name="Comma 14 10 2 4" xfId="43763"/>
    <cellStyle name="Comma 14 10 3" xfId="43764"/>
    <cellStyle name="Comma 14 10 3 2" xfId="43765"/>
    <cellStyle name="Comma 14 10 3 2 2" xfId="43766"/>
    <cellStyle name="Comma 14 10 3 3" xfId="43767"/>
    <cellStyle name="Comma 14 10 4" xfId="43768"/>
    <cellStyle name="Comma 14 10 4 2" xfId="43769"/>
    <cellStyle name="Comma 14 10 5" xfId="43770"/>
    <cellStyle name="Comma 14 10 5 2" xfId="43771"/>
    <cellStyle name="Comma 14 10 6" xfId="43772"/>
    <cellStyle name="Comma 14 11" xfId="43773"/>
    <cellStyle name="Comma 14 11 2" xfId="43774"/>
    <cellStyle name="Comma 14 11 2 2" xfId="43775"/>
    <cellStyle name="Comma 14 11 2 2 2" xfId="43776"/>
    <cellStyle name="Comma 14 11 2 3" xfId="43777"/>
    <cellStyle name="Comma 14 11 2 3 2" xfId="43778"/>
    <cellStyle name="Comma 14 11 2 4" xfId="43779"/>
    <cellStyle name="Comma 14 11 3" xfId="43780"/>
    <cellStyle name="Comma 14 11 3 2" xfId="43781"/>
    <cellStyle name="Comma 14 11 4" xfId="43782"/>
    <cellStyle name="Comma 14 11 4 2" xfId="43783"/>
    <cellStyle name="Comma 14 11 5" xfId="43784"/>
    <cellStyle name="Comma 14 12" xfId="43785"/>
    <cellStyle name="Comma 14 12 2" xfId="43786"/>
    <cellStyle name="Comma 14 12 2 2" xfId="43787"/>
    <cellStyle name="Comma 14 12 2 2 2" xfId="43788"/>
    <cellStyle name="Comma 14 12 2 3" xfId="43789"/>
    <cellStyle name="Comma 14 12 2 3 2" xfId="43790"/>
    <cellStyle name="Comma 14 12 2 4" xfId="43791"/>
    <cellStyle name="Comma 14 12 3" xfId="43792"/>
    <cellStyle name="Comma 14 12 3 2" xfId="43793"/>
    <cellStyle name="Comma 14 12 4" xfId="43794"/>
    <cellStyle name="Comma 14 12 4 2" xfId="43795"/>
    <cellStyle name="Comma 14 12 5" xfId="43796"/>
    <cellStyle name="Comma 14 13" xfId="43797"/>
    <cellStyle name="Comma 14 13 2" xfId="43798"/>
    <cellStyle name="Comma 14 13 2 2" xfId="43799"/>
    <cellStyle name="Comma 14 13 3" xfId="43800"/>
    <cellStyle name="Comma 14 13 3 2" xfId="43801"/>
    <cellStyle name="Comma 14 13 4" xfId="43802"/>
    <cellStyle name="Comma 14 14" xfId="43803"/>
    <cellStyle name="Comma 14 14 2" xfId="43804"/>
    <cellStyle name="Comma 14 14 2 2" xfId="43805"/>
    <cellStyle name="Comma 14 14 3" xfId="43806"/>
    <cellStyle name="Comma 14 14 3 2" xfId="43807"/>
    <cellStyle name="Comma 14 14 4" xfId="43808"/>
    <cellStyle name="Comma 14 15" xfId="43809"/>
    <cellStyle name="Comma 14 15 2" xfId="43810"/>
    <cellStyle name="Comma 14 16" xfId="43811"/>
    <cellStyle name="Comma 14 16 2" xfId="43812"/>
    <cellStyle name="Comma 14 17" xfId="43813"/>
    <cellStyle name="Comma 14 18" xfId="43814"/>
    <cellStyle name="Comma 14 2" xfId="186"/>
    <cellStyle name="Comma 14 2 10" xfId="43815"/>
    <cellStyle name="Comma 14 2 10 2" xfId="43816"/>
    <cellStyle name="Comma 14 2 10 2 2" xfId="43817"/>
    <cellStyle name="Comma 14 2 10 2 2 2" xfId="43818"/>
    <cellStyle name="Comma 14 2 10 2 3" xfId="43819"/>
    <cellStyle name="Comma 14 2 10 2 3 2" xfId="43820"/>
    <cellStyle name="Comma 14 2 10 2 4" xfId="43821"/>
    <cellStyle name="Comma 14 2 10 3" xfId="43822"/>
    <cellStyle name="Comma 14 2 10 3 2" xfId="43823"/>
    <cellStyle name="Comma 14 2 10 4" xfId="43824"/>
    <cellStyle name="Comma 14 2 10 4 2" xfId="43825"/>
    <cellStyle name="Comma 14 2 10 5" xfId="43826"/>
    <cellStyle name="Comma 14 2 11" xfId="43827"/>
    <cellStyle name="Comma 14 2 11 2" xfId="43828"/>
    <cellStyle name="Comma 14 2 11 2 2" xfId="43829"/>
    <cellStyle name="Comma 14 2 11 3" xfId="43830"/>
    <cellStyle name="Comma 14 2 11 3 2" xfId="43831"/>
    <cellStyle name="Comma 14 2 11 4" xfId="43832"/>
    <cellStyle name="Comma 14 2 12" xfId="43833"/>
    <cellStyle name="Comma 14 2 12 2" xfId="43834"/>
    <cellStyle name="Comma 14 2 12 2 2" xfId="43835"/>
    <cellStyle name="Comma 14 2 12 3" xfId="43836"/>
    <cellStyle name="Comma 14 2 12 3 2" xfId="43837"/>
    <cellStyle name="Comma 14 2 12 4" xfId="43838"/>
    <cellStyle name="Comma 14 2 13" xfId="43839"/>
    <cellStyle name="Comma 14 2 13 2" xfId="43840"/>
    <cellStyle name="Comma 14 2 14" xfId="43841"/>
    <cellStyle name="Comma 14 2 14 2" xfId="43842"/>
    <cellStyle name="Comma 14 2 15" xfId="43843"/>
    <cellStyle name="Comma 14 2 2" xfId="187"/>
    <cellStyle name="Comma 14 2 2 10" xfId="43844"/>
    <cellStyle name="Comma 14 2 2 10 2" xfId="43845"/>
    <cellStyle name="Comma 14 2 2 10 2 2" xfId="43846"/>
    <cellStyle name="Comma 14 2 2 10 3" xfId="43847"/>
    <cellStyle name="Comma 14 2 2 10 3 2" xfId="43848"/>
    <cellStyle name="Comma 14 2 2 10 4" xfId="43849"/>
    <cellStyle name="Comma 14 2 2 11" xfId="43850"/>
    <cellStyle name="Comma 14 2 2 11 2" xfId="43851"/>
    <cellStyle name="Comma 14 2 2 12" xfId="43852"/>
    <cellStyle name="Comma 14 2 2 12 2" xfId="43853"/>
    <cellStyle name="Comma 14 2 2 13" xfId="43854"/>
    <cellStyle name="Comma 14 2 2 2" xfId="43855"/>
    <cellStyle name="Comma 14 2 2 2 2" xfId="43856"/>
    <cellStyle name="Comma 14 2 2 2 2 2" xfId="43857"/>
    <cellStyle name="Comma 14 2 2 2 2 2 2" xfId="43858"/>
    <cellStyle name="Comma 14 2 2 2 2 2 2 2" xfId="43859"/>
    <cellStyle name="Comma 14 2 2 2 2 2 3" xfId="43860"/>
    <cellStyle name="Comma 14 2 2 2 2 2 3 2" xfId="43861"/>
    <cellStyle name="Comma 14 2 2 2 2 2 4" xfId="43862"/>
    <cellStyle name="Comma 14 2 2 2 2 3" xfId="43863"/>
    <cellStyle name="Comma 14 2 2 2 2 3 2" xfId="43864"/>
    <cellStyle name="Comma 14 2 2 2 2 4" xfId="43865"/>
    <cellStyle name="Comma 14 2 2 2 2 4 2" xfId="43866"/>
    <cellStyle name="Comma 14 2 2 2 2 5" xfId="43867"/>
    <cellStyle name="Comma 14 2 2 2 3" xfId="43868"/>
    <cellStyle name="Comma 14 2 2 2 3 2" xfId="43869"/>
    <cellStyle name="Comma 14 2 2 2 3 2 2" xfId="43870"/>
    <cellStyle name="Comma 14 2 2 2 3 3" xfId="43871"/>
    <cellStyle name="Comma 14 2 2 2 3 3 2" xfId="43872"/>
    <cellStyle name="Comma 14 2 2 2 3 4" xfId="43873"/>
    <cellStyle name="Comma 14 2 2 2 4" xfId="43874"/>
    <cellStyle name="Comma 14 2 2 2 4 2" xfId="43875"/>
    <cellStyle name="Comma 14 2 2 2 5" xfId="43876"/>
    <cellStyle name="Comma 14 2 2 2 5 2" xfId="43877"/>
    <cellStyle name="Comma 14 2 2 2 6" xfId="43878"/>
    <cellStyle name="Comma 14 2 2 3" xfId="43879"/>
    <cellStyle name="Comma 14 2 2 3 2" xfId="43880"/>
    <cellStyle name="Comma 14 2 2 3 2 2" xfId="43881"/>
    <cellStyle name="Comma 14 2 2 3 2 2 2" xfId="43882"/>
    <cellStyle name="Comma 14 2 2 3 2 3" xfId="43883"/>
    <cellStyle name="Comma 14 2 2 3 2 3 2" xfId="43884"/>
    <cellStyle name="Comma 14 2 2 3 2 4" xfId="43885"/>
    <cellStyle name="Comma 14 2 2 3 3" xfId="43886"/>
    <cellStyle name="Comma 14 2 2 3 3 2" xfId="43887"/>
    <cellStyle name="Comma 14 2 2 3 3 2 2" xfId="43888"/>
    <cellStyle name="Comma 14 2 2 3 3 3" xfId="43889"/>
    <cellStyle name="Comma 14 2 2 3 3 3 2" xfId="43890"/>
    <cellStyle name="Comma 14 2 2 3 3 4" xfId="43891"/>
    <cellStyle name="Comma 14 2 2 3 4" xfId="43892"/>
    <cellStyle name="Comma 14 2 2 3 4 2" xfId="43893"/>
    <cellStyle name="Comma 14 2 2 3 5" xfId="43894"/>
    <cellStyle name="Comma 14 2 2 3 5 2" xfId="43895"/>
    <cellStyle name="Comma 14 2 2 3 6" xfId="43896"/>
    <cellStyle name="Comma 14 2 2 4" xfId="43897"/>
    <cellStyle name="Comma 14 2 2 4 2" xfId="43898"/>
    <cellStyle name="Comma 14 2 2 4 2 2" xfId="43899"/>
    <cellStyle name="Comma 14 2 2 4 2 2 2" xfId="43900"/>
    <cellStyle name="Comma 14 2 2 4 2 3" xfId="43901"/>
    <cellStyle name="Comma 14 2 2 4 2 3 2" xfId="43902"/>
    <cellStyle name="Comma 14 2 2 4 2 4" xfId="43903"/>
    <cellStyle name="Comma 14 2 2 4 3" xfId="43904"/>
    <cellStyle name="Comma 14 2 2 4 3 2" xfId="43905"/>
    <cellStyle name="Comma 14 2 2 4 3 2 2" xfId="43906"/>
    <cellStyle name="Comma 14 2 2 4 3 3" xfId="43907"/>
    <cellStyle name="Comma 14 2 2 4 4" xfId="43908"/>
    <cellStyle name="Comma 14 2 2 4 4 2" xfId="43909"/>
    <cellStyle name="Comma 14 2 2 4 5" xfId="43910"/>
    <cellStyle name="Comma 14 2 2 4 5 2" xfId="43911"/>
    <cellStyle name="Comma 14 2 2 4 6" xfId="43912"/>
    <cellStyle name="Comma 14 2 2 5" xfId="43913"/>
    <cellStyle name="Comma 14 2 2 5 2" xfId="43914"/>
    <cellStyle name="Comma 14 2 2 5 2 2" xfId="43915"/>
    <cellStyle name="Comma 14 2 2 5 2 2 2" xfId="43916"/>
    <cellStyle name="Comma 14 2 2 5 2 3" xfId="43917"/>
    <cellStyle name="Comma 14 2 2 5 2 3 2" xfId="43918"/>
    <cellStyle name="Comma 14 2 2 5 2 4" xfId="43919"/>
    <cellStyle name="Comma 14 2 2 5 3" xfId="43920"/>
    <cellStyle name="Comma 14 2 2 5 3 2" xfId="43921"/>
    <cellStyle name="Comma 14 2 2 5 3 2 2" xfId="43922"/>
    <cellStyle name="Comma 14 2 2 5 3 3" xfId="43923"/>
    <cellStyle name="Comma 14 2 2 5 4" xfId="43924"/>
    <cellStyle name="Comma 14 2 2 5 4 2" xfId="43925"/>
    <cellStyle name="Comma 14 2 2 5 5" xfId="43926"/>
    <cellStyle name="Comma 14 2 2 5 5 2" xfId="43927"/>
    <cellStyle name="Comma 14 2 2 5 6" xfId="43928"/>
    <cellStyle name="Comma 14 2 2 6" xfId="43929"/>
    <cellStyle name="Comma 14 2 2 6 2" xfId="43930"/>
    <cellStyle name="Comma 14 2 2 6 2 2" xfId="43931"/>
    <cellStyle name="Comma 14 2 2 6 2 2 2" xfId="43932"/>
    <cellStyle name="Comma 14 2 2 6 2 3" xfId="43933"/>
    <cellStyle name="Comma 14 2 2 6 2 3 2" xfId="43934"/>
    <cellStyle name="Comma 14 2 2 6 2 4" xfId="43935"/>
    <cellStyle name="Comma 14 2 2 6 3" xfId="43936"/>
    <cellStyle name="Comma 14 2 2 6 3 2" xfId="43937"/>
    <cellStyle name="Comma 14 2 2 6 3 2 2" xfId="43938"/>
    <cellStyle name="Comma 14 2 2 6 3 3" xfId="43939"/>
    <cellStyle name="Comma 14 2 2 6 4" xfId="43940"/>
    <cellStyle name="Comma 14 2 2 6 4 2" xfId="43941"/>
    <cellStyle name="Comma 14 2 2 6 5" xfId="43942"/>
    <cellStyle name="Comma 14 2 2 6 5 2" xfId="43943"/>
    <cellStyle name="Comma 14 2 2 6 6" xfId="43944"/>
    <cellStyle name="Comma 14 2 2 7" xfId="43945"/>
    <cellStyle name="Comma 14 2 2 7 2" xfId="43946"/>
    <cellStyle name="Comma 14 2 2 7 2 2" xfId="43947"/>
    <cellStyle name="Comma 14 2 2 7 2 2 2" xfId="43948"/>
    <cellStyle name="Comma 14 2 2 7 2 3" xfId="43949"/>
    <cellStyle name="Comma 14 2 2 7 2 3 2" xfId="43950"/>
    <cellStyle name="Comma 14 2 2 7 2 4" xfId="43951"/>
    <cellStyle name="Comma 14 2 2 7 3" xfId="43952"/>
    <cellStyle name="Comma 14 2 2 7 3 2" xfId="43953"/>
    <cellStyle name="Comma 14 2 2 7 4" xfId="43954"/>
    <cellStyle name="Comma 14 2 2 7 4 2" xfId="43955"/>
    <cellStyle name="Comma 14 2 2 7 5" xfId="43956"/>
    <cellStyle name="Comma 14 2 2 8" xfId="43957"/>
    <cellStyle name="Comma 14 2 2 8 2" xfId="43958"/>
    <cellStyle name="Comma 14 2 2 8 2 2" xfId="43959"/>
    <cellStyle name="Comma 14 2 2 8 2 2 2" xfId="43960"/>
    <cellStyle name="Comma 14 2 2 8 2 3" xfId="43961"/>
    <cellStyle name="Comma 14 2 2 8 2 3 2" xfId="43962"/>
    <cellStyle name="Comma 14 2 2 8 2 4" xfId="43963"/>
    <cellStyle name="Comma 14 2 2 8 3" xfId="43964"/>
    <cellStyle name="Comma 14 2 2 8 3 2" xfId="43965"/>
    <cellStyle name="Comma 14 2 2 8 4" xfId="43966"/>
    <cellStyle name="Comma 14 2 2 8 4 2" xfId="43967"/>
    <cellStyle name="Comma 14 2 2 8 5" xfId="43968"/>
    <cellStyle name="Comma 14 2 2 9" xfId="43969"/>
    <cellStyle name="Comma 14 2 2 9 2" xfId="43970"/>
    <cellStyle name="Comma 14 2 2 9 2 2" xfId="43971"/>
    <cellStyle name="Comma 14 2 2 9 3" xfId="43972"/>
    <cellStyle name="Comma 14 2 2 9 3 2" xfId="43973"/>
    <cellStyle name="Comma 14 2 2 9 4" xfId="43974"/>
    <cellStyle name="Comma 14 2 3" xfId="188"/>
    <cellStyle name="Comma 14 2 3 2" xfId="43975"/>
    <cellStyle name="Comma 14 2 3 2 2" xfId="43976"/>
    <cellStyle name="Comma 14 2 3 2 2 2" xfId="43977"/>
    <cellStyle name="Comma 14 2 3 2 2 2 2" xfId="43978"/>
    <cellStyle name="Comma 14 2 3 2 2 2 2 2" xfId="43979"/>
    <cellStyle name="Comma 14 2 3 2 2 2 3" xfId="43980"/>
    <cellStyle name="Comma 14 2 3 2 2 2 3 2" xfId="43981"/>
    <cellStyle name="Comma 14 2 3 2 2 2 4" xfId="43982"/>
    <cellStyle name="Comma 14 2 3 2 2 3" xfId="43983"/>
    <cellStyle name="Comma 14 2 3 2 2 3 2" xfId="43984"/>
    <cellStyle name="Comma 14 2 3 2 2 4" xfId="43985"/>
    <cellStyle name="Comma 14 2 3 2 2 4 2" xfId="43986"/>
    <cellStyle name="Comma 14 2 3 2 2 5" xfId="43987"/>
    <cellStyle name="Comma 14 2 3 2 3" xfId="43988"/>
    <cellStyle name="Comma 14 2 3 2 3 2" xfId="43989"/>
    <cellStyle name="Comma 14 2 3 2 3 2 2" xfId="43990"/>
    <cellStyle name="Comma 14 2 3 2 3 3" xfId="43991"/>
    <cellStyle name="Comma 14 2 3 2 3 3 2" xfId="43992"/>
    <cellStyle name="Comma 14 2 3 2 3 4" xfId="43993"/>
    <cellStyle name="Comma 14 2 3 2 4" xfId="43994"/>
    <cellStyle name="Comma 14 2 3 2 4 2" xfId="43995"/>
    <cellStyle name="Comma 14 2 3 2 5" xfId="43996"/>
    <cellStyle name="Comma 14 2 3 2 5 2" xfId="43997"/>
    <cellStyle name="Comma 14 2 3 2 6" xfId="43998"/>
    <cellStyle name="Comma 14 2 3 3" xfId="43999"/>
    <cellStyle name="Comma 14 2 3 3 2" xfId="44000"/>
    <cellStyle name="Comma 14 2 3 3 2 2" xfId="44001"/>
    <cellStyle name="Comma 14 2 3 3 2 2 2" xfId="44002"/>
    <cellStyle name="Comma 14 2 3 3 2 3" xfId="44003"/>
    <cellStyle name="Comma 14 2 3 3 2 3 2" xfId="44004"/>
    <cellStyle name="Comma 14 2 3 3 2 4" xfId="44005"/>
    <cellStyle name="Comma 14 2 3 3 3" xfId="44006"/>
    <cellStyle name="Comma 14 2 3 3 3 2" xfId="44007"/>
    <cellStyle name="Comma 14 2 3 3 3 2 2" xfId="44008"/>
    <cellStyle name="Comma 14 2 3 3 3 3" xfId="44009"/>
    <cellStyle name="Comma 14 2 3 3 3 3 2" xfId="44010"/>
    <cellStyle name="Comma 14 2 3 3 3 4" xfId="44011"/>
    <cellStyle name="Comma 14 2 3 3 4" xfId="44012"/>
    <cellStyle name="Comma 14 2 3 3 4 2" xfId="44013"/>
    <cellStyle name="Comma 14 2 3 3 5" xfId="44014"/>
    <cellStyle name="Comma 14 2 3 3 5 2" xfId="44015"/>
    <cellStyle name="Comma 14 2 3 3 6" xfId="44016"/>
    <cellStyle name="Comma 14 2 3 4" xfId="44017"/>
    <cellStyle name="Comma 14 2 3 4 2" xfId="44018"/>
    <cellStyle name="Comma 14 2 3 4 2 2" xfId="44019"/>
    <cellStyle name="Comma 14 2 3 4 3" xfId="44020"/>
    <cellStyle name="Comma 14 2 3 4 3 2" xfId="44021"/>
    <cellStyle name="Comma 14 2 3 4 4" xfId="44022"/>
    <cellStyle name="Comma 14 2 3 5" xfId="44023"/>
    <cellStyle name="Comma 14 2 3 5 2" xfId="44024"/>
    <cellStyle name="Comma 14 2 3 5 2 2" xfId="44025"/>
    <cellStyle name="Comma 14 2 3 5 3" xfId="44026"/>
    <cellStyle name="Comma 14 2 3 5 3 2" xfId="44027"/>
    <cellStyle name="Comma 14 2 3 5 4" xfId="44028"/>
    <cellStyle name="Comma 14 2 3 6" xfId="44029"/>
    <cellStyle name="Comma 14 2 3 6 2" xfId="44030"/>
    <cellStyle name="Comma 14 2 3 7" xfId="44031"/>
    <cellStyle name="Comma 14 2 3 7 2" xfId="44032"/>
    <cellStyle name="Comma 14 2 3 8" xfId="44033"/>
    <cellStyle name="Comma 14 2 4" xfId="44034"/>
    <cellStyle name="Comma 14 2 4 2" xfId="44035"/>
    <cellStyle name="Comma 14 2 4 2 2" xfId="44036"/>
    <cellStyle name="Comma 14 2 4 2 2 2" xfId="44037"/>
    <cellStyle name="Comma 14 2 4 2 2 2 2" xfId="44038"/>
    <cellStyle name="Comma 14 2 4 2 2 3" xfId="44039"/>
    <cellStyle name="Comma 14 2 4 2 2 3 2" xfId="44040"/>
    <cellStyle name="Comma 14 2 4 2 2 4" xfId="44041"/>
    <cellStyle name="Comma 14 2 4 2 3" xfId="44042"/>
    <cellStyle name="Comma 14 2 4 2 3 2" xfId="44043"/>
    <cellStyle name="Comma 14 2 4 2 4" xfId="44044"/>
    <cellStyle name="Comma 14 2 4 2 4 2" xfId="44045"/>
    <cellStyle name="Comma 14 2 4 2 5" xfId="44046"/>
    <cellStyle name="Comma 14 2 4 3" xfId="44047"/>
    <cellStyle name="Comma 14 2 4 3 2" xfId="44048"/>
    <cellStyle name="Comma 14 2 4 3 2 2" xfId="44049"/>
    <cellStyle name="Comma 14 2 4 3 3" xfId="44050"/>
    <cellStyle name="Comma 14 2 4 3 3 2" xfId="44051"/>
    <cellStyle name="Comma 14 2 4 3 4" xfId="44052"/>
    <cellStyle name="Comma 14 2 4 4" xfId="44053"/>
    <cellStyle name="Comma 14 2 4 4 2" xfId="44054"/>
    <cellStyle name="Comma 14 2 4 5" xfId="44055"/>
    <cellStyle name="Comma 14 2 4 5 2" xfId="44056"/>
    <cellStyle name="Comma 14 2 4 6" xfId="44057"/>
    <cellStyle name="Comma 14 2 5" xfId="44058"/>
    <cellStyle name="Comma 14 2 5 2" xfId="44059"/>
    <cellStyle name="Comma 14 2 5 2 2" xfId="44060"/>
    <cellStyle name="Comma 14 2 5 2 2 2" xfId="44061"/>
    <cellStyle name="Comma 14 2 5 2 3" xfId="44062"/>
    <cellStyle name="Comma 14 2 5 2 3 2" xfId="44063"/>
    <cellStyle name="Comma 14 2 5 2 4" xfId="44064"/>
    <cellStyle name="Comma 14 2 5 3" xfId="44065"/>
    <cellStyle name="Comma 14 2 5 3 2" xfId="44066"/>
    <cellStyle name="Comma 14 2 5 3 2 2" xfId="44067"/>
    <cellStyle name="Comma 14 2 5 3 3" xfId="44068"/>
    <cellStyle name="Comma 14 2 5 3 3 2" xfId="44069"/>
    <cellStyle name="Comma 14 2 5 3 4" xfId="44070"/>
    <cellStyle name="Comma 14 2 5 4" xfId="44071"/>
    <cellStyle name="Comma 14 2 5 4 2" xfId="44072"/>
    <cellStyle name="Comma 14 2 5 5" xfId="44073"/>
    <cellStyle name="Comma 14 2 5 5 2" xfId="44074"/>
    <cellStyle name="Comma 14 2 5 6" xfId="44075"/>
    <cellStyle name="Comma 14 2 6" xfId="44076"/>
    <cellStyle name="Comma 14 2 6 2" xfId="44077"/>
    <cellStyle name="Comma 14 2 6 2 2" xfId="44078"/>
    <cellStyle name="Comma 14 2 6 2 2 2" xfId="44079"/>
    <cellStyle name="Comma 14 2 6 2 3" xfId="44080"/>
    <cellStyle name="Comma 14 2 6 2 3 2" xfId="44081"/>
    <cellStyle name="Comma 14 2 6 2 4" xfId="44082"/>
    <cellStyle name="Comma 14 2 6 3" xfId="44083"/>
    <cellStyle name="Comma 14 2 6 3 2" xfId="44084"/>
    <cellStyle name="Comma 14 2 6 3 2 2" xfId="44085"/>
    <cellStyle name="Comma 14 2 6 3 3" xfId="44086"/>
    <cellStyle name="Comma 14 2 6 4" xfId="44087"/>
    <cellStyle name="Comma 14 2 6 4 2" xfId="44088"/>
    <cellStyle name="Comma 14 2 6 5" xfId="44089"/>
    <cellStyle name="Comma 14 2 6 5 2" xfId="44090"/>
    <cellStyle name="Comma 14 2 6 6" xfId="44091"/>
    <cellStyle name="Comma 14 2 7" xfId="44092"/>
    <cellStyle name="Comma 14 2 7 2" xfId="44093"/>
    <cellStyle name="Comma 14 2 7 2 2" xfId="44094"/>
    <cellStyle name="Comma 14 2 7 2 2 2" xfId="44095"/>
    <cellStyle name="Comma 14 2 7 2 3" xfId="44096"/>
    <cellStyle name="Comma 14 2 7 2 3 2" xfId="44097"/>
    <cellStyle name="Comma 14 2 7 2 4" xfId="44098"/>
    <cellStyle name="Comma 14 2 7 3" xfId="44099"/>
    <cellStyle name="Comma 14 2 7 3 2" xfId="44100"/>
    <cellStyle name="Comma 14 2 7 3 2 2" xfId="44101"/>
    <cellStyle name="Comma 14 2 7 3 3" xfId="44102"/>
    <cellStyle name="Comma 14 2 7 4" xfId="44103"/>
    <cellStyle name="Comma 14 2 7 4 2" xfId="44104"/>
    <cellStyle name="Comma 14 2 7 5" xfId="44105"/>
    <cellStyle name="Comma 14 2 7 5 2" xfId="44106"/>
    <cellStyle name="Comma 14 2 7 6" xfId="44107"/>
    <cellStyle name="Comma 14 2 8" xfId="44108"/>
    <cellStyle name="Comma 14 2 8 2" xfId="44109"/>
    <cellStyle name="Comma 14 2 8 2 2" xfId="44110"/>
    <cellStyle name="Comma 14 2 8 2 2 2" xfId="44111"/>
    <cellStyle name="Comma 14 2 8 2 3" xfId="44112"/>
    <cellStyle name="Comma 14 2 8 2 3 2" xfId="44113"/>
    <cellStyle name="Comma 14 2 8 2 4" xfId="44114"/>
    <cellStyle name="Comma 14 2 8 3" xfId="44115"/>
    <cellStyle name="Comma 14 2 8 3 2" xfId="44116"/>
    <cellStyle name="Comma 14 2 8 3 2 2" xfId="44117"/>
    <cellStyle name="Comma 14 2 8 3 3" xfId="44118"/>
    <cellStyle name="Comma 14 2 8 4" xfId="44119"/>
    <cellStyle name="Comma 14 2 8 4 2" xfId="44120"/>
    <cellStyle name="Comma 14 2 8 5" xfId="44121"/>
    <cellStyle name="Comma 14 2 8 5 2" xfId="44122"/>
    <cellStyle name="Comma 14 2 8 6" xfId="44123"/>
    <cellStyle name="Comma 14 2 9" xfId="44124"/>
    <cellStyle name="Comma 14 2 9 2" xfId="44125"/>
    <cellStyle name="Comma 14 2 9 2 2" xfId="44126"/>
    <cellStyle name="Comma 14 2 9 2 2 2" xfId="44127"/>
    <cellStyle name="Comma 14 2 9 2 3" xfId="44128"/>
    <cellStyle name="Comma 14 2 9 2 3 2" xfId="44129"/>
    <cellStyle name="Comma 14 2 9 2 4" xfId="44130"/>
    <cellStyle name="Comma 14 2 9 3" xfId="44131"/>
    <cellStyle name="Comma 14 2 9 3 2" xfId="44132"/>
    <cellStyle name="Comma 14 2 9 4" xfId="44133"/>
    <cellStyle name="Comma 14 2 9 4 2" xfId="44134"/>
    <cellStyle name="Comma 14 2 9 5" xfId="44135"/>
    <cellStyle name="Comma 14 3" xfId="189"/>
    <cellStyle name="Comma 14 3 10" xfId="44136"/>
    <cellStyle name="Comma 14 3 10 2" xfId="44137"/>
    <cellStyle name="Comma 14 3 10 2 2" xfId="44138"/>
    <cellStyle name="Comma 14 3 10 2 2 2" xfId="44139"/>
    <cellStyle name="Comma 14 3 10 2 3" xfId="44140"/>
    <cellStyle name="Comma 14 3 10 2 3 2" xfId="44141"/>
    <cellStyle name="Comma 14 3 10 2 4" xfId="44142"/>
    <cellStyle name="Comma 14 3 10 3" xfId="44143"/>
    <cellStyle name="Comma 14 3 10 3 2" xfId="44144"/>
    <cellStyle name="Comma 14 3 10 4" xfId="44145"/>
    <cellStyle name="Comma 14 3 10 4 2" xfId="44146"/>
    <cellStyle name="Comma 14 3 10 5" xfId="44147"/>
    <cellStyle name="Comma 14 3 11" xfId="44148"/>
    <cellStyle name="Comma 14 3 11 2" xfId="44149"/>
    <cellStyle name="Comma 14 3 11 2 2" xfId="44150"/>
    <cellStyle name="Comma 14 3 11 3" xfId="44151"/>
    <cellStyle name="Comma 14 3 11 3 2" xfId="44152"/>
    <cellStyle name="Comma 14 3 11 4" xfId="44153"/>
    <cellStyle name="Comma 14 3 12" xfId="44154"/>
    <cellStyle name="Comma 14 3 12 2" xfId="44155"/>
    <cellStyle name="Comma 14 3 12 2 2" xfId="44156"/>
    <cellStyle name="Comma 14 3 12 3" xfId="44157"/>
    <cellStyle name="Comma 14 3 12 3 2" xfId="44158"/>
    <cellStyle name="Comma 14 3 12 4" xfId="44159"/>
    <cellStyle name="Comma 14 3 13" xfId="44160"/>
    <cellStyle name="Comma 14 3 13 2" xfId="44161"/>
    <cellStyle name="Comma 14 3 14" xfId="44162"/>
    <cellStyle name="Comma 14 3 14 2" xfId="44163"/>
    <cellStyle name="Comma 14 3 15" xfId="44164"/>
    <cellStyle name="Comma 14 3 2" xfId="190"/>
    <cellStyle name="Comma 14 3 2 10" xfId="44165"/>
    <cellStyle name="Comma 14 3 2 10 2" xfId="44166"/>
    <cellStyle name="Comma 14 3 2 10 2 2" xfId="44167"/>
    <cellStyle name="Comma 14 3 2 10 3" xfId="44168"/>
    <cellStyle name="Comma 14 3 2 10 3 2" xfId="44169"/>
    <cellStyle name="Comma 14 3 2 10 4" xfId="44170"/>
    <cellStyle name="Comma 14 3 2 11" xfId="44171"/>
    <cellStyle name="Comma 14 3 2 11 2" xfId="44172"/>
    <cellStyle name="Comma 14 3 2 12" xfId="44173"/>
    <cellStyle name="Comma 14 3 2 12 2" xfId="44174"/>
    <cellStyle name="Comma 14 3 2 13" xfId="44175"/>
    <cellStyle name="Comma 14 3 2 2" xfId="44176"/>
    <cellStyle name="Comma 14 3 2 2 2" xfId="44177"/>
    <cellStyle name="Comma 14 3 2 2 2 2" xfId="44178"/>
    <cellStyle name="Comma 14 3 2 2 2 2 2" xfId="44179"/>
    <cellStyle name="Comma 14 3 2 2 2 2 2 2" xfId="44180"/>
    <cellStyle name="Comma 14 3 2 2 2 2 3" xfId="44181"/>
    <cellStyle name="Comma 14 3 2 2 2 2 3 2" xfId="44182"/>
    <cellStyle name="Comma 14 3 2 2 2 2 4" xfId="44183"/>
    <cellStyle name="Comma 14 3 2 2 2 3" xfId="44184"/>
    <cellStyle name="Comma 14 3 2 2 2 3 2" xfId="44185"/>
    <cellStyle name="Comma 14 3 2 2 2 4" xfId="44186"/>
    <cellStyle name="Comma 14 3 2 2 2 4 2" xfId="44187"/>
    <cellStyle name="Comma 14 3 2 2 2 5" xfId="44188"/>
    <cellStyle name="Comma 14 3 2 2 3" xfId="44189"/>
    <cellStyle name="Comma 14 3 2 2 3 2" xfId="44190"/>
    <cellStyle name="Comma 14 3 2 2 3 2 2" xfId="44191"/>
    <cellStyle name="Comma 14 3 2 2 3 3" xfId="44192"/>
    <cellStyle name="Comma 14 3 2 2 3 3 2" xfId="44193"/>
    <cellStyle name="Comma 14 3 2 2 3 4" xfId="44194"/>
    <cellStyle name="Comma 14 3 2 2 4" xfId="44195"/>
    <cellStyle name="Comma 14 3 2 2 4 2" xfId="44196"/>
    <cellStyle name="Comma 14 3 2 2 5" xfId="44197"/>
    <cellStyle name="Comma 14 3 2 2 5 2" xfId="44198"/>
    <cellStyle name="Comma 14 3 2 2 6" xfId="44199"/>
    <cellStyle name="Comma 14 3 2 3" xfId="44200"/>
    <cellStyle name="Comma 14 3 2 3 2" xfId="44201"/>
    <cellStyle name="Comma 14 3 2 3 2 2" xfId="44202"/>
    <cellStyle name="Comma 14 3 2 3 2 2 2" xfId="44203"/>
    <cellStyle name="Comma 14 3 2 3 2 3" xfId="44204"/>
    <cellStyle name="Comma 14 3 2 3 2 3 2" xfId="44205"/>
    <cellStyle name="Comma 14 3 2 3 2 4" xfId="44206"/>
    <cellStyle name="Comma 14 3 2 3 3" xfId="44207"/>
    <cellStyle name="Comma 14 3 2 3 3 2" xfId="44208"/>
    <cellStyle name="Comma 14 3 2 3 3 2 2" xfId="44209"/>
    <cellStyle name="Comma 14 3 2 3 3 3" xfId="44210"/>
    <cellStyle name="Comma 14 3 2 3 3 3 2" xfId="44211"/>
    <cellStyle name="Comma 14 3 2 3 3 4" xfId="44212"/>
    <cellStyle name="Comma 14 3 2 3 4" xfId="44213"/>
    <cellStyle name="Comma 14 3 2 3 4 2" xfId="44214"/>
    <cellStyle name="Comma 14 3 2 3 5" xfId="44215"/>
    <cellStyle name="Comma 14 3 2 3 5 2" xfId="44216"/>
    <cellStyle name="Comma 14 3 2 3 6" xfId="44217"/>
    <cellStyle name="Comma 14 3 2 4" xfId="44218"/>
    <cellStyle name="Comma 14 3 2 4 2" xfId="44219"/>
    <cellStyle name="Comma 14 3 2 4 2 2" xfId="44220"/>
    <cellStyle name="Comma 14 3 2 4 2 2 2" xfId="44221"/>
    <cellStyle name="Comma 14 3 2 4 2 3" xfId="44222"/>
    <cellStyle name="Comma 14 3 2 4 2 3 2" xfId="44223"/>
    <cellStyle name="Comma 14 3 2 4 2 4" xfId="44224"/>
    <cellStyle name="Comma 14 3 2 4 3" xfId="44225"/>
    <cellStyle name="Comma 14 3 2 4 3 2" xfId="44226"/>
    <cellStyle name="Comma 14 3 2 4 3 2 2" xfId="44227"/>
    <cellStyle name="Comma 14 3 2 4 3 3" xfId="44228"/>
    <cellStyle name="Comma 14 3 2 4 4" xfId="44229"/>
    <cellStyle name="Comma 14 3 2 4 4 2" xfId="44230"/>
    <cellStyle name="Comma 14 3 2 4 5" xfId="44231"/>
    <cellStyle name="Comma 14 3 2 4 5 2" xfId="44232"/>
    <cellStyle name="Comma 14 3 2 4 6" xfId="44233"/>
    <cellStyle name="Comma 14 3 2 5" xfId="44234"/>
    <cellStyle name="Comma 14 3 2 5 2" xfId="44235"/>
    <cellStyle name="Comma 14 3 2 5 2 2" xfId="44236"/>
    <cellStyle name="Comma 14 3 2 5 2 2 2" xfId="44237"/>
    <cellStyle name="Comma 14 3 2 5 2 3" xfId="44238"/>
    <cellStyle name="Comma 14 3 2 5 2 3 2" xfId="44239"/>
    <cellStyle name="Comma 14 3 2 5 2 4" xfId="44240"/>
    <cellStyle name="Comma 14 3 2 5 3" xfId="44241"/>
    <cellStyle name="Comma 14 3 2 5 3 2" xfId="44242"/>
    <cellStyle name="Comma 14 3 2 5 3 2 2" xfId="44243"/>
    <cellStyle name="Comma 14 3 2 5 3 3" xfId="44244"/>
    <cellStyle name="Comma 14 3 2 5 4" xfId="44245"/>
    <cellStyle name="Comma 14 3 2 5 4 2" xfId="44246"/>
    <cellStyle name="Comma 14 3 2 5 5" xfId="44247"/>
    <cellStyle name="Comma 14 3 2 5 5 2" xfId="44248"/>
    <cellStyle name="Comma 14 3 2 5 6" xfId="44249"/>
    <cellStyle name="Comma 14 3 2 6" xfId="44250"/>
    <cellStyle name="Comma 14 3 2 6 2" xfId="44251"/>
    <cellStyle name="Comma 14 3 2 6 2 2" xfId="44252"/>
    <cellStyle name="Comma 14 3 2 6 2 2 2" xfId="44253"/>
    <cellStyle name="Comma 14 3 2 6 2 3" xfId="44254"/>
    <cellStyle name="Comma 14 3 2 6 2 3 2" xfId="44255"/>
    <cellStyle name="Comma 14 3 2 6 2 4" xfId="44256"/>
    <cellStyle name="Comma 14 3 2 6 3" xfId="44257"/>
    <cellStyle name="Comma 14 3 2 6 3 2" xfId="44258"/>
    <cellStyle name="Comma 14 3 2 6 3 2 2" xfId="44259"/>
    <cellStyle name="Comma 14 3 2 6 3 3" xfId="44260"/>
    <cellStyle name="Comma 14 3 2 6 4" xfId="44261"/>
    <cellStyle name="Comma 14 3 2 6 4 2" xfId="44262"/>
    <cellStyle name="Comma 14 3 2 6 5" xfId="44263"/>
    <cellStyle name="Comma 14 3 2 6 5 2" xfId="44264"/>
    <cellStyle name="Comma 14 3 2 6 6" xfId="44265"/>
    <cellStyle name="Comma 14 3 2 7" xfId="44266"/>
    <cellStyle name="Comma 14 3 2 7 2" xfId="44267"/>
    <cellStyle name="Comma 14 3 2 7 2 2" xfId="44268"/>
    <cellStyle name="Comma 14 3 2 7 2 2 2" xfId="44269"/>
    <cellStyle name="Comma 14 3 2 7 2 3" xfId="44270"/>
    <cellStyle name="Comma 14 3 2 7 2 3 2" xfId="44271"/>
    <cellStyle name="Comma 14 3 2 7 2 4" xfId="44272"/>
    <cellStyle name="Comma 14 3 2 7 3" xfId="44273"/>
    <cellStyle name="Comma 14 3 2 7 3 2" xfId="44274"/>
    <cellStyle name="Comma 14 3 2 7 4" xfId="44275"/>
    <cellStyle name="Comma 14 3 2 7 4 2" xfId="44276"/>
    <cellStyle name="Comma 14 3 2 7 5" xfId="44277"/>
    <cellStyle name="Comma 14 3 2 8" xfId="44278"/>
    <cellStyle name="Comma 14 3 2 8 2" xfId="44279"/>
    <cellStyle name="Comma 14 3 2 8 2 2" xfId="44280"/>
    <cellStyle name="Comma 14 3 2 8 2 2 2" xfId="44281"/>
    <cellStyle name="Comma 14 3 2 8 2 3" xfId="44282"/>
    <cellStyle name="Comma 14 3 2 8 2 3 2" xfId="44283"/>
    <cellStyle name="Comma 14 3 2 8 2 4" xfId="44284"/>
    <cellStyle name="Comma 14 3 2 8 3" xfId="44285"/>
    <cellStyle name="Comma 14 3 2 8 3 2" xfId="44286"/>
    <cellStyle name="Comma 14 3 2 8 4" xfId="44287"/>
    <cellStyle name="Comma 14 3 2 8 4 2" xfId="44288"/>
    <cellStyle name="Comma 14 3 2 8 5" xfId="44289"/>
    <cellStyle name="Comma 14 3 2 9" xfId="44290"/>
    <cellStyle name="Comma 14 3 2 9 2" xfId="44291"/>
    <cellStyle name="Comma 14 3 2 9 2 2" xfId="44292"/>
    <cellStyle name="Comma 14 3 2 9 3" xfId="44293"/>
    <cellStyle name="Comma 14 3 2 9 3 2" xfId="44294"/>
    <cellStyle name="Comma 14 3 2 9 4" xfId="44295"/>
    <cellStyle name="Comma 14 3 3" xfId="191"/>
    <cellStyle name="Comma 14 3 3 2" xfId="44296"/>
    <cellStyle name="Comma 14 3 3 2 2" xfId="44297"/>
    <cellStyle name="Comma 14 3 3 2 2 2" xfId="44298"/>
    <cellStyle name="Comma 14 3 3 2 2 2 2" xfId="44299"/>
    <cellStyle name="Comma 14 3 3 2 2 2 2 2" xfId="44300"/>
    <cellStyle name="Comma 14 3 3 2 2 2 3" xfId="44301"/>
    <cellStyle name="Comma 14 3 3 2 2 2 3 2" xfId="44302"/>
    <cellStyle name="Comma 14 3 3 2 2 2 4" xfId="44303"/>
    <cellStyle name="Comma 14 3 3 2 2 3" xfId="44304"/>
    <cellStyle name="Comma 14 3 3 2 2 3 2" xfId="44305"/>
    <cellStyle name="Comma 14 3 3 2 2 4" xfId="44306"/>
    <cellStyle name="Comma 14 3 3 2 2 4 2" xfId="44307"/>
    <cellStyle name="Comma 14 3 3 2 2 5" xfId="44308"/>
    <cellStyle name="Comma 14 3 3 2 3" xfId="44309"/>
    <cellStyle name="Comma 14 3 3 2 3 2" xfId="44310"/>
    <cellStyle name="Comma 14 3 3 2 3 2 2" xfId="44311"/>
    <cellStyle name="Comma 14 3 3 2 3 3" xfId="44312"/>
    <cellStyle name="Comma 14 3 3 2 3 3 2" xfId="44313"/>
    <cellStyle name="Comma 14 3 3 2 3 4" xfId="44314"/>
    <cellStyle name="Comma 14 3 3 2 4" xfId="44315"/>
    <cellStyle name="Comma 14 3 3 2 4 2" xfId="44316"/>
    <cellStyle name="Comma 14 3 3 2 5" xfId="44317"/>
    <cellStyle name="Comma 14 3 3 2 5 2" xfId="44318"/>
    <cellStyle name="Comma 14 3 3 2 6" xfId="44319"/>
    <cellStyle name="Comma 14 3 3 3" xfId="44320"/>
    <cellStyle name="Comma 14 3 3 3 2" xfId="44321"/>
    <cellStyle name="Comma 14 3 3 3 2 2" xfId="44322"/>
    <cellStyle name="Comma 14 3 3 3 2 2 2" xfId="44323"/>
    <cellStyle name="Comma 14 3 3 3 2 3" xfId="44324"/>
    <cellStyle name="Comma 14 3 3 3 2 3 2" xfId="44325"/>
    <cellStyle name="Comma 14 3 3 3 2 4" xfId="44326"/>
    <cellStyle name="Comma 14 3 3 3 3" xfId="44327"/>
    <cellStyle name="Comma 14 3 3 3 3 2" xfId="44328"/>
    <cellStyle name="Comma 14 3 3 3 3 2 2" xfId="44329"/>
    <cellStyle name="Comma 14 3 3 3 3 3" xfId="44330"/>
    <cellStyle name="Comma 14 3 3 3 3 3 2" xfId="44331"/>
    <cellStyle name="Comma 14 3 3 3 3 4" xfId="44332"/>
    <cellStyle name="Comma 14 3 3 3 4" xfId="44333"/>
    <cellStyle name="Comma 14 3 3 3 4 2" xfId="44334"/>
    <cellStyle name="Comma 14 3 3 3 5" xfId="44335"/>
    <cellStyle name="Comma 14 3 3 3 5 2" xfId="44336"/>
    <cellStyle name="Comma 14 3 3 3 6" xfId="44337"/>
    <cellStyle name="Comma 14 3 3 4" xfId="44338"/>
    <cellStyle name="Comma 14 3 3 4 2" xfId="44339"/>
    <cellStyle name="Comma 14 3 3 4 2 2" xfId="44340"/>
    <cellStyle name="Comma 14 3 3 4 3" xfId="44341"/>
    <cellStyle name="Comma 14 3 3 4 3 2" xfId="44342"/>
    <cellStyle name="Comma 14 3 3 4 4" xfId="44343"/>
    <cellStyle name="Comma 14 3 3 5" xfId="44344"/>
    <cellStyle name="Comma 14 3 3 5 2" xfId="44345"/>
    <cellStyle name="Comma 14 3 3 5 2 2" xfId="44346"/>
    <cellStyle name="Comma 14 3 3 5 3" xfId="44347"/>
    <cellStyle name="Comma 14 3 3 5 3 2" xfId="44348"/>
    <cellStyle name="Comma 14 3 3 5 4" xfId="44349"/>
    <cellStyle name="Comma 14 3 3 6" xfId="44350"/>
    <cellStyle name="Comma 14 3 3 6 2" xfId="44351"/>
    <cellStyle name="Comma 14 3 3 7" xfId="44352"/>
    <cellStyle name="Comma 14 3 3 7 2" xfId="44353"/>
    <cellStyle name="Comma 14 3 3 8" xfId="44354"/>
    <cellStyle name="Comma 14 3 4" xfId="44355"/>
    <cellStyle name="Comma 14 3 4 2" xfId="44356"/>
    <cellStyle name="Comma 14 3 4 2 2" xfId="44357"/>
    <cellStyle name="Comma 14 3 4 2 2 2" xfId="44358"/>
    <cellStyle name="Comma 14 3 4 2 2 2 2" xfId="44359"/>
    <cellStyle name="Comma 14 3 4 2 2 3" xfId="44360"/>
    <cellStyle name="Comma 14 3 4 2 2 3 2" xfId="44361"/>
    <cellStyle name="Comma 14 3 4 2 2 4" xfId="44362"/>
    <cellStyle name="Comma 14 3 4 2 3" xfId="44363"/>
    <cellStyle name="Comma 14 3 4 2 3 2" xfId="44364"/>
    <cellStyle name="Comma 14 3 4 2 4" xfId="44365"/>
    <cellStyle name="Comma 14 3 4 2 4 2" xfId="44366"/>
    <cellStyle name="Comma 14 3 4 2 5" xfId="44367"/>
    <cellStyle name="Comma 14 3 4 3" xfId="44368"/>
    <cellStyle name="Comma 14 3 4 3 2" xfId="44369"/>
    <cellStyle name="Comma 14 3 4 3 2 2" xfId="44370"/>
    <cellStyle name="Comma 14 3 4 3 3" xfId="44371"/>
    <cellStyle name="Comma 14 3 4 3 3 2" xfId="44372"/>
    <cellStyle name="Comma 14 3 4 3 4" xfId="44373"/>
    <cellStyle name="Comma 14 3 4 4" xfId="44374"/>
    <cellStyle name="Comma 14 3 4 4 2" xfId="44375"/>
    <cellStyle name="Comma 14 3 4 5" xfId="44376"/>
    <cellStyle name="Comma 14 3 4 5 2" xfId="44377"/>
    <cellStyle name="Comma 14 3 4 6" xfId="44378"/>
    <cellStyle name="Comma 14 3 5" xfId="44379"/>
    <cellStyle name="Comma 14 3 5 2" xfId="44380"/>
    <cellStyle name="Comma 14 3 5 2 2" xfId="44381"/>
    <cellStyle name="Comma 14 3 5 2 2 2" xfId="44382"/>
    <cellStyle name="Comma 14 3 5 2 3" xfId="44383"/>
    <cellStyle name="Comma 14 3 5 2 3 2" xfId="44384"/>
    <cellStyle name="Comma 14 3 5 2 4" xfId="44385"/>
    <cellStyle name="Comma 14 3 5 3" xfId="44386"/>
    <cellStyle name="Comma 14 3 5 3 2" xfId="44387"/>
    <cellStyle name="Comma 14 3 5 3 2 2" xfId="44388"/>
    <cellStyle name="Comma 14 3 5 3 3" xfId="44389"/>
    <cellStyle name="Comma 14 3 5 3 3 2" xfId="44390"/>
    <cellStyle name="Comma 14 3 5 3 4" xfId="44391"/>
    <cellStyle name="Comma 14 3 5 4" xfId="44392"/>
    <cellStyle name="Comma 14 3 5 4 2" xfId="44393"/>
    <cellStyle name="Comma 14 3 5 5" xfId="44394"/>
    <cellStyle name="Comma 14 3 5 5 2" xfId="44395"/>
    <cellStyle name="Comma 14 3 5 6" xfId="44396"/>
    <cellStyle name="Comma 14 3 6" xfId="44397"/>
    <cellStyle name="Comma 14 3 6 2" xfId="44398"/>
    <cellStyle name="Comma 14 3 6 2 2" xfId="44399"/>
    <cellStyle name="Comma 14 3 6 2 2 2" xfId="44400"/>
    <cellStyle name="Comma 14 3 6 2 3" xfId="44401"/>
    <cellStyle name="Comma 14 3 6 2 3 2" xfId="44402"/>
    <cellStyle name="Comma 14 3 6 2 4" xfId="44403"/>
    <cellStyle name="Comma 14 3 6 3" xfId="44404"/>
    <cellStyle name="Comma 14 3 6 3 2" xfId="44405"/>
    <cellStyle name="Comma 14 3 6 3 2 2" xfId="44406"/>
    <cellStyle name="Comma 14 3 6 3 3" xfId="44407"/>
    <cellStyle name="Comma 14 3 6 4" xfId="44408"/>
    <cellStyle name="Comma 14 3 6 4 2" xfId="44409"/>
    <cellStyle name="Comma 14 3 6 5" xfId="44410"/>
    <cellStyle name="Comma 14 3 6 5 2" xfId="44411"/>
    <cellStyle name="Comma 14 3 6 6" xfId="44412"/>
    <cellStyle name="Comma 14 3 7" xfId="44413"/>
    <cellStyle name="Comma 14 3 7 2" xfId="44414"/>
    <cellStyle name="Comma 14 3 7 2 2" xfId="44415"/>
    <cellStyle name="Comma 14 3 7 2 2 2" xfId="44416"/>
    <cellStyle name="Comma 14 3 7 2 3" xfId="44417"/>
    <cellStyle name="Comma 14 3 7 2 3 2" xfId="44418"/>
    <cellStyle name="Comma 14 3 7 2 4" xfId="44419"/>
    <cellStyle name="Comma 14 3 7 3" xfId="44420"/>
    <cellStyle name="Comma 14 3 7 3 2" xfId="44421"/>
    <cellStyle name="Comma 14 3 7 3 2 2" xfId="44422"/>
    <cellStyle name="Comma 14 3 7 3 3" xfId="44423"/>
    <cellStyle name="Comma 14 3 7 4" xfId="44424"/>
    <cellStyle name="Comma 14 3 7 4 2" xfId="44425"/>
    <cellStyle name="Comma 14 3 7 5" xfId="44426"/>
    <cellStyle name="Comma 14 3 7 5 2" xfId="44427"/>
    <cellStyle name="Comma 14 3 7 6" xfId="44428"/>
    <cellStyle name="Comma 14 3 8" xfId="44429"/>
    <cellStyle name="Comma 14 3 8 2" xfId="44430"/>
    <cellStyle name="Comma 14 3 8 2 2" xfId="44431"/>
    <cellStyle name="Comma 14 3 8 2 2 2" xfId="44432"/>
    <cellStyle name="Comma 14 3 8 2 3" xfId="44433"/>
    <cellStyle name="Comma 14 3 8 2 3 2" xfId="44434"/>
    <cellStyle name="Comma 14 3 8 2 4" xfId="44435"/>
    <cellStyle name="Comma 14 3 8 3" xfId="44436"/>
    <cellStyle name="Comma 14 3 8 3 2" xfId="44437"/>
    <cellStyle name="Comma 14 3 8 3 2 2" xfId="44438"/>
    <cellStyle name="Comma 14 3 8 3 3" xfId="44439"/>
    <cellStyle name="Comma 14 3 8 4" xfId="44440"/>
    <cellStyle name="Comma 14 3 8 4 2" xfId="44441"/>
    <cellStyle name="Comma 14 3 8 5" xfId="44442"/>
    <cellStyle name="Comma 14 3 8 5 2" xfId="44443"/>
    <cellStyle name="Comma 14 3 8 6" xfId="44444"/>
    <cellStyle name="Comma 14 3 9" xfId="44445"/>
    <cellStyle name="Comma 14 3 9 2" xfId="44446"/>
    <cellStyle name="Comma 14 3 9 2 2" xfId="44447"/>
    <cellStyle name="Comma 14 3 9 2 2 2" xfId="44448"/>
    <cellStyle name="Comma 14 3 9 2 3" xfId="44449"/>
    <cellStyle name="Comma 14 3 9 2 3 2" xfId="44450"/>
    <cellStyle name="Comma 14 3 9 2 4" xfId="44451"/>
    <cellStyle name="Comma 14 3 9 3" xfId="44452"/>
    <cellStyle name="Comma 14 3 9 3 2" xfId="44453"/>
    <cellStyle name="Comma 14 3 9 4" xfId="44454"/>
    <cellStyle name="Comma 14 3 9 4 2" xfId="44455"/>
    <cellStyle name="Comma 14 3 9 5" xfId="44456"/>
    <cellStyle name="Comma 14 4" xfId="192"/>
    <cellStyle name="Comma 14 4 10" xfId="44457"/>
    <cellStyle name="Comma 14 4 10 2" xfId="44458"/>
    <cellStyle name="Comma 14 4 10 2 2" xfId="44459"/>
    <cellStyle name="Comma 14 4 10 3" xfId="44460"/>
    <cellStyle name="Comma 14 4 10 3 2" xfId="44461"/>
    <cellStyle name="Comma 14 4 10 4" xfId="44462"/>
    <cellStyle name="Comma 14 4 11" xfId="44463"/>
    <cellStyle name="Comma 14 4 11 2" xfId="44464"/>
    <cellStyle name="Comma 14 4 12" xfId="44465"/>
    <cellStyle name="Comma 14 4 12 2" xfId="44466"/>
    <cellStyle name="Comma 14 4 13" xfId="44467"/>
    <cellStyle name="Comma 14 4 2" xfId="193"/>
    <cellStyle name="Comma 14 4 2 2" xfId="44468"/>
    <cellStyle name="Comma 14 4 2 2 2" xfId="44469"/>
    <cellStyle name="Comma 14 4 2 2 2 2" xfId="44470"/>
    <cellStyle name="Comma 14 4 2 2 2 2 2" xfId="44471"/>
    <cellStyle name="Comma 14 4 2 2 2 3" xfId="44472"/>
    <cellStyle name="Comma 14 4 2 2 2 3 2" xfId="44473"/>
    <cellStyle name="Comma 14 4 2 2 2 4" xfId="44474"/>
    <cellStyle name="Comma 14 4 2 2 3" xfId="44475"/>
    <cellStyle name="Comma 14 4 2 2 3 2" xfId="44476"/>
    <cellStyle name="Comma 14 4 2 2 4" xfId="44477"/>
    <cellStyle name="Comma 14 4 2 2 4 2" xfId="44478"/>
    <cellStyle name="Comma 14 4 2 2 5" xfId="44479"/>
    <cellStyle name="Comma 14 4 2 3" xfId="44480"/>
    <cellStyle name="Comma 14 4 2 3 2" xfId="44481"/>
    <cellStyle name="Comma 14 4 2 3 2 2" xfId="44482"/>
    <cellStyle name="Comma 14 4 2 3 3" xfId="44483"/>
    <cellStyle name="Comma 14 4 2 3 3 2" xfId="44484"/>
    <cellStyle name="Comma 14 4 2 3 4" xfId="44485"/>
    <cellStyle name="Comma 14 4 2 4" xfId="44486"/>
    <cellStyle name="Comma 14 4 2 4 2" xfId="44487"/>
    <cellStyle name="Comma 14 4 2 5" xfId="44488"/>
    <cellStyle name="Comma 14 4 2 5 2" xfId="44489"/>
    <cellStyle name="Comma 14 4 2 6" xfId="44490"/>
    <cellStyle name="Comma 14 4 3" xfId="194"/>
    <cellStyle name="Comma 14 4 3 2" xfId="44491"/>
    <cellStyle name="Comma 14 4 3 2 2" xfId="44492"/>
    <cellStyle name="Comma 14 4 3 2 2 2" xfId="44493"/>
    <cellStyle name="Comma 14 4 3 2 3" xfId="44494"/>
    <cellStyle name="Comma 14 4 3 2 3 2" xfId="44495"/>
    <cellStyle name="Comma 14 4 3 2 4" xfId="44496"/>
    <cellStyle name="Comma 14 4 3 3" xfId="44497"/>
    <cellStyle name="Comma 14 4 3 3 2" xfId="44498"/>
    <cellStyle name="Comma 14 4 3 3 2 2" xfId="44499"/>
    <cellStyle name="Comma 14 4 3 3 3" xfId="44500"/>
    <cellStyle name="Comma 14 4 3 3 3 2" xfId="44501"/>
    <cellStyle name="Comma 14 4 3 3 4" xfId="44502"/>
    <cellStyle name="Comma 14 4 3 4" xfId="44503"/>
    <cellStyle name="Comma 14 4 3 4 2" xfId="44504"/>
    <cellStyle name="Comma 14 4 3 5" xfId="44505"/>
    <cellStyle name="Comma 14 4 3 5 2" xfId="44506"/>
    <cellStyle name="Comma 14 4 3 6" xfId="44507"/>
    <cellStyle name="Comma 14 4 4" xfId="44508"/>
    <cellStyle name="Comma 14 4 4 2" xfId="44509"/>
    <cellStyle name="Comma 14 4 4 2 2" xfId="44510"/>
    <cellStyle name="Comma 14 4 4 2 2 2" xfId="44511"/>
    <cellStyle name="Comma 14 4 4 2 3" xfId="44512"/>
    <cellStyle name="Comma 14 4 4 2 3 2" xfId="44513"/>
    <cellStyle name="Comma 14 4 4 2 4" xfId="44514"/>
    <cellStyle name="Comma 14 4 4 3" xfId="44515"/>
    <cellStyle name="Comma 14 4 4 3 2" xfId="44516"/>
    <cellStyle name="Comma 14 4 4 3 2 2" xfId="44517"/>
    <cellStyle name="Comma 14 4 4 3 3" xfId="44518"/>
    <cellStyle name="Comma 14 4 4 4" xfId="44519"/>
    <cellStyle name="Comma 14 4 4 4 2" xfId="44520"/>
    <cellStyle name="Comma 14 4 4 5" xfId="44521"/>
    <cellStyle name="Comma 14 4 4 5 2" xfId="44522"/>
    <cellStyle name="Comma 14 4 4 6" xfId="44523"/>
    <cellStyle name="Comma 14 4 5" xfId="44524"/>
    <cellStyle name="Comma 14 4 5 2" xfId="44525"/>
    <cellStyle name="Comma 14 4 5 2 2" xfId="44526"/>
    <cellStyle name="Comma 14 4 5 2 2 2" xfId="44527"/>
    <cellStyle name="Comma 14 4 5 2 3" xfId="44528"/>
    <cellStyle name="Comma 14 4 5 2 3 2" xfId="44529"/>
    <cellStyle name="Comma 14 4 5 2 4" xfId="44530"/>
    <cellStyle name="Comma 14 4 5 3" xfId="44531"/>
    <cellStyle name="Comma 14 4 5 3 2" xfId="44532"/>
    <cellStyle name="Comma 14 4 5 3 2 2" xfId="44533"/>
    <cellStyle name="Comma 14 4 5 3 3" xfId="44534"/>
    <cellStyle name="Comma 14 4 5 4" xfId="44535"/>
    <cellStyle name="Comma 14 4 5 4 2" xfId="44536"/>
    <cellStyle name="Comma 14 4 5 5" xfId="44537"/>
    <cellStyle name="Comma 14 4 5 5 2" xfId="44538"/>
    <cellStyle name="Comma 14 4 5 6" xfId="44539"/>
    <cellStyle name="Comma 14 4 6" xfId="44540"/>
    <cellStyle name="Comma 14 4 6 2" xfId="44541"/>
    <cellStyle name="Comma 14 4 6 2 2" xfId="44542"/>
    <cellStyle name="Comma 14 4 6 2 2 2" xfId="44543"/>
    <cellStyle name="Comma 14 4 6 2 3" xfId="44544"/>
    <cellStyle name="Comma 14 4 6 2 3 2" xfId="44545"/>
    <cellStyle name="Comma 14 4 6 2 4" xfId="44546"/>
    <cellStyle name="Comma 14 4 6 3" xfId="44547"/>
    <cellStyle name="Comma 14 4 6 3 2" xfId="44548"/>
    <cellStyle name="Comma 14 4 6 3 2 2" xfId="44549"/>
    <cellStyle name="Comma 14 4 6 3 3" xfId="44550"/>
    <cellStyle name="Comma 14 4 6 4" xfId="44551"/>
    <cellStyle name="Comma 14 4 6 4 2" xfId="44552"/>
    <cellStyle name="Comma 14 4 6 5" xfId="44553"/>
    <cellStyle name="Comma 14 4 6 5 2" xfId="44554"/>
    <cellStyle name="Comma 14 4 6 6" xfId="44555"/>
    <cellStyle name="Comma 14 4 7" xfId="44556"/>
    <cellStyle name="Comma 14 4 7 2" xfId="44557"/>
    <cellStyle name="Comma 14 4 7 2 2" xfId="44558"/>
    <cellStyle name="Comma 14 4 7 2 2 2" xfId="44559"/>
    <cellStyle name="Comma 14 4 7 2 3" xfId="44560"/>
    <cellStyle name="Comma 14 4 7 2 3 2" xfId="44561"/>
    <cellStyle name="Comma 14 4 7 2 4" xfId="44562"/>
    <cellStyle name="Comma 14 4 7 3" xfId="44563"/>
    <cellStyle name="Comma 14 4 7 3 2" xfId="44564"/>
    <cellStyle name="Comma 14 4 7 4" xfId="44565"/>
    <cellStyle name="Comma 14 4 7 4 2" xfId="44566"/>
    <cellStyle name="Comma 14 4 7 5" xfId="44567"/>
    <cellStyle name="Comma 14 4 8" xfId="44568"/>
    <cellStyle name="Comma 14 4 8 2" xfId="44569"/>
    <cellStyle name="Comma 14 4 8 2 2" xfId="44570"/>
    <cellStyle name="Comma 14 4 8 2 2 2" xfId="44571"/>
    <cellStyle name="Comma 14 4 8 2 3" xfId="44572"/>
    <cellStyle name="Comma 14 4 8 2 3 2" xfId="44573"/>
    <cellStyle name="Comma 14 4 8 2 4" xfId="44574"/>
    <cellStyle name="Comma 14 4 8 3" xfId="44575"/>
    <cellStyle name="Comma 14 4 8 3 2" xfId="44576"/>
    <cellStyle name="Comma 14 4 8 4" xfId="44577"/>
    <cellStyle name="Comma 14 4 8 4 2" xfId="44578"/>
    <cellStyle name="Comma 14 4 8 5" xfId="44579"/>
    <cellStyle name="Comma 14 4 9" xfId="44580"/>
    <cellStyle name="Comma 14 4 9 2" xfId="44581"/>
    <cellStyle name="Comma 14 4 9 2 2" xfId="44582"/>
    <cellStyle name="Comma 14 4 9 3" xfId="44583"/>
    <cellStyle name="Comma 14 4 9 3 2" xfId="44584"/>
    <cellStyle name="Comma 14 4 9 4" xfId="44585"/>
    <cellStyle name="Comma 14 5" xfId="195"/>
    <cellStyle name="Comma 14 5 2" xfId="196"/>
    <cellStyle name="Comma 14 5 2 2" xfId="44586"/>
    <cellStyle name="Comma 14 5 2 2 2" xfId="44587"/>
    <cellStyle name="Comma 14 5 2 2 2 2" xfId="44588"/>
    <cellStyle name="Comma 14 5 2 2 2 2 2" xfId="44589"/>
    <cellStyle name="Comma 14 5 2 2 2 3" xfId="44590"/>
    <cellStyle name="Comma 14 5 2 2 2 3 2" xfId="44591"/>
    <cellStyle name="Comma 14 5 2 2 2 4" xfId="44592"/>
    <cellStyle name="Comma 14 5 2 2 3" xfId="44593"/>
    <cellStyle name="Comma 14 5 2 2 3 2" xfId="44594"/>
    <cellStyle name="Comma 14 5 2 2 4" xfId="44595"/>
    <cellStyle name="Comma 14 5 2 2 4 2" xfId="44596"/>
    <cellStyle name="Comma 14 5 2 2 5" xfId="44597"/>
    <cellStyle name="Comma 14 5 2 3" xfId="44598"/>
    <cellStyle name="Comma 14 5 2 3 2" xfId="44599"/>
    <cellStyle name="Comma 14 5 2 3 2 2" xfId="44600"/>
    <cellStyle name="Comma 14 5 2 3 3" xfId="44601"/>
    <cellStyle name="Comma 14 5 2 3 3 2" xfId="44602"/>
    <cellStyle name="Comma 14 5 2 3 4" xfId="44603"/>
    <cellStyle name="Comma 14 5 2 4" xfId="44604"/>
    <cellStyle name="Comma 14 5 2 4 2" xfId="44605"/>
    <cellStyle name="Comma 14 5 2 5" xfId="44606"/>
    <cellStyle name="Comma 14 5 2 5 2" xfId="44607"/>
    <cellStyle name="Comma 14 5 2 6" xfId="44608"/>
    <cellStyle name="Comma 14 5 3" xfId="197"/>
    <cellStyle name="Comma 14 5 3 2" xfId="44609"/>
    <cellStyle name="Comma 14 5 3 2 2" xfId="44610"/>
    <cellStyle name="Comma 14 5 3 2 2 2" xfId="44611"/>
    <cellStyle name="Comma 14 5 3 2 3" xfId="44612"/>
    <cellStyle name="Comma 14 5 3 2 3 2" xfId="44613"/>
    <cellStyle name="Comma 14 5 3 2 4" xfId="44614"/>
    <cellStyle name="Comma 14 5 3 3" xfId="44615"/>
    <cellStyle name="Comma 14 5 3 3 2" xfId="44616"/>
    <cellStyle name="Comma 14 5 3 3 2 2" xfId="44617"/>
    <cellStyle name="Comma 14 5 3 3 3" xfId="44618"/>
    <cellStyle name="Comma 14 5 3 3 3 2" xfId="44619"/>
    <cellStyle name="Comma 14 5 3 3 4" xfId="44620"/>
    <cellStyle name="Comma 14 5 3 4" xfId="44621"/>
    <cellStyle name="Comma 14 5 3 4 2" xfId="44622"/>
    <cellStyle name="Comma 14 5 3 5" xfId="44623"/>
    <cellStyle name="Comma 14 5 3 5 2" xfId="44624"/>
    <cellStyle name="Comma 14 5 3 6" xfId="44625"/>
    <cellStyle name="Comma 14 5 4" xfId="44626"/>
    <cellStyle name="Comma 14 5 4 2" xfId="44627"/>
    <cellStyle name="Comma 14 5 4 2 2" xfId="44628"/>
    <cellStyle name="Comma 14 5 4 3" xfId="44629"/>
    <cellStyle name="Comma 14 5 4 3 2" xfId="44630"/>
    <cellStyle name="Comma 14 5 4 4" xfId="44631"/>
    <cellStyle name="Comma 14 5 5" xfId="44632"/>
    <cellStyle name="Comma 14 5 5 2" xfId="44633"/>
    <cellStyle name="Comma 14 5 5 2 2" xfId="44634"/>
    <cellStyle name="Comma 14 5 5 3" xfId="44635"/>
    <cellStyle name="Comma 14 5 5 3 2" xfId="44636"/>
    <cellStyle name="Comma 14 5 5 4" xfId="44637"/>
    <cellStyle name="Comma 14 5 6" xfId="44638"/>
    <cellStyle name="Comma 14 5 6 2" xfId="44639"/>
    <cellStyle name="Comma 14 5 7" xfId="44640"/>
    <cellStyle name="Comma 14 5 7 2" xfId="44641"/>
    <cellStyle name="Comma 14 5 8" xfId="44642"/>
    <cellStyle name="Comma 14 6" xfId="198"/>
    <cellStyle name="Comma 14 6 2" xfId="44643"/>
    <cellStyle name="Comma 14 6 2 2" xfId="44644"/>
    <cellStyle name="Comma 14 6 2 2 2" xfId="44645"/>
    <cellStyle name="Comma 14 6 2 2 2 2" xfId="44646"/>
    <cellStyle name="Comma 14 6 2 2 3" xfId="44647"/>
    <cellStyle name="Comma 14 6 2 2 3 2" xfId="44648"/>
    <cellStyle name="Comma 14 6 2 2 4" xfId="44649"/>
    <cellStyle name="Comma 14 6 2 3" xfId="44650"/>
    <cellStyle name="Comma 14 6 2 3 2" xfId="44651"/>
    <cellStyle name="Comma 14 6 2 4" xfId="44652"/>
    <cellStyle name="Comma 14 6 2 4 2" xfId="44653"/>
    <cellStyle name="Comma 14 6 2 5" xfId="44654"/>
    <cellStyle name="Comma 14 6 3" xfId="44655"/>
    <cellStyle name="Comma 14 6 3 2" xfId="44656"/>
    <cellStyle name="Comma 14 6 3 2 2" xfId="44657"/>
    <cellStyle name="Comma 14 6 3 3" xfId="44658"/>
    <cellStyle name="Comma 14 6 3 3 2" xfId="44659"/>
    <cellStyle name="Comma 14 6 3 4" xfId="44660"/>
    <cellStyle name="Comma 14 6 4" xfId="44661"/>
    <cellStyle name="Comma 14 6 4 2" xfId="44662"/>
    <cellStyle name="Comma 14 6 5" xfId="44663"/>
    <cellStyle name="Comma 14 6 5 2" xfId="44664"/>
    <cellStyle name="Comma 14 6 6" xfId="44665"/>
    <cellStyle name="Comma 14 7" xfId="199"/>
    <cellStyle name="Comma 14 7 2" xfId="44666"/>
    <cellStyle name="Comma 14 7 2 2" xfId="44667"/>
    <cellStyle name="Comma 14 7 2 2 2" xfId="44668"/>
    <cellStyle name="Comma 14 7 2 3" xfId="44669"/>
    <cellStyle name="Comma 14 7 2 3 2" xfId="44670"/>
    <cellStyle name="Comma 14 7 2 4" xfId="44671"/>
    <cellStyle name="Comma 14 7 3" xfId="44672"/>
    <cellStyle name="Comma 14 7 3 2" xfId="44673"/>
    <cellStyle name="Comma 14 7 3 2 2" xfId="44674"/>
    <cellStyle name="Comma 14 7 3 3" xfId="44675"/>
    <cellStyle name="Comma 14 7 3 3 2" xfId="44676"/>
    <cellStyle name="Comma 14 7 3 4" xfId="44677"/>
    <cellStyle name="Comma 14 7 4" xfId="44678"/>
    <cellStyle name="Comma 14 7 4 2" xfId="44679"/>
    <cellStyle name="Comma 14 7 5" xfId="44680"/>
    <cellStyle name="Comma 14 7 5 2" xfId="44681"/>
    <cellStyle name="Comma 14 7 6" xfId="44682"/>
    <cellStyle name="Comma 14 8" xfId="44683"/>
    <cellStyle name="Comma 14 8 2" xfId="44684"/>
    <cellStyle name="Comma 14 8 2 2" xfId="44685"/>
    <cellStyle name="Comma 14 8 2 2 2" xfId="44686"/>
    <cellStyle name="Comma 14 8 2 3" xfId="44687"/>
    <cellStyle name="Comma 14 8 2 3 2" xfId="44688"/>
    <cellStyle name="Comma 14 8 2 4" xfId="44689"/>
    <cellStyle name="Comma 14 8 3" xfId="44690"/>
    <cellStyle name="Comma 14 8 3 2" xfId="44691"/>
    <cellStyle name="Comma 14 8 3 2 2" xfId="44692"/>
    <cellStyle name="Comma 14 8 3 3" xfId="44693"/>
    <cellStyle name="Comma 14 8 4" xfId="44694"/>
    <cellStyle name="Comma 14 8 4 2" xfId="44695"/>
    <cellStyle name="Comma 14 8 5" xfId="44696"/>
    <cellStyle name="Comma 14 8 5 2" xfId="44697"/>
    <cellStyle name="Comma 14 8 6" xfId="44698"/>
    <cellStyle name="Comma 14 9" xfId="44699"/>
    <cellStyle name="Comma 14 9 2" xfId="44700"/>
    <cellStyle name="Comma 14 9 2 2" xfId="44701"/>
    <cellStyle name="Comma 14 9 2 2 2" xfId="44702"/>
    <cellStyle name="Comma 14 9 2 3" xfId="44703"/>
    <cellStyle name="Comma 14 9 2 3 2" xfId="44704"/>
    <cellStyle name="Comma 14 9 2 4" xfId="44705"/>
    <cellStyle name="Comma 14 9 3" xfId="44706"/>
    <cellStyle name="Comma 14 9 3 2" xfId="44707"/>
    <cellStyle name="Comma 14 9 3 2 2" xfId="44708"/>
    <cellStyle name="Comma 14 9 3 3" xfId="44709"/>
    <cellStyle name="Comma 14 9 4" xfId="44710"/>
    <cellStyle name="Comma 14 9 4 2" xfId="44711"/>
    <cellStyle name="Comma 14 9 5" xfId="44712"/>
    <cellStyle name="Comma 14 9 5 2" xfId="44713"/>
    <cellStyle name="Comma 14 9 6" xfId="44714"/>
    <cellStyle name="Comma 15" xfId="200"/>
    <cellStyle name="Comma 15 2" xfId="201"/>
    <cellStyle name="Comma 15 2 2" xfId="202"/>
    <cellStyle name="Comma 15 2 2 2" xfId="44715"/>
    <cellStyle name="Comma 15 2 3" xfId="203"/>
    <cellStyle name="Comma 15 3" xfId="204"/>
    <cellStyle name="Comma 15 3 2" xfId="205"/>
    <cellStyle name="Comma 15 3 3" xfId="206"/>
    <cellStyle name="Comma 15 4" xfId="207"/>
    <cellStyle name="Comma 15 4 2" xfId="208"/>
    <cellStyle name="Comma 15 4 3" xfId="209"/>
    <cellStyle name="Comma 15 5" xfId="210"/>
    <cellStyle name="Comma 15 5 2" xfId="211"/>
    <cellStyle name="Comma 15 5 3" xfId="212"/>
    <cellStyle name="Comma 15 6" xfId="213"/>
    <cellStyle name="Comma 15 7" xfId="214"/>
    <cellStyle name="Comma 16" xfId="215"/>
    <cellStyle name="Comma 16 2" xfId="216"/>
    <cellStyle name="Comma 16 2 2" xfId="44716"/>
    <cellStyle name="Comma 16 2 2 2" xfId="44717"/>
    <cellStyle name="Comma 16 2 3" xfId="44718"/>
    <cellStyle name="Comma 16 3" xfId="217"/>
    <cellStyle name="Comma 16 3 2" xfId="44719"/>
    <cellStyle name="Comma 16 4" xfId="44720"/>
    <cellStyle name="Comma 16 5" xfId="44721"/>
    <cellStyle name="Comma 17" xfId="218"/>
    <cellStyle name="Comma 17 2" xfId="219"/>
    <cellStyle name="Comma 17 2 2" xfId="44722"/>
    <cellStyle name="Comma 17 3" xfId="220"/>
    <cellStyle name="Comma 17 4" xfId="44723"/>
    <cellStyle name="Comma 18" xfId="221"/>
    <cellStyle name="Comma 18 2" xfId="222"/>
    <cellStyle name="Comma 18 2 2" xfId="44724"/>
    <cellStyle name="Comma 18 3" xfId="223"/>
    <cellStyle name="Comma 18 4" xfId="44725"/>
    <cellStyle name="Comma 19" xfId="224"/>
    <cellStyle name="Comma 19 2" xfId="225"/>
    <cellStyle name="Comma 19 2 2" xfId="44726"/>
    <cellStyle name="Comma 19 3" xfId="226"/>
    <cellStyle name="Comma 19 4" xfId="44727"/>
    <cellStyle name="Comma 2" xfId="4"/>
    <cellStyle name="Comma 2 10" xfId="227"/>
    <cellStyle name="Comma 2 10 10" xfId="228"/>
    <cellStyle name="Comma 2 10 10 2" xfId="229"/>
    <cellStyle name="Comma 2 10 10 2 2" xfId="230"/>
    <cellStyle name="Comma 2 10 10 2 3" xfId="231"/>
    <cellStyle name="Comma 2 10 10 3" xfId="232"/>
    <cellStyle name="Comma 2 10 10 3 2" xfId="233"/>
    <cellStyle name="Comma 2 10 10 3 3" xfId="234"/>
    <cellStyle name="Comma 2 10 10 4" xfId="235"/>
    <cellStyle name="Comma 2 10 10 4 2" xfId="236"/>
    <cellStyle name="Comma 2 10 10 4 3" xfId="237"/>
    <cellStyle name="Comma 2 10 10 5" xfId="238"/>
    <cellStyle name="Comma 2 10 10 5 2" xfId="239"/>
    <cellStyle name="Comma 2 10 10 5 3" xfId="240"/>
    <cellStyle name="Comma 2 10 10 6" xfId="241"/>
    <cellStyle name="Comma 2 10 10 7" xfId="242"/>
    <cellStyle name="Comma 2 10 11" xfId="243"/>
    <cellStyle name="Comma 2 10 11 2" xfId="244"/>
    <cellStyle name="Comma 2 10 11 3" xfId="245"/>
    <cellStyle name="Comma 2 10 12" xfId="246"/>
    <cellStyle name="Comma 2 10 12 2" xfId="247"/>
    <cellStyle name="Comma 2 10 12 3" xfId="248"/>
    <cellStyle name="Comma 2 10 13" xfId="249"/>
    <cellStyle name="Comma 2 10 13 2" xfId="250"/>
    <cellStyle name="Comma 2 10 13 3" xfId="251"/>
    <cellStyle name="Comma 2 10 14" xfId="252"/>
    <cellStyle name="Comma 2 10 14 2" xfId="253"/>
    <cellStyle name="Comma 2 10 14 3" xfId="254"/>
    <cellStyle name="Comma 2 10 15" xfId="255"/>
    <cellStyle name="Comma 2 10 16" xfId="256"/>
    <cellStyle name="Comma 2 10 2" xfId="257"/>
    <cellStyle name="Comma 2 10 2 10" xfId="258"/>
    <cellStyle name="Comma 2 10 2 10 2" xfId="259"/>
    <cellStyle name="Comma 2 10 2 10 3" xfId="260"/>
    <cellStyle name="Comma 2 10 2 11" xfId="261"/>
    <cellStyle name="Comma 2 10 2 11 2" xfId="262"/>
    <cellStyle name="Comma 2 10 2 11 3" xfId="263"/>
    <cellStyle name="Comma 2 10 2 12" xfId="264"/>
    <cellStyle name="Comma 2 10 2 12 2" xfId="265"/>
    <cellStyle name="Comma 2 10 2 12 3" xfId="266"/>
    <cellStyle name="Comma 2 10 2 13" xfId="267"/>
    <cellStyle name="Comma 2 10 2 13 2" xfId="268"/>
    <cellStyle name="Comma 2 10 2 13 3" xfId="269"/>
    <cellStyle name="Comma 2 10 2 14" xfId="270"/>
    <cellStyle name="Comma 2 10 2 15" xfId="271"/>
    <cellStyle name="Comma 2 10 2 2" xfId="272"/>
    <cellStyle name="Comma 2 10 2 2 10" xfId="273"/>
    <cellStyle name="Comma 2 10 2 2 10 2" xfId="274"/>
    <cellStyle name="Comma 2 10 2 2 10 3" xfId="275"/>
    <cellStyle name="Comma 2 10 2 2 11" xfId="276"/>
    <cellStyle name="Comma 2 10 2 2 11 2" xfId="277"/>
    <cellStyle name="Comma 2 10 2 2 11 3" xfId="278"/>
    <cellStyle name="Comma 2 10 2 2 12" xfId="279"/>
    <cellStyle name="Comma 2 10 2 2 12 2" xfId="280"/>
    <cellStyle name="Comma 2 10 2 2 12 3" xfId="281"/>
    <cellStyle name="Comma 2 10 2 2 13" xfId="282"/>
    <cellStyle name="Comma 2 10 2 2 14" xfId="283"/>
    <cellStyle name="Comma 2 10 2 2 2" xfId="284"/>
    <cellStyle name="Comma 2 10 2 2 2 10" xfId="285"/>
    <cellStyle name="Comma 2 10 2 2 2 11" xfId="286"/>
    <cellStyle name="Comma 2 10 2 2 2 2" xfId="287"/>
    <cellStyle name="Comma 2 10 2 2 2 2 2" xfId="288"/>
    <cellStyle name="Comma 2 10 2 2 2 2 2 2" xfId="289"/>
    <cellStyle name="Comma 2 10 2 2 2 2 2 2 2" xfId="290"/>
    <cellStyle name="Comma 2 10 2 2 2 2 2 2 3" xfId="291"/>
    <cellStyle name="Comma 2 10 2 2 2 2 2 3" xfId="292"/>
    <cellStyle name="Comma 2 10 2 2 2 2 2 3 2" xfId="293"/>
    <cellStyle name="Comma 2 10 2 2 2 2 2 3 3" xfId="294"/>
    <cellStyle name="Comma 2 10 2 2 2 2 2 4" xfId="295"/>
    <cellStyle name="Comma 2 10 2 2 2 2 2 4 2" xfId="296"/>
    <cellStyle name="Comma 2 10 2 2 2 2 2 4 3" xfId="297"/>
    <cellStyle name="Comma 2 10 2 2 2 2 2 5" xfId="298"/>
    <cellStyle name="Comma 2 10 2 2 2 2 2 5 2" xfId="299"/>
    <cellStyle name="Comma 2 10 2 2 2 2 2 5 3" xfId="300"/>
    <cellStyle name="Comma 2 10 2 2 2 2 2 6" xfId="301"/>
    <cellStyle name="Comma 2 10 2 2 2 2 2 7" xfId="302"/>
    <cellStyle name="Comma 2 10 2 2 2 2 3" xfId="303"/>
    <cellStyle name="Comma 2 10 2 2 2 2 3 2" xfId="304"/>
    <cellStyle name="Comma 2 10 2 2 2 2 3 3" xfId="305"/>
    <cellStyle name="Comma 2 10 2 2 2 2 4" xfId="306"/>
    <cellStyle name="Comma 2 10 2 2 2 2 4 2" xfId="307"/>
    <cellStyle name="Comma 2 10 2 2 2 2 4 3" xfId="308"/>
    <cellStyle name="Comma 2 10 2 2 2 2 5" xfId="309"/>
    <cellStyle name="Comma 2 10 2 2 2 2 5 2" xfId="310"/>
    <cellStyle name="Comma 2 10 2 2 2 2 5 3" xfId="311"/>
    <cellStyle name="Comma 2 10 2 2 2 2 6" xfId="312"/>
    <cellStyle name="Comma 2 10 2 2 2 2 6 2" xfId="313"/>
    <cellStyle name="Comma 2 10 2 2 2 2 6 3" xfId="314"/>
    <cellStyle name="Comma 2 10 2 2 2 2 7" xfId="315"/>
    <cellStyle name="Comma 2 10 2 2 2 2 8" xfId="316"/>
    <cellStyle name="Comma 2 10 2 2 2 3" xfId="317"/>
    <cellStyle name="Comma 2 10 2 2 2 3 2" xfId="318"/>
    <cellStyle name="Comma 2 10 2 2 2 3 2 2" xfId="319"/>
    <cellStyle name="Comma 2 10 2 2 2 3 2 3" xfId="320"/>
    <cellStyle name="Comma 2 10 2 2 2 3 3" xfId="321"/>
    <cellStyle name="Comma 2 10 2 2 2 3 3 2" xfId="322"/>
    <cellStyle name="Comma 2 10 2 2 2 3 3 3" xfId="323"/>
    <cellStyle name="Comma 2 10 2 2 2 3 4" xfId="324"/>
    <cellStyle name="Comma 2 10 2 2 2 3 4 2" xfId="325"/>
    <cellStyle name="Comma 2 10 2 2 2 3 4 3" xfId="326"/>
    <cellStyle name="Comma 2 10 2 2 2 3 5" xfId="327"/>
    <cellStyle name="Comma 2 10 2 2 2 3 5 2" xfId="328"/>
    <cellStyle name="Comma 2 10 2 2 2 3 5 3" xfId="329"/>
    <cellStyle name="Comma 2 10 2 2 2 3 6" xfId="330"/>
    <cellStyle name="Comma 2 10 2 2 2 3 7" xfId="331"/>
    <cellStyle name="Comma 2 10 2 2 2 4" xfId="332"/>
    <cellStyle name="Comma 2 10 2 2 2 4 2" xfId="333"/>
    <cellStyle name="Comma 2 10 2 2 2 4 2 2" xfId="334"/>
    <cellStyle name="Comma 2 10 2 2 2 4 2 3" xfId="335"/>
    <cellStyle name="Comma 2 10 2 2 2 4 3" xfId="336"/>
    <cellStyle name="Comma 2 10 2 2 2 4 3 2" xfId="337"/>
    <cellStyle name="Comma 2 10 2 2 2 4 3 3" xfId="338"/>
    <cellStyle name="Comma 2 10 2 2 2 4 4" xfId="339"/>
    <cellStyle name="Comma 2 10 2 2 2 4 4 2" xfId="340"/>
    <cellStyle name="Comma 2 10 2 2 2 4 4 3" xfId="341"/>
    <cellStyle name="Comma 2 10 2 2 2 4 5" xfId="342"/>
    <cellStyle name="Comma 2 10 2 2 2 4 5 2" xfId="343"/>
    <cellStyle name="Comma 2 10 2 2 2 4 5 3" xfId="344"/>
    <cellStyle name="Comma 2 10 2 2 2 4 6" xfId="345"/>
    <cellStyle name="Comma 2 10 2 2 2 4 7" xfId="346"/>
    <cellStyle name="Comma 2 10 2 2 2 5" xfId="347"/>
    <cellStyle name="Comma 2 10 2 2 2 5 2" xfId="348"/>
    <cellStyle name="Comma 2 10 2 2 2 5 2 2" xfId="349"/>
    <cellStyle name="Comma 2 10 2 2 2 5 2 3" xfId="350"/>
    <cellStyle name="Comma 2 10 2 2 2 5 3" xfId="351"/>
    <cellStyle name="Comma 2 10 2 2 2 5 3 2" xfId="352"/>
    <cellStyle name="Comma 2 10 2 2 2 5 3 3" xfId="353"/>
    <cellStyle name="Comma 2 10 2 2 2 5 4" xfId="354"/>
    <cellStyle name="Comma 2 10 2 2 2 5 4 2" xfId="355"/>
    <cellStyle name="Comma 2 10 2 2 2 5 4 3" xfId="356"/>
    <cellStyle name="Comma 2 10 2 2 2 5 5" xfId="357"/>
    <cellStyle name="Comma 2 10 2 2 2 5 5 2" xfId="358"/>
    <cellStyle name="Comma 2 10 2 2 2 5 5 3" xfId="359"/>
    <cellStyle name="Comma 2 10 2 2 2 5 6" xfId="360"/>
    <cellStyle name="Comma 2 10 2 2 2 5 7" xfId="361"/>
    <cellStyle name="Comma 2 10 2 2 2 6" xfId="362"/>
    <cellStyle name="Comma 2 10 2 2 2 6 2" xfId="363"/>
    <cellStyle name="Comma 2 10 2 2 2 6 3" xfId="364"/>
    <cellStyle name="Comma 2 10 2 2 2 7" xfId="365"/>
    <cellStyle name="Comma 2 10 2 2 2 7 2" xfId="366"/>
    <cellStyle name="Comma 2 10 2 2 2 7 3" xfId="367"/>
    <cellStyle name="Comma 2 10 2 2 2 8" xfId="368"/>
    <cellStyle name="Comma 2 10 2 2 2 8 2" xfId="369"/>
    <cellStyle name="Comma 2 10 2 2 2 8 3" xfId="370"/>
    <cellStyle name="Comma 2 10 2 2 2 9" xfId="371"/>
    <cellStyle name="Comma 2 10 2 2 2 9 2" xfId="372"/>
    <cellStyle name="Comma 2 10 2 2 2 9 3" xfId="373"/>
    <cellStyle name="Comma 2 10 2 2 3" xfId="374"/>
    <cellStyle name="Comma 2 10 2 2 3 2" xfId="375"/>
    <cellStyle name="Comma 2 10 2 2 3 2 2" xfId="376"/>
    <cellStyle name="Comma 2 10 2 2 3 2 2 2" xfId="377"/>
    <cellStyle name="Comma 2 10 2 2 3 2 2 3" xfId="378"/>
    <cellStyle name="Comma 2 10 2 2 3 2 3" xfId="379"/>
    <cellStyle name="Comma 2 10 2 2 3 2 3 2" xfId="380"/>
    <cellStyle name="Comma 2 10 2 2 3 2 3 3" xfId="381"/>
    <cellStyle name="Comma 2 10 2 2 3 2 4" xfId="382"/>
    <cellStyle name="Comma 2 10 2 2 3 2 4 2" xfId="383"/>
    <cellStyle name="Comma 2 10 2 2 3 2 4 3" xfId="384"/>
    <cellStyle name="Comma 2 10 2 2 3 2 5" xfId="385"/>
    <cellStyle name="Comma 2 10 2 2 3 2 5 2" xfId="386"/>
    <cellStyle name="Comma 2 10 2 2 3 2 5 3" xfId="387"/>
    <cellStyle name="Comma 2 10 2 2 3 2 6" xfId="388"/>
    <cellStyle name="Comma 2 10 2 2 3 2 7" xfId="389"/>
    <cellStyle name="Comma 2 10 2 2 3 3" xfId="390"/>
    <cellStyle name="Comma 2 10 2 2 3 3 2" xfId="391"/>
    <cellStyle name="Comma 2 10 2 2 3 3 3" xfId="392"/>
    <cellStyle name="Comma 2 10 2 2 3 4" xfId="393"/>
    <cellStyle name="Comma 2 10 2 2 3 4 2" xfId="394"/>
    <cellStyle name="Comma 2 10 2 2 3 4 3" xfId="395"/>
    <cellStyle name="Comma 2 10 2 2 3 5" xfId="396"/>
    <cellStyle name="Comma 2 10 2 2 3 5 2" xfId="397"/>
    <cellStyle name="Comma 2 10 2 2 3 5 3" xfId="398"/>
    <cellStyle name="Comma 2 10 2 2 3 6" xfId="399"/>
    <cellStyle name="Comma 2 10 2 2 3 6 2" xfId="400"/>
    <cellStyle name="Comma 2 10 2 2 3 6 3" xfId="401"/>
    <cellStyle name="Comma 2 10 2 2 3 7" xfId="402"/>
    <cellStyle name="Comma 2 10 2 2 3 8" xfId="403"/>
    <cellStyle name="Comma 2 10 2 2 4" xfId="404"/>
    <cellStyle name="Comma 2 10 2 2 4 2" xfId="405"/>
    <cellStyle name="Comma 2 10 2 2 4 2 2" xfId="406"/>
    <cellStyle name="Comma 2 10 2 2 4 2 2 2" xfId="407"/>
    <cellStyle name="Comma 2 10 2 2 4 2 2 3" xfId="408"/>
    <cellStyle name="Comma 2 10 2 2 4 2 3" xfId="409"/>
    <cellStyle name="Comma 2 10 2 2 4 2 3 2" xfId="410"/>
    <cellStyle name="Comma 2 10 2 2 4 2 3 3" xfId="411"/>
    <cellStyle name="Comma 2 10 2 2 4 2 4" xfId="412"/>
    <cellStyle name="Comma 2 10 2 2 4 2 4 2" xfId="413"/>
    <cellStyle name="Comma 2 10 2 2 4 2 4 3" xfId="414"/>
    <cellStyle name="Comma 2 10 2 2 4 2 5" xfId="415"/>
    <cellStyle name="Comma 2 10 2 2 4 2 5 2" xfId="416"/>
    <cellStyle name="Comma 2 10 2 2 4 2 5 3" xfId="417"/>
    <cellStyle name="Comma 2 10 2 2 4 2 6" xfId="418"/>
    <cellStyle name="Comma 2 10 2 2 4 2 7" xfId="419"/>
    <cellStyle name="Comma 2 10 2 2 4 3" xfId="420"/>
    <cellStyle name="Comma 2 10 2 2 4 3 2" xfId="421"/>
    <cellStyle name="Comma 2 10 2 2 4 3 3" xfId="422"/>
    <cellStyle name="Comma 2 10 2 2 4 4" xfId="423"/>
    <cellStyle name="Comma 2 10 2 2 4 4 2" xfId="424"/>
    <cellStyle name="Comma 2 10 2 2 4 4 3" xfId="425"/>
    <cellStyle name="Comma 2 10 2 2 4 5" xfId="426"/>
    <cellStyle name="Comma 2 10 2 2 4 5 2" xfId="427"/>
    <cellStyle name="Comma 2 10 2 2 4 5 3" xfId="428"/>
    <cellStyle name="Comma 2 10 2 2 4 6" xfId="429"/>
    <cellStyle name="Comma 2 10 2 2 4 6 2" xfId="430"/>
    <cellStyle name="Comma 2 10 2 2 4 6 3" xfId="431"/>
    <cellStyle name="Comma 2 10 2 2 4 7" xfId="432"/>
    <cellStyle name="Comma 2 10 2 2 4 8" xfId="433"/>
    <cellStyle name="Comma 2 10 2 2 5" xfId="434"/>
    <cellStyle name="Comma 2 10 2 2 5 2" xfId="435"/>
    <cellStyle name="Comma 2 10 2 2 5 2 2" xfId="436"/>
    <cellStyle name="Comma 2 10 2 2 5 2 3" xfId="437"/>
    <cellStyle name="Comma 2 10 2 2 5 3" xfId="438"/>
    <cellStyle name="Comma 2 10 2 2 5 3 2" xfId="439"/>
    <cellStyle name="Comma 2 10 2 2 5 3 3" xfId="440"/>
    <cellStyle name="Comma 2 10 2 2 5 4" xfId="441"/>
    <cellStyle name="Comma 2 10 2 2 5 4 2" xfId="442"/>
    <cellStyle name="Comma 2 10 2 2 5 4 3" xfId="443"/>
    <cellStyle name="Comma 2 10 2 2 5 5" xfId="444"/>
    <cellStyle name="Comma 2 10 2 2 5 5 2" xfId="445"/>
    <cellStyle name="Comma 2 10 2 2 5 5 3" xfId="446"/>
    <cellStyle name="Comma 2 10 2 2 5 6" xfId="447"/>
    <cellStyle name="Comma 2 10 2 2 5 7" xfId="448"/>
    <cellStyle name="Comma 2 10 2 2 6" xfId="449"/>
    <cellStyle name="Comma 2 10 2 2 6 2" xfId="450"/>
    <cellStyle name="Comma 2 10 2 2 6 2 2" xfId="451"/>
    <cellStyle name="Comma 2 10 2 2 6 2 3" xfId="452"/>
    <cellStyle name="Comma 2 10 2 2 6 3" xfId="453"/>
    <cellStyle name="Comma 2 10 2 2 6 3 2" xfId="454"/>
    <cellStyle name="Comma 2 10 2 2 6 3 3" xfId="455"/>
    <cellStyle name="Comma 2 10 2 2 6 4" xfId="456"/>
    <cellStyle name="Comma 2 10 2 2 6 4 2" xfId="457"/>
    <cellStyle name="Comma 2 10 2 2 6 4 3" xfId="458"/>
    <cellStyle name="Comma 2 10 2 2 6 5" xfId="459"/>
    <cellStyle name="Comma 2 10 2 2 6 5 2" xfId="460"/>
    <cellStyle name="Comma 2 10 2 2 6 5 3" xfId="461"/>
    <cellStyle name="Comma 2 10 2 2 6 6" xfId="462"/>
    <cellStyle name="Comma 2 10 2 2 6 7" xfId="463"/>
    <cellStyle name="Comma 2 10 2 2 7" xfId="464"/>
    <cellStyle name="Comma 2 10 2 2 7 2" xfId="465"/>
    <cellStyle name="Comma 2 10 2 2 7 2 2" xfId="466"/>
    <cellStyle name="Comma 2 10 2 2 7 2 3" xfId="467"/>
    <cellStyle name="Comma 2 10 2 2 7 3" xfId="468"/>
    <cellStyle name="Comma 2 10 2 2 7 3 2" xfId="469"/>
    <cellStyle name="Comma 2 10 2 2 7 3 3" xfId="470"/>
    <cellStyle name="Comma 2 10 2 2 7 4" xfId="471"/>
    <cellStyle name="Comma 2 10 2 2 7 4 2" xfId="472"/>
    <cellStyle name="Comma 2 10 2 2 7 4 3" xfId="473"/>
    <cellStyle name="Comma 2 10 2 2 7 5" xfId="474"/>
    <cellStyle name="Comma 2 10 2 2 7 5 2" xfId="475"/>
    <cellStyle name="Comma 2 10 2 2 7 5 3" xfId="476"/>
    <cellStyle name="Comma 2 10 2 2 7 6" xfId="477"/>
    <cellStyle name="Comma 2 10 2 2 7 7" xfId="478"/>
    <cellStyle name="Comma 2 10 2 2 8" xfId="479"/>
    <cellStyle name="Comma 2 10 2 2 8 2" xfId="480"/>
    <cellStyle name="Comma 2 10 2 2 8 2 2" xfId="481"/>
    <cellStyle name="Comma 2 10 2 2 8 2 3" xfId="482"/>
    <cellStyle name="Comma 2 10 2 2 8 3" xfId="483"/>
    <cellStyle name="Comma 2 10 2 2 8 3 2" xfId="484"/>
    <cellStyle name="Comma 2 10 2 2 8 3 3" xfId="485"/>
    <cellStyle name="Comma 2 10 2 2 8 4" xfId="486"/>
    <cellStyle name="Comma 2 10 2 2 8 4 2" xfId="487"/>
    <cellStyle name="Comma 2 10 2 2 8 4 3" xfId="488"/>
    <cellStyle name="Comma 2 10 2 2 8 5" xfId="489"/>
    <cellStyle name="Comma 2 10 2 2 8 5 2" xfId="490"/>
    <cellStyle name="Comma 2 10 2 2 8 5 3" xfId="491"/>
    <cellStyle name="Comma 2 10 2 2 8 6" xfId="492"/>
    <cellStyle name="Comma 2 10 2 2 8 7" xfId="493"/>
    <cellStyle name="Comma 2 10 2 2 9" xfId="494"/>
    <cellStyle name="Comma 2 10 2 2 9 2" xfId="495"/>
    <cellStyle name="Comma 2 10 2 2 9 3" xfId="496"/>
    <cellStyle name="Comma 2 10 2 3" xfId="497"/>
    <cellStyle name="Comma 2 10 2 3 10" xfId="498"/>
    <cellStyle name="Comma 2 10 2 3 11" xfId="499"/>
    <cellStyle name="Comma 2 10 2 3 2" xfId="500"/>
    <cellStyle name="Comma 2 10 2 3 2 2" xfId="501"/>
    <cellStyle name="Comma 2 10 2 3 2 2 2" xfId="502"/>
    <cellStyle name="Comma 2 10 2 3 2 2 2 2" xfId="503"/>
    <cellStyle name="Comma 2 10 2 3 2 2 2 3" xfId="504"/>
    <cellStyle name="Comma 2 10 2 3 2 2 3" xfId="505"/>
    <cellStyle name="Comma 2 10 2 3 2 2 3 2" xfId="506"/>
    <cellStyle name="Comma 2 10 2 3 2 2 3 3" xfId="507"/>
    <cellStyle name="Comma 2 10 2 3 2 2 4" xfId="508"/>
    <cellStyle name="Comma 2 10 2 3 2 2 4 2" xfId="509"/>
    <cellStyle name="Comma 2 10 2 3 2 2 4 3" xfId="510"/>
    <cellStyle name="Comma 2 10 2 3 2 2 5" xfId="511"/>
    <cellStyle name="Comma 2 10 2 3 2 2 5 2" xfId="512"/>
    <cellStyle name="Comma 2 10 2 3 2 2 5 3" xfId="513"/>
    <cellStyle name="Comma 2 10 2 3 2 2 6" xfId="514"/>
    <cellStyle name="Comma 2 10 2 3 2 2 7" xfId="515"/>
    <cellStyle name="Comma 2 10 2 3 2 3" xfId="516"/>
    <cellStyle name="Comma 2 10 2 3 2 3 2" xfId="517"/>
    <cellStyle name="Comma 2 10 2 3 2 3 3" xfId="518"/>
    <cellStyle name="Comma 2 10 2 3 2 4" xfId="519"/>
    <cellStyle name="Comma 2 10 2 3 2 4 2" xfId="520"/>
    <cellStyle name="Comma 2 10 2 3 2 4 3" xfId="521"/>
    <cellStyle name="Comma 2 10 2 3 2 5" xfId="522"/>
    <cellStyle name="Comma 2 10 2 3 2 5 2" xfId="523"/>
    <cellStyle name="Comma 2 10 2 3 2 5 3" xfId="524"/>
    <cellStyle name="Comma 2 10 2 3 2 6" xfId="525"/>
    <cellStyle name="Comma 2 10 2 3 2 6 2" xfId="526"/>
    <cellStyle name="Comma 2 10 2 3 2 6 3" xfId="527"/>
    <cellStyle name="Comma 2 10 2 3 2 7" xfId="528"/>
    <cellStyle name="Comma 2 10 2 3 2 8" xfId="529"/>
    <cellStyle name="Comma 2 10 2 3 3" xfId="530"/>
    <cellStyle name="Comma 2 10 2 3 3 2" xfId="531"/>
    <cellStyle name="Comma 2 10 2 3 3 2 2" xfId="532"/>
    <cellStyle name="Comma 2 10 2 3 3 2 3" xfId="533"/>
    <cellStyle name="Comma 2 10 2 3 3 3" xfId="534"/>
    <cellStyle name="Comma 2 10 2 3 3 3 2" xfId="535"/>
    <cellStyle name="Comma 2 10 2 3 3 3 3" xfId="536"/>
    <cellStyle name="Comma 2 10 2 3 3 4" xfId="537"/>
    <cellStyle name="Comma 2 10 2 3 3 4 2" xfId="538"/>
    <cellStyle name="Comma 2 10 2 3 3 4 3" xfId="539"/>
    <cellStyle name="Comma 2 10 2 3 3 5" xfId="540"/>
    <cellStyle name="Comma 2 10 2 3 3 5 2" xfId="541"/>
    <cellStyle name="Comma 2 10 2 3 3 5 3" xfId="542"/>
    <cellStyle name="Comma 2 10 2 3 3 6" xfId="543"/>
    <cellStyle name="Comma 2 10 2 3 3 7" xfId="544"/>
    <cellStyle name="Comma 2 10 2 3 4" xfId="545"/>
    <cellStyle name="Comma 2 10 2 3 4 2" xfId="546"/>
    <cellStyle name="Comma 2 10 2 3 4 2 2" xfId="547"/>
    <cellStyle name="Comma 2 10 2 3 4 2 3" xfId="548"/>
    <cellStyle name="Comma 2 10 2 3 4 3" xfId="549"/>
    <cellStyle name="Comma 2 10 2 3 4 3 2" xfId="550"/>
    <cellStyle name="Comma 2 10 2 3 4 3 3" xfId="551"/>
    <cellStyle name="Comma 2 10 2 3 4 4" xfId="552"/>
    <cellStyle name="Comma 2 10 2 3 4 4 2" xfId="553"/>
    <cellStyle name="Comma 2 10 2 3 4 4 3" xfId="554"/>
    <cellStyle name="Comma 2 10 2 3 4 5" xfId="555"/>
    <cellStyle name="Comma 2 10 2 3 4 5 2" xfId="556"/>
    <cellStyle name="Comma 2 10 2 3 4 5 3" xfId="557"/>
    <cellStyle name="Comma 2 10 2 3 4 6" xfId="558"/>
    <cellStyle name="Comma 2 10 2 3 4 7" xfId="559"/>
    <cellStyle name="Comma 2 10 2 3 5" xfId="560"/>
    <cellStyle name="Comma 2 10 2 3 5 2" xfId="561"/>
    <cellStyle name="Comma 2 10 2 3 5 2 2" xfId="562"/>
    <cellStyle name="Comma 2 10 2 3 5 2 3" xfId="563"/>
    <cellStyle name="Comma 2 10 2 3 5 3" xfId="564"/>
    <cellStyle name="Comma 2 10 2 3 5 3 2" xfId="565"/>
    <cellStyle name="Comma 2 10 2 3 5 3 3" xfId="566"/>
    <cellStyle name="Comma 2 10 2 3 5 4" xfId="567"/>
    <cellStyle name="Comma 2 10 2 3 5 4 2" xfId="568"/>
    <cellStyle name="Comma 2 10 2 3 5 4 3" xfId="569"/>
    <cellStyle name="Comma 2 10 2 3 5 5" xfId="570"/>
    <cellStyle name="Comma 2 10 2 3 5 5 2" xfId="571"/>
    <cellStyle name="Comma 2 10 2 3 5 5 3" xfId="572"/>
    <cellStyle name="Comma 2 10 2 3 5 6" xfId="573"/>
    <cellStyle name="Comma 2 10 2 3 5 7" xfId="574"/>
    <cellStyle name="Comma 2 10 2 3 6" xfId="575"/>
    <cellStyle name="Comma 2 10 2 3 6 2" xfId="576"/>
    <cellStyle name="Comma 2 10 2 3 6 3" xfId="577"/>
    <cellStyle name="Comma 2 10 2 3 7" xfId="578"/>
    <cellStyle name="Comma 2 10 2 3 7 2" xfId="579"/>
    <cellStyle name="Comma 2 10 2 3 7 3" xfId="580"/>
    <cellStyle name="Comma 2 10 2 3 8" xfId="581"/>
    <cellStyle name="Comma 2 10 2 3 8 2" xfId="582"/>
    <cellStyle name="Comma 2 10 2 3 8 3" xfId="583"/>
    <cellStyle name="Comma 2 10 2 3 9" xfId="584"/>
    <cellStyle name="Comma 2 10 2 3 9 2" xfId="585"/>
    <cellStyle name="Comma 2 10 2 3 9 3" xfId="586"/>
    <cellStyle name="Comma 2 10 2 4" xfId="587"/>
    <cellStyle name="Comma 2 10 2 4 2" xfId="588"/>
    <cellStyle name="Comma 2 10 2 4 2 2" xfId="589"/>
    <cellStyle name="Comma 2 10 2 4 2 2 2" xfId="590"/>
    <cellStyle name="Comma 2 10 2 4 2 2 3" xfId="591"/>
    <cellStyle name="Comma 2 10 2 4 2 3" xfId="592"/>
    <cellStyle name="Comma 2 10 2 4 2 3 2" xfId="593"/>
    <cellStyle name="Comma 2 10 2 4 2 3 3" xfId="594"/>
    <cellStyle name="Comma 2 10 2 4 2 4" xfId="595"/>
    <cellStyle name="Comma 2 10 2 4 2 4 2" xfId="596"/>
    <cellStyle name="Comma 2 10 2 4 2 4 3" xfId="597"/>
    <cellStyle name="Comma 2 10 2 4 2 5" xfId="598"/>
    <cellStyle name="Comma 2 10 2 4 2 5 2" xfId="599"/>
    <cellStyle name="Comma 2 10 2 4 2 5 3" xfId="600"/>
    <cellStyle name="Comma 2 10 2 4 2 6" xfId="601"/>
    <cellStyle name="Comma 2 10 2 4 2 7" xfId="602"/>
    <cellStyle name="Comma 2 10 2 4 3" xfId="603"/>
    <cellStyle name="Comma 2 10 2 4 3 2" xfId="604"/>
    <cellStyle name="Comma 2 10 2 4 3 3" xfId="605"/>
    <cellStyle name="Comma 2 10 2 4 4" xfId="606"/>
    <cellStyle name="Comma 2 10 2 4 4 2" xfId="607"/>
    <cellStyle name="Comma 2 10 2 4 4 3" xfId="608"/>
    <cellStyle name="Comma 2 10 2 4 5" xfId="609"/>
    <cellStyle name="Comma 2 10 2 4 5 2" xfId="610"/>
    <cellStyle name="Comma 2 10 2 4 5 3" xfId="611"/>
    <cellStyle name="Comma 2 10 2 4 6" xfId="612"/>
    <cellStyle name="Comma 2 10 2 4 6 2" xfId="613"/>
    <cellStyle name="Comma 2 10 2 4 6 3" xfId="614"/>
    <cellStyle name="Comma 2 10 2 4 7" xfId="615"/>
    <cellStyle name="Comma 2 10 2 4 8" xfId="616"/>
    <cellStyle name="Comma 2 10 2 5" xfId="617"/>
    <cellStyle name="Comma 2 10 2 5 2" xfId="618"/>
    <cellStyle name="Comma 2 10 2 5 2 2" xfId="619"/>
    <cellStyle name="Comma 2 10 2 5 2 2 2" xfId="620"/>
    <cellStyle name="Comma 2 10 2 5 2 2 3" xfId="621"/>
    <cellStyle name="Comma 2 10 2 5 2 3" xfId="622"/>
    <cellStyle name="Comma 2 10 2 5 2 3 2" xfId="623"/>
    <cellStyle name="Comma 2 10 2 5 2 3 3" xfId="624"/>
    <cellStyle name="Comma 2 10 2 5 2 4" xfId="625"/>
    <cellStyle name="Comma 2 10 2 5 2 4 2" xfId="626"/>
    <cellStyle name="Comma 2 10 2 5 2 4 3" xfId="627"/>
    <cellStyle name="Comma 2 10 2 5 2 5" xfId="628"/>
    <cellStyle name="Comma 2 10 2 5 2 5 2" xfId="629"/>
    <cellStyle name="Comma 2 10 2 5 2 5 3" xfId="630"/>
    <cellStyle name="Comma 2 10 2 5 2 6" xfId="631"/>
    <cellStyle name="Comma 2 10 2 5 2 7" xfId="632"/>
    <cellStyle name="Comma 2 10 2 5 3" xfId="633"/>
    <cellStyle name="Comma 2 10 2 5 3 2" xfId="634"/>
    <cellStyle name="Comma 2 10 2 5 3 3" xfId="635"/>
    <cellStyle name="Comma 2 10 2 5 4" xfId="636"/>
    <cellStyle name="Comma 2 10 2 5 4 2" xfId="637"/>
    <cellStyle name="Comma 2 10 2 5 4 3" xfId="638"/>
    <cellStyle name="Comma 2 10 2 5 5" xfId="639"/>
    <cellStyle name="Comma 2 10 2 5 5 2" xfId="640"/>
    <cellStyle name="Comma 2 10 2 5 5 3" xfId="641"/>
    <cellStyle name="Comma 2 10 2 5 6" xfId="642"/>
    <cellStyle name="Comma 2 10 2 5 6 2" xfId="643"/>
    <cellStyle name="Comma 2 10 2 5 6 3" xfId="644"/>
    <cellStyle name="Comma 2 10 2 5 7" xfId="645"/>
    <cellStyle name="Comma 2 10 2 5 8" xfId="646"/>
    <cellStyle name="Comma 2 10 2 6" xfId="647"/>
    <cellStyle name="Comma 2 10 2 6 2" xfId="648"/>
    <cellStyle name="Comma 2 10 2 6 2 2" xfId="649"/>
    <cellStyle name="Comma 2 10 2 6 2 3" xfId="650"/>
    <cellStyle name="Comma 2 10 2 6 3" xfId="651"/>
    <cellStyle name="Comma 2 10 2 6 3 2" xfId="652"/>
    <cellStyle name="Comma 2 10 2 6 3 3" xfId="653"/>
    <cellStyle name="Comma 2 10 2 6 4" xfId="654"/>
    <cellStyle name="Comma 2 10 2 6 4 2" xfId="655"/>
    <cellStyle name="Comma 2 10 2 6 4 3" xfId="656"/>
    <cellStyle name="Comma 2 10 2 6 5" xfId="657"/>
    <cellStyle name="Comma 2 10 2 6 5 2" xfId="658"/>
    <cellStyle name="Comma 2 10 2 6 5 3" xfId="659"/>
    <cellStyle name="Comma 2 10 2 6 6" xfId="660"/>
    <cellStyle name="Comma 2 10 2 6 7" xfId="661"/>
    <cellStyle name="Comma 2 10 2 7" xfId="662"/>
    <cellStyle name="Comma 2 10 2 7 2" xfId="663"/>
    <cellStyle name="Comma 2 10 2 7 2 2" xfId="664"/>
    <cellStyle name="Comma 2 10 2 7 2 3" xfId="665"/>
    <cellStyle name="Comma 2 10 2 7 3" xfId="666"/>
    <cellStyle name="Comma 2 10 2 7 3 2" xfId="667"/>
    <cellStyle name="Comma 2 10 2 7 3 3" xfId="668"/>
    <cellStyle name="Comma 2 10 2 7 4" xfId="669"/>
    <cellStyle name="Comma 2 10 2 7 4 2" xfId="670"/>
    <cellStyle name="Comma 2 10 2 7 4 3" xfId="671"/>
    <cellStyle name="Comma 2 10 2 7 5" xfId="672"/>
    <cellStyle name="Comma 2 10 2 7 5 2" xfId="673"/>
    <cellStyle name="Comma 2 10 2 7 5 3" xfId="674"/>
    <cellStyle name="Comma 2 10 2 7 6" xfId="675"/>
    <cellStyle name="Comma 2 10 2 7 7" xfId="676"/>
    <cellStyle name="Comma 2 10 2 8" xfId="677"/>
    <cellStyle name="Comma 2 10 2 8 2" xfId="678"/>
    <cellStyle name="Comma 2 10 2 8 2 2" xfId="679"/>
    <cellStyle name="Comma 2 10 2 8 2 3" xfId="680"/>
    <cellStyle name="Comma 2 10 2 8 3" xfId="681"/>
    <cellStyle name="Comma 2 10 2 8 3 2" xfId="682"/>
    <cellStyle name="Comma 2 10 2 8 3 3" xfId="683"/>
    <cellStyle name="Comma 2 10 2 8 4" xfId="684"/>
    <cellStyle name="Comma 2 10 2 8 4 2" xfId="685"/>
    <cellStyle name="Comma 2 10 2 8 4 3" xfId="686"/>
    <cellStyle name="Comma 2 10 2 8 5" xfId="687"/>
    <cellStyle name="Comma 2 10 2 8 5 2" xfId="688"/>
    <cellStyle name="Comma 2 10 2 8 5 3" xfId="689"/>
    <cellStyle name="Comma 2 10 2 8 6" xfId="690"/>
    <cellStyle name="Comma 2 10 2 8 7" xfId="691"/>
    <cellStyle name="Comma 2 10 2 9" xfId="692"/>
    <cellStyle name="Comma 2 10 2 9 2" xfId="693"/>
    <cellStyle name="Comma 2 10 2 9 2 2" xfId="694"/>
    <cellStyle name="Comma 2 10 2 9 2 3" xfId="695"/>
    <cellStyle name="Comma 2 10 2 9 3" xfId="696"/>
    <cellStyle name="Comma 2 10 2 9 3 2" xfId="697"/>
    <cellStyle name="Comma 2 10 2 9 3 3" xfId="698"/>
    <cellStyle name="Comma 2 10 2 9 4" xfId="699"/>
    <cellStyle name="Comma 2 10 2 9 4 2" xfId="700"/>
    <cellStyle name="Comma 2 10 2 9 4 3" xfId="701"/>
    <cellStyle name="Comma 2 10 2 9 5" xfId="702"/>
    <cellStyle name="Comma 2 10 2 9 5 2" xfId="703"/>
    <cellStyle name="Comma 2 10 2 9 5 3" xfId="704"/>
    <cellStyle name="Comma 2 10 2 9 6" xfId="705"/>
    <cellStyle name="Comma 2 10 2 9 7" xfId="706"/>
    <cellStyle name="Comma 2 10 3" xfId="707"/>
    <cellStyle name="Comma 2 10 3 10" xfId="708"/>
    <cellStyle name="Comma 2 10 3 10 2" xfId="709"/>
    <cellStyle name="Comma 2 10 3 10 3" xfId="710"/>
    <cellStyle name="Comma 2 10 3 11" xfId="711"/>
    <cellStyle name="Comma 2 10 3 11 2" xfId="712"/>
    <cellStyle name="Comma 2 10 3 11 3" xfId="713"/>
    <cellStyle name="Comma 2 10 3 12" xfId="714"/>
    <cellStyle name="Comma 2 10 3 12 2" xfId="715"/>
    <cellStyle name="Comma 2 10 3 12 3" xfId="716"/>
    <cellStyle name="Comma 2 10 3 13" xfId="717"/>
    <cellStyle name="Comma 2 10 3 14" xfId="718"/>
    <cellStyle name="Comma 2 10 3 2" xfId="719"/>
    <cellStyle name="Comma 2 10 3 2 10" xfId="720"/>
    <cellStyle name="Comma 2 10 3 2 11" xfId="721"/>
    <cellStyle name="Comma 2 10 3 2 2" xfId="722"/>
    <cellStyle name="Comma 2 10 3 2 2 2" xfId="723"/>
    <cellStyle name="Comma 2 10 3 2 2 2 2" xfId="724"/>
    <cellStyle name="Comma 2 10 3 2 2 2 2 2" xfId="725"/>
    <cellStyle name="Comma 2 10 3 2 2 2 2 3" xfId="726"/>
    <cellStyle name="Comma 2 10 3 2 2 2 3" xfId="727"/>
    <cellStyle name="Comma 2 10 3 2 2 2 3 2" xfId="728"/>
    <cellStyle name="Comma 2 10 3 2 2 2 3 3" xfId="729"/>
    <cellStyle name="Comma 2 10 3 2 2 2 4" xfId="730"/>
    <cellStyle name="Comma 2 10 3 2 2 2 4 2" xfId="731"/>
    <cellStyle name="Comma 2 10 3 2 2 2 4 3" xfId="732"/>
    <cellStyle name="Comma 2 10 3 2 2 2 5" xfId="733"/>
    <cellStyle name="Comma 2 10 3 2 2 2 5 2" xfId="734"/>
    <cellStyle name="Comma 2 10 3 2 2 2 5 3" xfId="735"/>
    <cellStyle name="Comma 2 10 3 2 2 2 6" xfId="736"/>
    <cellStyle name="Comma 2 10 3 2 2 2 7" xfId="737"/>
    <cellStyle name="Comma 2 10 3 2 2 3" xfId="738"/>
    <cellStyle name="Comma 2 10 3 2 2 3 2" xfId="739"/>
    <cellStyle name="Comma 2 10 3 2 2 3 3" xfId="740"/>
    <cellStyle name="Comma 2 10 3 2 2 4" xfId="741"/>
    <cellStyle name="Comma 2 10 3 2 2 4 2" xfId="742"/>
    <cellStyle name="Comma 2 10 3 2 2 4 3" xfId="743"/>
    <cellStyle name="Comma 2 10 3 2 2 5" xfId="744"/>
    <cellStyle name="Comma 2 10 3 2 2 5 2" xfId="745"/>
    <cellStyle name="Comma 2 10 3 2 2 5 3" xfId="746"/>
    <cellStyle name="Comma 2 10 3 2 2 6" xfId="747"/>
    <cellStyle name="Comma 2 10 3 2 2 6 2" xfId="748"/>
    <cellStyle name="Comma 2 10 3 2 2 6 3" xfId="749"/>
    <cellStyle name="Comma 2 10 3 2 2 7" xfId="750"/>
    <cellStyle name="Comma 2 10 3 2 2 8" xfId="751"/>
    <cellStyle name="Comma 2 10 3 2 3" xfId="752"/>
    <cellStyle name="Comma 2 10 3 2 3 2" xfId="753"/>
    <cellStyle name="Comma 2 10 3 2 3 2 2" xfId="754"/>
    <cellStyle name="Comma 2 10 3 2 3 2 3" xfId="755"/>
    <cellStyle name="Comma 2 10 3 2 3 3" xfId="756"/>
    <cellStyle name="Comma 2 10 3 2 3 3 2" xfId="757"/>
    <cellStyle name="Comma 2 10 3 2 3 3 3" xfId="758"/>
    <cellStyle name="Comma 2 10 3 2 3 4" xfId="759"/>
    <cellStyle name="Comma 2 10 3 2 3 4 2" xfId="760"/>
    <cellStyle name="Comma 2 10 3 2 3 4 3" xfId="761"/>
    <cellStyle name="Comma 2 10 3 2 3 5" xfId="762"/>
    <cellStyle name="Comma 2 10 3 2 3 5 2" xfId="763"/>
    <cellStyle name="Comma 2 10 3 2 3 5 3" xfId="764"/>
    <cellStyle name="Comma 2 10 3 2 3 6" xfId="765"/>
    <cellStyle name="Comma 2 10 3 2 3 7" xfId="766"/>
    <cellStyle name="Comma 2 10 3 2 4" xfId="767"/>
    <cellStyle name="Comma 2 10 3 2 4 2" xfId="768"/>
    <cellStyle name="Comma 2 10 3 2 4 2 2" xfId="769"/>
    <cellStyle name="Comma 2 10 3 2 4 2 3" xfId="770"/>
    <cellStyle name="Comma 2 10 3 2 4 3" xfId="771"/>
    <cellStyle name="Comma 2 10 3 2 4 3 2" xfId="772"/>
    <cellStyle name="Comma 2 10 3 2 4 3 3" xfId="773"/>
    <cellStyle name="Comma 2 10 3 2 4 4" xfId="774"/>
    <cellStyle name="Comma 2 10 3 2 4 4 2" xfId="775"/>
    <cellStyle name="Comma 2 10 3 2 4 4 3" xfId="776"/>
    <cellStyle name="Comma 2 10 3 2 4 5" xfId="777"/>
    <cellStyle name="Comma 2 10 3 2 4 5 2" xfId="778"/>
    <cellStyle name="Comma 2 10 3 2 4 5 3" xfId="779"/>
    <cellStyle name="Comma 2 10 3 2 4 6" xfId="780"/>
    <cellStyle name="Comma 2 10 3 2 4 7" xfId="781"/>
    <cellStyle name="Comma 2 10 3 2 5" xfId="782"/>
    <cellStyle name="Comma 2 10 3 2 5 2" xfId="783"/>
    <cellStyle name="Comma 2 10 3 2 5 2 2" xfId="784"/>
    <cellStyle name="Comma 2 10 3 2 5 2 3" xfId="785"/>
    <cellStyle name="Comma 2 10 3 2 5 3" xfId="786"/>
    <cellStyle name="Comma 2 10 3 2 5 3 2" xfId="787"/>
    <cellStyle name="Comma 2 10 3 2 5 3 3" xfId="788"/>
    <cellStyle name="Comma 2 10 3 2 5 4" xfId="789"/>
    <cellStyle name="Comma 2 10 3 2 5 4 2" xfId="790"/>
    <cellStyle name="Comma 2 10 3 2 5 4 3" xfId="791"/>
    <cellStyle name="Comma 2 10 3 2 5 5" xfId="792"/>
    <cellStyle name="Comma 2 10 3 2 5 5 2" xfId="793"/>
    <cellStyle name="Comma 2 10 3 2 5 5 3" xfId="794"/>
    <cellStyle name="Comma 2 10 3 2 5 6" xfId="795"/>
    <cellStyle name="Comma 2 10 3 2 5 7" xfId="796"/>
    <cellStyle name="Comma 2 10 3 2 6" xfId="797"/>
    <cellStyle name="Comma 2 10 3 2 6 2" xfId="798"/>
    <cellStyle name="Comma 2 10 3 2 6 3" xfId="799"/>
    <cellStyle name="Comma 2 10 3 2 7" xfId="800"/>
    <cellStyle name="Comma 2 10 3 2 7 2" xfId="801"/>
    <cellStyle name="Comma 2 10 3 2 7 3" xfId="802"/>
    <cellStyle name="Comma 2 10 3 2 8" xfId="803"/>
    <cellStyle name="Comma 2 10 3 2 8 2" xfId="804"/>
    <cellStyle name="Comma 2 10 3 2 8 3" xfId="805"/>
    <cellStyle name="Comma 2 10 3 2 9" xfId="806"/>
    <cellStyle name="Comma 2 10 3 2 9 2" xfId="807"/>
    <cellStyle name="Comma 2 10 3 2 9 3" xfId="808"/>
    <cellStyle name="Comma 2 10 3 3" xfId="809"/>
    <cellStyle name="Comma 2 10 3 3 2" xfId="810"/>
    <cellStyle name="Comma 2 10 3 3 2 2" xfId="811"/>
    <cellStyle name="Comma 2 10 3 3 2 2 2" xfId="812"/>
    <cellStyle name="Comma 2 10 3 3 2 2 3" xfId="813"/>
    <cellStyle name="Comma 2 10 3 3 2 3" xfId="814"/>
    <cellStyle name="Comma 2 10 3 3 2 3 2" xfId="815"/>
    <cellStyle name="Comma 2 10 3 3 2 3 3" xfId="816"/>
    <cellStyle name="Comma 2 10 3 3 2 4" xfId="817"/>
    <cellStyle name="Comma 2 10 3 3 2 4 2" xfId="818"/>
    <cellStyle name="Comma 2 10 3 3 2 4 3" xfId="819"/>
    <cellStyle name="Comma 2 10 3 3 2 5" xfId="820"/>
    <cellStyle name="Comma 2 10 3 3 2 5 2" xfId="821"/>
    <cellStyle name="Comma 2 10 3 3 2 5 3" xfId="822"/>
    <cellStyle name="Comma 2 10 3 3 2 6" xfId="823"/>
    <cellStyle name="Comma 2 10 3 3 2 7" xfId="824"/>
    <cellStyle name="Comma 2 10 3 3 3" xfId="825"/>
    <cellStyle name="Comma 2 10 3 3 3 2" xfId="826"/>
    <cellStyle name="Comma 2 10 3 3 3 3" xfId="827"/>
    <cellStyle name="Comma 2 10 3 3 4" xfId="828"/>
    <cellStyle name="Comma 2 10 3 3 4 2" xfId="829"/>
    <cellStyle name="Comma 2 10 3 3 4 3" xfId="830"/>
    <cellStyle name="Comma 2 10 3 3 5" xfId="831"/>
    <cellStyle name="Comma 2 10 3 3 5 2" xfId="832"/>
    <cellStyle name="Comma 2 10 3 3 5 3" xfId="833"/>
    <cellStyle name="Comma 2 10 3 3 6" xfId="834"/>
    <cellStyle name="Comma 2 10 3 3 6 2" xfId="835"/>
    <cellStyle name="Comma 2 10 3 3 6 3" xfId="836"/>
    <cellStyle name="Comma 2 10 3 3 7" xfId="837"/>
    <cellStyle name="Comma 2 10 3 3 8" xfId="838"/>
    <cellStyle name="Comma 2 10 3 4" xfId="839"/>
    <cellStyle name="Comma 2 10 3 4 2" xfId="840"/>
    <cellStyle name="Comma 2 10 3 4 2 2" xfId="841"/>
    <cellStyle name="Comma 2 10 3 4 2 2 2" xfId="842"/>
    <cellStyle name="Comma 2 10 3 4 2 2 3" xfId="843"/>
    <cellStyle name="Comma 2 10 3 4 2 3" xfId="844"/>
    <cellStyle name="Comma 2 10 3 4 2 3 2" xfId="845"/>
    <cellStyle name="Comma 2 10 3 4 2 3 3" xfId="846"/>
    <cellStyle name="Comma 2 10 3 4 2 4" xfId="847"/>
    <cellStyle name="Comma 2 10 3 4 2 4 2" xfId="848"/>
    <cellStyle name="Comma 2 10 3 4 2 4 3" xfId="849"/>
    <cellStyle name="Comma 2 10 3 4 2 5" xfId="850"/>
    <cellStyle name="Comma 2 10 3 4 2 5 2" xfId="851"/>
    <cellStyle name="Comma 2 10 3 4 2 5 3" xfId="852"/>
    <cellStyle name="Comma 2 10 3 4 2 6" xfId="853"/>
    <cellStyle name="Comma 2 10 3 4 2 7" xfId="854"/>
    <cellStyle name="Comma 2 10 3 4 3" xfId="855"/>
    <cellStyle name="Comma 2 10 3 4 3 2" xfId="856"/>
    <cellStyle name="Comma 2 10 3 4 3 3" xfId="857"/>
    <cellStyle name="Comma 2 10 3 4 4" xfId="858"/>
    <cellStyle name="Comma 2 10 3 4 4 2" xfId="859"/>
    <cellStyle name="Comma 2 10 3 4 4 3" xfId="860"/>
    <cellStyle name="Comma 2 10 3 4 5" xfId="861"/>
    <cellStyle name="Comma 2 10 3 4 5 2" xfId="862"/>
    <cellStyle name="Comma 2 10 3 4 5 3" xfId="863"/>
    <cellStyle name="Comma 2 10 3 4 6" xfId="864"/>
    <cellStyle name="Comma 2 10 3 4 6 2" xfId="865"/>
    <cellStyle name="Comma 2 10 3 4 6 3" xfId="866"/>
    <cellStyle name="Comma 2 10 3 4 7" xfId="867"/>
    <cellStyle name="Comma 2 10 3 4 8" xfId="868"/>
    <cellStyle name="Comma 2 10 3 5" xfId="869"/>
    <cellStyle name="Comma 2 10 3 5 2" xfId="870"/>
    <cellStyle name="Comma 2 10 3 5 2 2" xfId="871"/>
    <cellStyle name="Comma 2 10 3 5 2 3" xfId="872"/>
    <cellStyle name="Comma 2 10 3 5 3" xfId="873"/>
    <cellStyle name="Comma 2 10 3 5 3 2" xfId="874"/>
    <cellStyle name="Comma 2 10 3 5 3 3" xfId="875"/>
    <cellStyle name="Comma 2 10 3 5 4" xfId="876"/>
    <cellStyle name="Comma 2 10 3 5 4 2" xfId="877"/>
    <cellStyle name="Comma 2 10 3 5 4 3" xfId="878"/>
    <cellStyle name="Comma 2 10 3 5 5" xfId="879"/>
    <cellStyle name="Comma 2 10 3 5 5 2" xfId="880"/>
    <cellStyle name="Comma 2 10 3 5 5 3" xfId="881"/>
    <cellStyle name="Comma 2 10 3 5 6" xfId="882"/>
    <cellStyle name="Comma 2 10 3 5 7" xfId="883"/>
    <cellStyle name="Comma 2 10 3 6" xfId="884"/>
    <cellStyle name="Comma 2 10 3 6 2" xfId="885"/>
    <cellStyle name="Comma 2 10 3 6 2 2" xfId="886"/>
    <cellStyle name="Comma 2 10 3 6 2 3" xfId="887"/>
    <cellStyle name="Comma 2 10 3 6 3" xfId="888"/>
    <cellStyle name="Comma 2 10 3 6 3 2" xfId="889"/>
    <cellStyle name="Comma 2 10 3 6 3 3" xfId="890"/>
    <cellStyle name="Comma 2 10 3 6 4" xfId="891"/>
    <cellStyle name="Comma 2 10 3 6 4 2" xfId="892"/>
    <cellStyle name="Comma 2 10 3 6 4 3" xfId="893"/>
    <cellStyle name="Comma 2 10 3 6 5" xfId="894"/>
    <cellStyle name="Comma 2 10 3 6 5 2" xfId="895"/>
    <cellStyle name="Comma 2 10 3 6 5 3" xfId="896"/>
    <cellStyle name="Comma 2 10 3 6 6" xfId="897"/>
    <cellStyle name="Comma 2 10 3 6 7" xfId="898"/>
    <cellStyle name="Comma 2 10 3 7" xfId="899"/>
    <cellStyle name="Comma 2 10 3 7 2" xfId="900"/>
    <cellStyle name="Comma 2 10 3 7 2 2" xfId="901"/>
    <cellStyle name="Comma 2 10 3 7 2 3" xfId="902"/>
    <cellStyle name="Comma 2 10 3 7 3" xfId="903"/>
    <cellStyle name="Comma 2 10 3 7 3 2" xfId="904"/>
    <cellStyle name="Comma 2 10 3 7 3 3" xfId="905"/>
    <cellStyle name="Comma 2 10 3 7 4" xfId="906"/>
    <cellStyle name="Comma 2 10 3 7 4 2" xfId="907"/>
    <cellStyle name="Comma 2 10 3 7 4 3" xfId="908"/>
    <cellStyle name="Comma 2 10 3 7 5" xfId="909"/>
    <cellStyle name="Comma 2 10 3 7 5 2" xfId="910"/>
    <cellStyle name="Comma 2 10 3 7 5 3" xfId="911"/>
    <cellStyle name="Comma 2 10 3 7 6" xfId="912"/>
    <cellStyle name="Comma 2 10 3 7 7" xfId="913"/>
    <cellStyle name="Comma 2 10 3 8" xfId="914"/>
    <cellStyle name="Comma 2 10 3 8 2" xfId="915"/>
    <cellStyle name="Comma 2 10 3 8 2 2" xfId="916"/>
    <cellStyle name="Comma 2 10 3 8 2 3" xfId="917"/>
    <cellStyle name="Comma 2 10 3 8 3" xfId="918"/>
    <cellStyle name="Comma 2 10 3 8 3 2" xfId="919"/>
    <cellStyle name="Comma 2 10 3 8 3 3" xfId="920"/>
    <cellStyle name="Comma 2 10 3 8 4" xfId="921"/>
    <cellStyle name="Comma 2 10 3 8 4 2" xfId="922"/>
    <cellStyle name="Comma 2 10 3 8 4 3" xfId="923"/>
    <cellStyle name="Comma 2 10 3 8 5" xfId="924"/>
    <cellStyle name="Comma 2 10 3 8 5 2" xfId="925"/>
    <cellStyle name="Comma 2 10 3 8 5 3" xfId="926"/>
    <cellStyle name="Comma 2 10 3 8 6" xfId="927"/>
    <cellStyle name="Comma 2 10 3 8 7" xfId="928"/>
    <cellStyle name="Comma 2 10 3 9" xfId="929"/>
    <cellStyle name="Comma 2 10 3 9 2" xfId="930"/>
    <cellStyle name="Comma 2 10 3 9 3" xfId="931"/>
    <cellStyle name="Comma 2 10 4" xfId="932"/>
    <cellStyle name="Comma 2 10 4 10" xfId="933"/>
    <cellStyle name="Comma 2 10 4 11" xfId="934"/>
    <cellStyle name="Comma 2 10 4 2" xfId="935"/>
    <cellStyle name="Comma 2 10 4 2 2" xfId="936"/>
    <cellStyle name="Comma 2 10 4 2 2 2" xfId="937"/>
    <cellStyle name="Comma 2 10 4 2 2 2 2" xfId="938"/>
    <cellStyle name="Comma 2 10 4 2 2 2 3" xfId="939"/>
    <cellStyle name="Comma 2 10 4 2 2 3" xfId="940"/>
    <cellStyle name="Comma 2 10 4 2 2 3 2" xfId="941"/>
    <cellStyle name="Comma 2 10 4 2 2 3 3" xfId="942"/>
    <cellStyle name="Comma 2 10 4 2 2 4" xfId="943"/>
    <cellStyle name="Comma 2 10 4 2 2 4 2" xfId="944"/>
    <cellStyle name="Comma 2 10 4 2 2 4 3" xfId="945"/>
    <cellStyle name="Comma 2 10 4 2 2 5" xfId="946"/>
    <cellStyle name="Comma 2 10 4 2 2 5 2" xfId="947"/>
    <cellStyle name="Comma 2 10 4 2 2 5 3" xfId="948"/>
    <cellStyle name="Comma 2 10 4 2 2 6" xfId="949"/>
    <cellStyle name="Comma 2 10 4 2 2 7" xfId="950"/>
    <cellStyle name="Comma 2 10 4 2 3" xfId="951"/>
    <cellStyle name="Comma 2 10 4 2 3 2" xfId="952"/>
    <cellStyle name="Comma 2 10 4 2 3 3" xfId="953"/>
    <cellStyle name="Comma 2 10 4 2 4" xfId="954"/>
    <cellStyle name="Comma 2 10 4 2 4 2" xfId="955"/>
    <cellStyle name="Comma 2 10 4 2 4 3" xfId="956"/>
    <cellStyle name="Comma 2 10 4 2 5" xfId="957"/>
    <cellStyle name="Comma 2 10 4 2 5 2" xfId="958"/>
    <cellStyle name="Comma 2 10 4 2 5 3" xfId="959"/>
    <cellStyle name="Comma 2 10 4 2 6" xfId="960"/>
    <cellStyle name="Comma 2 10 4 2 6 2" xfId="961"/>
    <cellStyle name="Comma 2 10 4 2 6 3" xfId="962"/>
    <cellStyle name="Comma 2 10 4 2 7" xfId="963"/>
    <cellStyle name="Comma 2 10 4 2 8" xfId="964"/>
    <cellStyle name="Comma 2 10 4 3" xfId="965"/>
    <cellStyle name="Comma 2 10 4 3 2" xfId="966"/>
    <cellStyle name="Comma 2 10 4 3 2 2" xfId="967"/>
    <cellStyle name="Comma 2 10 4 3 2 3" xfId="968"/>
    <cellStyle name="Comma 2 10 4 3 3" xfId="969"/>
    <cellStyle name="Comma 2 10 4 3 3 2" xfId="970"/>
    <cellStyle name="Comma 2 10 4 3 3 3" xfId="971"/>
    <cellStyle name="Comma 2 10 4 3 4" xfId="972"/>
    <cellStyle name="Comma 2 10 4 3 4 2" xfId="973"/>
    <cellStyle name="Comma 2 10 4 3 4 3" xfId="974"/>
    <cellStyle name="Comma 2 10 4 3 5" xfId="975"/>
    <cellStyle name="Comma 2 10 4 3 5 2" xfId="976"/>
    <cellStyle name="Comma 2 10 4 3 5 3" xfId="977"/>
    <cellStyle name="Comma 2 10 4 3 6" xfId="978"/>
    <cellStyle name="Comma 2 10 4 3 7" xfId="979"/>
    <cellStyle name="Comma 2 10 4 4" xfId="980"/>
    <cellStyle name="Comma 2 10 4 4 2" xfId="981"/>
    <cellStyle name="Comma 2 10 4 4 2 2" xfId="982"/>
    <cellStyle name="Comma 2 10 4 4 2 3" xfId="983"/>
    <cellStyle name="Comma 2 10 4 4 3" xfId="984"/>
    <cellStyle name="Comma 2 10 4 4 3 2" xfId="985"/>
    <cellStyle name="Comma 2 10 4 4 3 3" xfId="986"/>
    <cellStyle name="Comma 2 10 4 4 4" xfId="987"/>
    <cellStyle name="Comma 2 10 4 4 4 2" xfId="988"/>
    <cellStyle name="Comma 2 10 4 4 4 3" xfId="989"/>
    <cellStyle name="Comma 2 10 4 4 5" xfId="990"/>
    <cellStyle name="Comma 2 10 4 4 5 2" xfId="991"/>
    <cellStyle name="Comma 2 10 4 4 5 3" xfId="992"/>
    <cellStyle name="Comma 2 10 4 4 6" xfId="993"/>
    <cellStyle name="Comma 2 10 4 4 7" xfId="994"/>
    <cellStyle name="Comma 2 10 4 5" xfId="995"/>
    <cellStyle name="Comma 2 10 4 5 2" xfId="996"/>
    <cellStyle name="Comma 2 10 4 5 2 2" xfId="997"/>
    <cellStyle name="Comma 2 10 4 5 2 3" xfId="998"/>
    <cellStyle name="Comma 2 10 4 5 3" xfId="999"/>
    <cellStyle name="Comma 2 10 4 5 3 2" xfId="1000"/>
    <cellStyle name="Comma 2 10 4 5 3 3" xfId="1001"/>
    <cellStyle name="Comma 2 10 4 5 4" xfId="1002"/>
    <cellStyle name="Comma 2 10 4 5 4 2" xfId="1003"/>
    <cellStyle name="Comma 2 10 4 5 4 3" xfId="1004"/>
    <cellStyle name="Comma 2 10 4 5 5" xfId="1005"/>
    <cellStyle name="Comma 2 10 4 5 5 2" xfId="1006"/>
    <cellStyle name="Comma 2 10 4 5 5 3" xfId="1007"/>
    <cellStyle name="Comma 2 10 4 5 6" xfId="1008"/>
    <cellStyle name="Comma 2 10 4 5 7" xfId="1009"/>
    <cellStyle name="Comma 2 10 4 6" xfId="1010"/>
    <cellStyle name="Comma 2 10 4 6 2" xfId="1011"/>
    <cellStyle name="Comma 2 10 4 6 3" xfId="1012"/>
    <cellStyle name="Comma 2 10 4 7" xfId="1013"/>
    <cellStyle name="Comma 2 10 4 7 2" xfId="1014"/>
    <cellStyle name="Comma 2 10 4 7 3" xfId="1015"/>
    <cellStyle name="Comma 2 10 4 8" xfId="1016"/>
    <cellStyle name="Comma 2 10 4 8 2" xfId="1017"/>
    <cellStyle name="Comma 2 10 4 8 3" xfId="1018"/>
    <cellStyle name="Comma 2 10 4 9" xfId="1019"/>
    <cellStyle name="Comma 2 10 4 9 2" xfId="1020"/>
    <cellStyle name="Comma 2 10 4 9 3" xfId="1021"/>
    <cellStyle name="Comma 2 10 5" xfId="1022"/>
    <cellStyle name="Comma 2 10 5 2" xfId="1023"/>
    <cellStyle name="Comma 2 10 5 2 2" xfId="1024"/>
    <cellStyle name="Comma 2 10 5 2 2 2" xfId="1025"/>
    <cellStyle name="Comma 2 10 5 2 2 3" xfId="1026"/>
    <cellStyle name="Comma 2 10 5 2 3" xfId="1027"/>
    <cellStyle name="Comma 2 10 5 2 3 2" xfId="1028"/>
    <cellStyle name="Comma 2 10 5 2 3 3" xfId="1029"/>
    <cellStyle name="Comma 2 10 5 2 4" xfId="1030"/>
    <cellStyle name="Comma 2 10 5 2 4 2" xfId="1031"/>
    <cellStyle name="Comma 2 10 5 2 4 3" xfId="1032"/>
    <cellStyle name="Comma 2 10 5 2 5" xfId="1033"/>
    <cellStyle name="Comma 2 10 5 2 5 2" xfId="1034"/>
    <cellStyle name="Comma 2 10 5 2 5 3" xfId="1035"/>
    <cellStyle name="Comma 2 10 5 2 6" xfId="1036"/>
    <cellStyle name="Comma 2 10 5 2 7" xfId="1037"/>
    <cellStyle name="Comma 2 10 5 3" xfId="1038"/>
    <cellStyle name="Comma 2 10 5 3 2" xfId="1039"/>
    <cellStyle name="Comma 2 10 5 3 3" xfId="1040"/>
    <cellStyle name="Comma 2 10 5 4" xfId="1041"/>
    <cellStyle name="Comma 2 10 5 4 2" xfId="1042"/>
    <cellStyle name="Comma 2 10 5 4 3" xfId="1043"/>
    <cellStyle name="Comma 2 10 5 5" xfId="1044"/>
    <cellStyle name="Comma 2 10 5 5 2" xfId="1045"/>
    <cellStyle name="Comma 2 10 5 5 3" xfId="1046"/>
    <cellStyle name="Comma 2 10 5 6" xfId="1047"/>
    <cellStyle name="Comma 2 10 5 6 2" xfId="1048"/>
    <cellStyle name="Comma 2 10 5 6 3" xfId="1049"/>
    <cellStyle name="Comma 2 10 5 7" xfId="1050"/>
    <cellStyle name="Comma 2 10 5 8" xfId="1051"/>
    <cellStyle name="Comma 2 10 6" xfId="1052"/>
    <cellStyle name="Comma 2 10 6 2" xfId="1053"/>
    <cellStyle name="Comma 2 10 6 2 2" xfId="1054"/>
    <cellStyle name="Comma 2 10 6 2 2 2" xfId="1055"/>
    <cellStyle name="Comma 2 10 6 2 2 3" xfId="1056"/>
    <cellStyle name="Comma 2 10 6 2 3" xfId="1057"/>
    <cellStyle name="Comma 2 10 6 2 3 2" xfId="1058"/>
    <cellStyle name="Comma 2 10 6 2 3 3" xfId="1059"/>
    <cellStyle name="Comma 2 10 6 2 4" xfId="1060"/>
    <cellStyle name="Comma 2 10 6 2 4 2" xfId="1061"/>
    <cellStyle name="Comma 2 10 6 2 4 3" xfId="1062"/>
    <cellStyle name="Comma 2 10 6 2 5" xfId="1063"/>
    <cellStyle name="Comma 2 10 6 2 5 2" xfId="1064"/>
    <cellStyle name="Comma 2 10 6 2 5 3" xfId="1065"/>
    <cellStyle name="Comma 2 10 6 2 6" xfId="1066"/>
    <cellStyle name="Comma 2 10 6 2 7" xfId="1067"/>
    <cellStyle name="Comma 2 10 6 3" xfId="1068"/>
    <cellStyle name="Comma 2 10 6 3 2" xfId="1069"/>
    <cellStyle name="Comma 2 10 6 3 3" xfId="1070"/>
    <cellStyle name="Comma 2 10 6 4" xfId="1071"/>
    <cellStyle name="Comma 2 10 6 4 2" xfId="1072"/>
    <cellStyle name="Comma 2 10 6 4 3" xfId="1073"/>
    <cellStyle name="Comma 2 10 6 5" xfId="1074"/>
    <cellStyle name="Comma 2 10 6 5 2" xfId="1075"/>
    <cellStyle name="Comma 2 10 6 5 3" xfId="1076"/>
    <cellStyle name="Comma 2 10 6 6" xfId="1077"/>
    <cellStyle name="Comma 2 10 6 6 2" xfId="1078"/>
    <cellStyle name="Comma 2 10 6 6 3" xfId="1079"/>
    <cellStyle name="Comma 2 10 6 7" xfId="1080"/>
    <cellStyle name="Comma 2 10 6 8" xfId="1081"/>
    <cellStyle name="Comma 2 10 7" xfId="1082"/>
    <cellStyle name="Comma 2 10 7 2" xfId="1083"/>
    <cellStyle name="Comma 2 10 7 2 2" xfId="1084"/>
    <cellStyle name="Comma 2 10 7 2 3" xfId="1085"/>
    <cellStyle name="Comma 2 10 7 3" xfId="1086"/>
    <cellStyle name="Comma 2 10 7 3 2" xfId="1087"/>
    <cellStyle name="Comma 2 10 7 3 3" xfId="1088"/>
    <cellStyle name="Comma 2 10 7 4" xfId="1089"/>
    <cellStyle name="Comma 2 10 7 4 2" xfId="1090"/>
    <cellStyle name="Comma 2 10 7 4 3" xfId="1091"/>
    <cellStyle name="Comma 2 10 7 5" xfId="1092"/>
    <cellStyle name="Comma 2 10 7 5 2" xfId="1093"/>
    <cellStyle name="Comma 2 10 7 5 3" xfId="1094"/>
    <cellStyle name="Comma 2 10 7 6" xfId="1095"/>
    <cellStyle name="Comma 2 10 7 7" xfId="1096"/>
    <cellStyle name="Comma 2 10 8" xfId="1097"/>
    <cellStyle name="Comma 2 10 8 2" xfId="1098"/>
    <cellStyle name="Comma 2 10 8 2 2" xfId="1099"/>
    <cellStyle name="Comma 2 10 8 2 3" xfId="1100"/>
    <cellStyle name="Comma 2 10 8 3" xfId="1101"/>
    <cellStyle name="Comma 2 10 8 3 2" xfId="1102"/>
    <cellStyle name="Comma 2 10 8 3 3" xfId="1103"/>
    <cellStyle name="Comma 2 10 8 4" xfId="1104"/>
    <cellStyle name="Comma 2 10 8 4 2" xfId="1105"/>
    <cellStyle name="Comma 2 10 8 4 3" xfId="1106"/>
    <cellStyle name="Comma 2 10 8 5" xfId="1107"/>
    <cellStyle name="Comma 2 10 8 5 2" xfId="1108"/>
    <cellStyle name="Comma 2 10 8 5 3" xfId="1109"/>
    <cellStyle name="Comma 2 10 8 6" xfId="1110"/>
    <cellStyle name="Comma 2 10 8 7" xfId="1111"/>
    <cellStyle name="Comma 2 10 9" xfId="1112"/>
    <cellStyle name="Comma 2 10 9 2" xfId="1113"/>
    <cellStyle name="Comma 2 10 9 2 2" xfId="1114"/>
    <cellStyle name="Comma 2 10 9 2 3" xfId="1115"/>
    <cellStyle name="Comma 2 10 9 3" xfId="1116"/>
    <cellStyle name="Comma 2 10 9 3 2" xfId="1117"/>
    <cellStyle name="Comma 2 10 9 3 3" xfId="1118"/>
    <cellStyle name="Comma 2 10 9 4" xfId="1119"/>
    <cellStyle name="Comma 2 10 9 4 2" xfId="1120"/>
    <cellStyle name="Comma 2 10 9 4 3" xfId="1121"/>
    <cellStyle name="Comma 2 10 9 5" xfId="1122"/>
    <cellStyle name="Comma 2 10 9 5 2" xfId="1123"/>
    <cellStyle name="Comma 2 10 9 5 3" xfId="1124"/>
    <cellStyle name="Comma 2 10 9 6" xfId="1125"/>
    <cellStyle name="Comma 2 10 9 7" xfId="1126"/>
    <cellStyle name="Comma 2 11" xfId="1127"/>
    <cellStyle name="Comma 2 11 10" xfId="1128"/>
    <cellStyle name="Comma 2 11 10 2" xfId="1129"/>
    <cellStyle name="Comma 2 11 10 2 2" xfId="1130"/>
    <cellStyle name="Comma 2 11 10 2 3" xfId="1131"/>
    <cellStyle name="Comma 2 11 10 3" xfId="1132"/>
    <cellStyle name="Comma 2 11 10 3 2" xfId="1133"/>
    <cellStyle name="Comma 2 11 10 3 3" xfId="1134"/>
    <cellStyle name="Comma 2 11 10 4" xfId="1135"/>
    <cellStyle name="Comma 2 11 10 4 2" xfId="1136"/>
    <cellStyle name="Comma 2 11 10 4 3" xfId="1137"/>
    <cellStyle name="Comma 2 11 10 5" xfId="1138"/>
    <cellStyle name="Comma 2 11 10 5 2" xfId="1139"/>
    <cellStyle name="Comma 2 11 10 5 3" xfId="1140"/>
    <cellStyle name="Comma 2 11 10 6" xfId="1141"/>
    <cellStyle name="Comma 2 11 10 7" xfId="1142"/>
    <cellStyle name="Comma 2 11 11" xfId="1143"/>
    <cellStyle name="Comma 2 11 11 2" xfId="1144"/>
    <cellStyle name="Comma 2 11 11 3" xfId="1145"/>
    <cellStyle name="Comma 2 11 12" xfId="1146"/>
    <cellStyle name="Comma 2 11 12 2" xfId="1147"/>
    <cellStyle name="Comma 2 11 12 3" xfId="1148"/>
    <cellStyle name="Comma 2 11 13" xfId="1149"/>
    <cellStyle name="Comma 2 11 13 2" xfId="1150"/>
    <cellStyle name="Comma 2 11 13 3" xfId="1151"/>
    <cellStyle name="Comma 2 11 14" xfId="1152"/>
    <cellStyle name="Comma 2 11 14 2" xfId="1153"/>
    <cellStyle name="Comma 2 11 14 3" xfId="1154"/>
    <cellStyle name="Comma 2 11 15" xfId="1155"/>
    <cellStyle name="Comma 2 11 16" xfId="1156"/>
    <cellStyle name="Comma 2 11 2" xfId="1157"/>
    <cellStyle name="Comma 2 11 2 10" xfId="1158"/>
    <cellStyle name="Comma 2 11 2 10 2" xfId="1159"/>
    <cellStyle name="Comma 2 11 2 10 3" xfId="1160"/>
    <cellStyle name="Comma 2 11 2 11" xfId="1161"/>
    <cellStyle name="Comma 2 11 2 11 2" xfId="1162"/>
    <cellStyle name="Comma 2 11 2 11 3" xfId="1163"/>
    <cellStyle name="Comma 2 11 2 12" xfId="1164"/>
    <cellStyle name="Comma 2 11 2 12 2" xfId="1165"/>
    <cellStyle name="Comma 2 11 2 12 3" xfId="1166"/>
    <cellStyle name="Comma 2 11 2 13" xfId="1167"/>
    <cellStyle name="Comma 2 11 2 13 2" xfId="1168"/>
    <cellStyle name="Comma 2 11 2 13 3" xfId="1169"/>
    <cellStyle name="Comma 2 11 2 14" xfId="1170"/>
    <cellStyle name="Comma 2 11 2 15" xfId="1171"/>
    <cellStyle name="Comma 2 11 2 2" xfId="1172"/>
    <cellStyle name="Comma 2 11 2 2 10" xfId="1173"/>
    <cellStyle name="Comma 2 11 2 2 10 2" xfId="1174"/>
    <cellStyle name="Comma 2 11 2 2 10 3" xfId="1175"/>
    <cellStyle name="Comma 2 11 2 2 11" xfId="1176"/>
    <cellStyle name="Comma 2 11 2 2 11 2" xfId="1177"/>
    <cellStyle name="Comma 2 11 2 2 11 3" xfId="1178"/>
    <cellStyle name="Comma 2 11 2 2 12" xfId="1179"/>
    <cellStyle name="Comma 2 11 2 2 12 2" xfId="1180"/>
    <cellStyle name="Comma 2 11 2 2 12 3" xfId="1181"/>
    <cellStyle name="Comma 2 11 2 2 13" xfId="1182"/>
    <cellStyle name="Comma 2 11 2 2 14" xfId="1183"/>
    <cellStyle name="Comma 2 11 2 2 2" xfId="1184"/>
    <cellStyle name="Comma 2 11 2 2 2 10" xfId="1185"/>
    <cellStyle name="Comma 2 11 2 2 2 11" xfId="1186"/>
    <cellStyle name="Comma 2 11 2 2 2 2" xfId="1187"/>
    <cellStyle name="Comma 2 11 2 2 2 2 2" xfId="1188"/>
    <cellStyle name="Comma 2 11 2 2 2 2 2 2" xfId="1189"/>
    <cellStyle name="Comma 2 11 2 2 2 2 2 2 2" xfId="1190"/>
    <cellStyle name="Comma 2 11 2 2 2 2 2 2 3" xfId="1191"/>
    <cellStyle name="Comma 2 11 2 2 2 2 2 3" xfId="1192"/>
    <cellStyle name="Comma 2 11 2 2 2 2 2 3 2" xfId="1193"/>
    <cellStyle name="Comma 2 11 2 2 2 2 2 3 3" xfId="1194"/>
    <cellStyle name="Comma 2 11 2 2 2 2 2 4" xfId="1195"/>
    <cellStyle name="Comma 2 11 2 2 2 2 2 4 2" xfId="1196"/>
    <cellStyle name="Comma 2 11 2 2 2 2 2 4 3" xfId="1197"/>
    <cellStyle name="Comma 2 11 2 2 2 2 2 5" xfId="1198"/>
    <cellStyle name="Comma 2 11 2 2 2 2 2 5 2" xfId="1199"/>
    <cellStyle name="Comma 2 11 2 2 2 2 2 5 3" xfId="1200"/>
    <cellStyle name="Comma 2 11 2 2 2 2 2 6" xfId="1201"/>
    <cellStyle name="Comma 2 11 2 2 2 2 2 7" xfId="1202"/>
    <cellStyle name="Comma 2 11 2 2 2 2 3" xfId="1203"/>
    <cellStyle name="Comma 2 11 2 2 2 2 3 2" xfId="1204"/>
    <cellStyle name="Comma 2 11 2 2 2 2 3 3" xfId="1205"/>
    <cellStyle name="Comma 2 11 2 2 2 2 4" xfId="1206"/>
    <cellStyle name="Comma 2 11 2 2 2 2 4 2" xfId="1207"/>
    <cellStyle name="Comma 2 11 2 2 2 2 4 3" xfId="1208"/>
    <cellStyle name="Comma 2 11 2 2 2 2 5" xfId="1209"/>
    <cellStyle name="Comma 2 11 2 2 2 2 5 2" xfId="1210"/>
    <cellStyle name="Comma 2 11 2 2 2 2 5 3" xfId="1211"/>
    <cellStyle name="Comma 2 11 2 2 2 2 6" xfId="1212"/>
    <cellStyle name="Comma 2 11 2 2 2 2 6 2" xfId="1213"/>
    <cellStyle name="Comma 2 11 2 2 2 2 6 3" xfId="1214"/>
    <cellStyle name="Comma 2 11 2 2 2 2 7" xfId="1215"/>
    <cellStyle name="Comma 2 11 2 2 2 2 8" xfId="1216"/>
    <cellStyle name="Comma 2 11 2 2 2 3" xfId="1217"/>
    <cellStyle name="Comma 2 11 2 2 2 3 2" xfId="1218"/>
    <cellStyle name="Comma 2 11 2 2 2 3 2 2" xfId="1219"/>
    <cellStyle name="Comma 2 11 2 2 2 3 2 3" xfId="1220"/>
    <cellStyle name="Comma 2 11 2 2 2 3 3" xfId="1221"/>
    <cellStyle name="Comma 2 11 2 2 2 3 3 2" xfId="1222"/>
    <cellStyle name="Comma 2 11 2 2 2 3 3 3" xfId="1223"/>
    <cellStyle name="Comma 2 11 2 2 2 3 4" xfId="1224"/>
    <cellStyle name="Comma 2 11 2 2 2 3 4 2" xfId="1225"/>
    <cellStyle name="Comma 2 11 2 2 2 3 4 3" xfId="1226"/>
    <cellStyle name="Comma 2 11 2 2 2 3 5" xfId="1227"/>
    <cellStyle name="Comma 2 11 2 2 2 3 5 2" xfId="1228"/>
    <cellStyle name="Comma 2 11 2 2 2 3 5 3" xfId="1229"/>
    <cellStyle name="Comma 2 11 2 2 2 3 6" xfId="1230"/>
    <cellStyle name="Comma 2 11 2 2 2 3 7" xfId="1231"/>
    <cellStyle name="Comma 2 11 2 2 2 4" xfId="1232"/>
    <cellStyle name="Comma 2 11 2 2 2 4 2" xfId="1233"/>
    <cellStyle name="Comma 2 11 2 2 2 4 2 2" xfId="1234"/>
    <cellStyle name="Comma 2 11 2 2 2 4 2 3" xfId="1235"/>
    <cellStyle name="Comma 2 11 2 2 2 4 3" xfId="1236"/>
    <cellStyle name="Comma 2 11 2 2 2 4 3 2" xfId="1237"/>
    <cellStyle name="Comma 2 11 2 2 2 4 3 3" xfId="1238"/>
    <cellStyle name="Comma 2 11 2 2 2 4 4" xfId="1239"/>
    <cellStyle name="Comma 2 11 2 2 2 4 4 2" xfId="1240"/>
    <cellStyle name="Comma 2 11 2 2 2 4 4 3" xfId="1241"/>
    <cellStyle name="Comma 2 11 2 2 2 4 5" xfId="1242"/>
    <cellStyle name="Comma 2 11 2 2 2 4 5 2" xfId="1243"/>
    <cellStyle name="Comma 2 11 2 2 2 4 5 3" xfId="1244"/>
    <cellStyle name="Comma 2 11 2 2 2 4 6" xfId="1245"/>
    <cellStyle name="Comma 2 11 2 2 2 4 7" xfId="1246"/>
    <cellStyle name="Comma 2 11 2 2 2 5" xfId="1247"/>
    <cellStyle name="Comma 2 11 2 2 2 5 2" xfId="1248"/>
    <cellStyle name="Comma 2 11 2 2 2 5 2 2" xfId="1249"/>
    <cellStyle name="Comma 2 11 2 2 2 5 2 3" xfId="1250"/>
    <cellStyle name="Comma 2 11 2 2 2 5 3" xfId="1251"/>
    <cellStyle name="Comma 2 11 2 2 2 5 3 2" xfId="1252"/>
    <cellStyle name="Comma 2 11 2 2 2 5 3 3" xfId="1253"/>
    <cellStyle name="Comma 2 11 2 2 2 5 4" xfId="1254"/>
    <cellStyle name="Comma 2 11 2 2 2 5 4 2" xfId="1255"/>
    <cellStyle name="Comma 2 11 2 2 2 5 4 3" xfId="1256"/>
    <cellStyle name="Comma 2 11 2 2 2 5 5" xfId="1257"/>
    <cellStyle name="Comma 2 11 2 2 2 5 5 2" xfId="1258"/>
    <cellStyle name="Comma 2 11 2 2 2 5 5 3" xfId="1259"/>
    <cellStyle name="Comma 2 11 2 2 2 5 6" xfId="1260"/>
    <cellStyle name="Comma 2 11 2 2 2 5 7" xfId="1261"/>
    <cellStyle name="Comma 2 11 2 2 2 6" xfId="1262"/>
    <cellStyle name="Comma 2 11 2 2 2 6 2" xfId="1263"/>
    <cellStyle name="Comma 2 11 2 2 2 6 3" xfId="1264"/>
    <cellStyle name="Comma 2 11 2 2 2 7" xfId="1265"/>
    <cellStyle name="Comma 2 11 2 2 2 7 2" xfId="1266"/>
    <cellStyle name="Comma 2 11 2 2 2 7 3" xfId="1267"/>
    <cellStyle name="Comma 2 11 2 2 2 8" xfId="1268"/>
    <cellStyle name="Comma 2 11 2 2 2 8 2" xfId="1269"/>
    <cellStyle name="Comma 2 11 2 2 2 8 3" xfId="1270"/>
    <cellStyle name="Comma 2 11 2 2 2 9" xfId="1271"/>
    <cellStyle name="Comma 2 11 2 2 2 9 2" xfId="1272"/>
    <cellStyle name="Comma 2 11 2 2 2 9 3" xfId="1273"/>
    <cellStyle name="Comma 2 11 2 2 3" xfId="1274"/>
    <cellStyle name="Comma 2 11 2 2 3 2" xfId="1275"/>
    <cellStyle name="Comma 2 11 2 2 3 2 2" xfId="1276"/>
    <cellStyle name="Comma 2 11 2 2 3 2 2 2" xfId="1277"/>
    <cellStyle name="Comma 2 11 2 2 3 2 2 3" xfId="1278"/>
    <cellStyle name="Comma 2 11 2 2 3 2 3" xfId="1279"/>
    <cellStyle name="Comma 2 11 2 2 3 2 3 2" xfId="1280"/>
    <cellStyle name="Comma 2 11 2 2 3 2 3 3" xfId="1281"/>
    <cellStyle name="Comma 2 11 2 2 3 2 4" xfId="1282"/>
    <cellStyle name="Comma 2 11 2 2 3 2 4 2" xfId="1283"/>
    <cellStyle name="Comma 2 11 2 2 3 2 4 3" xfId="1284"/>
    <cellStyle name="Comma 2 11 2 2 3 2 5" xfId="1285"/>
    <cellStyle name="Comma 2 11 2 2 3 2 5 2" xfId="1286"/>
    <cellStyle name="Comma 2 11 2 2 3 2 5 3" xfId="1287"/>
    <cellStyle name="Comma 2 11 2 2 3 2 6" xfId="1288"/>
    <cellStyle name="Comma 2 11 2 2 3 2 7" xfId="1289"/>
    <cellStyle name="Comma 2 11 2 2 3 3" xfId="1290"/>
    <cellStyle name="Comma 2 11 2 2 3 3 2" xfId="1291"/>
    <cellStyle name="Comma 2 11 2 2 3 3 3" xfId="1292"/>
    <cellStyle name="Comma 2 11 2 2 3 4" xfId="1293"/>
    <cellStyle name="Comma 2 11 2 2 3 4 2" xfId="1294"/>
    <cellStyle name="Comma 2 11 2 2 3 4 3" xfId="1295"/>
    <cellStyle name="Comma 2 11 2 2 3 5" xfId="1296"/>
    <cellStyle name="Comma 2 11 2 2 3 5 2" xfId="1297"/>
    <cellStyle name="Comma 2 11 2 2 3 5 3" xfId="1298"/>
    <cellStyle name="Comma 2 11 2 2 3 6" xfId="1299"/>
    <cellStyle name="Comma 2 11 2 2 3 6 2" xfId="1300"/>
    <cellStyle name="Comma 2 11 2 2 3 6 3" xfId="1301"/>
    <cellStyle name="Comma 2 11 2 2 3 7" xfId="1302"/>
    <cellStyle name="Comma 2 11 2 2 3 8" xfId="1303"/>
    <cellStyle name="Comma 2 11 2 2 4" xfId="1304"/>
    <cellStyle name="Comma 2 11 2 2 4 2" xfId="1305"/>
    <cellStyle name="Comma 2 11 2 2 4 2 2" xfId="1306"/>
    <cellStyle name="Comma 2 11 2 2 4 2 2 2" xfId="1307"/>
    <cellStyle name="Comma 2 11 2 2 4 2 2 3" xfId="1308"/>
    <cellStyle name="Comma 2 11 2 2 4 2 3" xfId="1309"/>
    <cellStyle name="Comma 2 11 2 2 4 2 3 2" xfId="1310"/>
    <cellStyle name="Comma 2 11 2 2 4 2 3 3" xfId="1311"/>
    <cellStyle name="Comma 2 11 2 2 4 2 4" xfId="1312"/>
    <cellStyle name="Comma 2 11 2 2 4 2 4 2" xfId="1313"/>
    <cellStyle name="Comma 2 11 2 2 4 2 4 3" xfId="1314"/>
    <cellStyle name="Comma 2 11 2 2 4 2 5" xfId="1315"/>
    <cellStyle name="Comma 2 11 2 2 4 2 5 2" xfId="1316"/>
    <cellStyle name="Comma 2 11 2 2 4 2 5 3" xfId="1317"/>
    <cellStyle name="Comma 2 11 2 2 4 2 6" xfId="1318"/>
    <cellStyle name="Comma 2 11 2 2 4 2 7" xfId="1319"/>
    <cellStyle name="Comma 2 11 2 2 4 3" xfId="1320"/>
    <cellStyle name="Comma 2 11 2 2 4 3 2" xfId="1321"/>
    <cellStyle name="Comma 2 11 2 2 4 3 3" xfId="1322"/>
    <cellStyle name="Comma 2 11 2 2 4 4" xfId="1323"/>
    <cellStyle name="Comma 2 11 2 2 4 4 2" xfId="1324"/>
    <cellStyle name="Comma 2 11 2 2 4 4 3" xfId="1325"/>
    <cellStyle name="Comma 2 11 2 2 4 5" xfId="1326"/>
    <cellStyle name="Comma 2 11 2 2 4 5 2" xfId="1327"/>
    <cellStyle name="Comma 2 11 2 2 4 5 3" xfId="1328"/>
    <cellStyle name="Comma 2 11 2 2 4 6" xfId="1329"/>
    <cellStyle name="Comma 2 11 2 2 4 6 2" xfId="1330"/>
    <cellStyle name="Comma 2 11 2 2 4 6 3" xfId="1331"/>
    <cellStyle name="Comma 2 11 2 2 4 7" xfId="1332"/>
    <cellStyle name="Comma 2 11 2 2 4 8" xfId="1333"/>
    <cellStyle name="Comma 2 11 2 2 5" xfId="1334"/>
    <cellStyle name="Comma 2 11 2 2 5 2" xfId="1335"/>
    <cellStyle name="Comma 2 11 2 2 5 2 2" xfId="1336"/>
    <cellStyle name="Comma 2 11 2 2 5 2 3" xfId="1337"/>
    <cellStyle name="Comma 2 11 2 2 5 3" xfId="1338"/>
    <cellStyle name="Comma 2 11 2 2 5 3 2" xfId="1339"/>
    <cellStyle name="Comma 2 11 2 2 5 3 3" xfId="1340"/>
    <cellStyle name="Comma 2 11 2 2 5 4" xfId="1341"/>
    <cellStyle name="Comma 2 11 2 2 5 4 2" xfId="1342"/>
    <cellStyle name="Comma 2 11 2 2 5 4 3" xfId="1343"/>
    <cellStyle name="Comma 2 11 2 2 5 5" xfId="1344"/>
    <cellStyle name="Comma 2 11 2 2 5 5 2" xfId="1345"/>
    <cellStyle name="Comma 2 11 2 2 5 5 3" xfId="1346"/>
    <cellStyle name="Comma 2 11 2 2 5 6" xfId="1347"/>
    <cellStyle name="Comma 2 11 2 2 5 7" xfId="1348"/>
    <cellStyle name="Comma 2 11 2 2 6" xfId="1349"/>
    <cellStyle name="Comma 2 11 2 2 6 2" xfId="1350"/>
    <cellStyle name="Comma 2 11 2 2 6 2 2" xfId="1351"/>
    <cellStyle name="Comma 2 11 2 2 6 2 3" xfId="1352"/>
    <cellStyle name="Comma 2 11 2 2 6 3" xfId="1353"/>
    <cellStyle name="Comma 2 11 2 2 6 3 2" xfId="1354"/>
    <cellStyle name="Comma 2 11 2 2 6 3 3" xfId="1355"/>
    <cellStyle name="Comma 2 11 2 2 6 4" xfId="1356"/>
    <cellStyle name="Comma 2 11 2 2 6 4 2" xfId="1357"/>
    <cellStyle name="Comma 2 11 2 2 6 4 3" xfId="1358"/>
    <cellStyle name="Comma 2 11 2 2 6 5" xfId="1359"/>
    <cellStyle name="Comma 2 11 2 2 6 5 2" xfId="1360"/>
    <cellStyle name="Comma 2 11 2 2 6 5 3" xfId="1361"/>
    <cellStyle name="Comma 2 11 2 2 6 6" xfId="1362"/>
    <cellStyle name="Comma 2 11 2 2 6 7" xfId="1363"/>
    <cellStyle name="Comma 2 11 2 2 7" xfId="1364"/>
    <cellStyle name="Comma 2 11 2 2 7 2" xfId="1365"/>
    <cellStyle name="Comma 2 11 2 2 7 2 2" xfId="1366"/>
    <cellStyle name="Comma 2 11 2 2 7 2 3" xfId="1367"/>
    <cellStyle name="Comma 2 11 2 2 7 3" xfId="1368"/>
    <cellStyle name="Comma 2 11 2 2 7 3 2" xfId="1369"/>
    <cellStyle name="Comma 2 11 2 2 7 3 3" xfId="1370"/>
    <cellStyle name="Comma 2 11 2 2 7 4" xfId="1371"/>
    <cellStyle name="Comma 2 11 2 2 7 4 2" xfId="1372"/>
    <cellStyle name="Comma 2 11 2 2 7 4 3" xfId="1373"/>
    <cellStyle name="Comma 2 11 2 2 7 5" xfId="1374"/>
    <cellStyle name="Comma 2 11 2 2 7 5 2" xfId="1375"/>
    <cellStyle name="Comma 2 11 2 2 7 5 3" xfId="1376"/>
    <cellStyle name="Comma 2 11 2 2 7 6" xfId="1377"/>
    <cellStyle name="Comma 2 11 2 2 7 7" xfId="1378"/>
    <cellStyle name="Comma 2 11 2 2 8" xfId="1379"/>
    <cellStyle name="Comma 2 11 2 2 8 2" xfId="1380"/>
    <cellStyle name="Comma 2 11 2 2 8 2 2" xfId="1381"/>
    <cellStyle name="Comma 2 11 2 2 8 2 3" xfId="1382"/>
    <cellStyle name="Comma 2 11 2 2 8 3" xfId="1383"/>
    <cellStyle name="Comma 2 11 2 2 8 3 2" xfId="1384"/>
    <cellStyle name="Comma 2 11 2 2 8 3 3" xfId="1385"/>
    <cellStyle name="Comma 2 11 2 2 8 4" xfId="1386"/>
    <cellStyle name="Comma 2 11 2 2 8 4 2" xfId="1387"/>
    <cellStyle name="Comma 2 11 2 2 8 4 3" xfId="1388"/>
    <cellStyle name="Comma 2 11 2 2 8 5" xfId="1389"/>
    <cellStyle name="Comma 2 11 2 2 8 5 2" xfId="1390"/>
    <cellStyle name="Comma 2 11 2 2 8 5 3" xfId="1391"/>
    <cellStyle name="Comma 2 11 2 2 8 6" xfId="1392"/>
    <cellStyle name="Comma 2 11 2 2 8 7" xfId="1393"/>
    <cellStyle name="Comma 2 11 2 2 9" xfId="1394"/>
    <cellStyle name="Comma 2 11 2 2 9 2" xfId="1395"/>
    <cellStyle name="Comma 2 11 2 2 9 3" xfId="1396"/>
    <cellStyle name="Comma 2 11 2 3" xfId="1397"/>
    <cellStyle name="Comma 2 11 2 3 10" xfId="1398"/>
    <cellStyle name="Comma 2 11 2 3 11" xfId="1399"/>
    <cellStyle name="Comma 2 11 2 3 2" xfId="1400"/>
    <cellStyle name="Comma 2 11 2 3 2 2" xfId="1401"/>
    <cellStyle name="Comma 2 11 2 3 2 2 2" xfId="1402"/>
    <cellStyle name="Comma 2 11 2 3 2 2 2 2" xfId="1403"/>
    <cellStyle name="Comma 2 11 2 3 2 2 2 3" xfId="1404"/>
    <cellStyle name="Comma 2 11 2 3 2 2 3" xfId="1405"/>
    <cellStyle name="Comma 2 11 2 3 2 2 3 2" xfId="1406"/>
    <cellStyle name="Comma 2 11 2 3 2 2 3 3" xfId="1407"/>
    <cellStyle name="Comma 2 11 2 3 2 2 4" xfId="1408"/>
    <cellStyle name="Comma 2 11 2 3 2 2 4 2" xfId="1409"/>
    <cellStyle name="Comma 2 11 2 3 2 2 4 3" xfId="1410"/>
    <cellStyle name="Comma 2 11 2 3 2 2 5" xfId="1411"/>
    <cellStyle name="Comma 2 11 2 3 2 2 5 2" xfId="1412"/>
    <cellStyle name="Comma 2 11 2 3 2 2 5 3" xfId="1413"/>
    <cellStyle name="Comma 2 11 2 3 2 2 6" xfId="1414"/>
    <cellStyle name="Comma 2 11 2 3 2 2 7" xfId="1415"/>
    <cellStyle name="Comma 2 11 2 3 2 3" xfId="1416"/>
    <cellStyle name="Comma 2 11 2 3 2 3 2" xfId="1417"/>
    <cellStyle name="Comma 2 11 2 3 2 3 3" xfId="1418"/>
    <cellStyle name="Comma 2 11 2 3 2 4" xfId="1419"/>
    <cellStyle name="Comma 2 11 2 3 2 4 2" xfId="1420"/>
    <cellStyle name="Comma 2 11 2 3 2 4 3" xfId="1421"/>
    <cellStyle name="Comma 2 11 2 3 2 5" xfId="1422"/>
    <cellStyle name="Comma 2 11 2 3 2 5 2" xfId="1423"/>
    <cellStyle name="Comma 2 11 2 3 2 5 3" xfId="1424"/>
    <cellStyle name="Comma 2 11 2 3 2 6" xfId="1425"/>
    <cellStyle name="Comma 2 11 2 3 2 6 2" xfId="1426"/>
    <cellStyle name="Comma 2 11 2 3 2 6 3" xfId="1427"/>
    <cellStyle name="Comma 2 11 2 3 2 7" xfId="1428"/>
    <cellStyle name="Comma 2 11 2 3 2 8" xfId="1429"/>
    <cellStyle name="Comma 2 11 2 3 3" xfId="1430"/>
    <cellStyle name="Comma 2 11 2 3 3 2" xfId="1431"/>
    <cellStyle name="Comma 2 11 2 3 3 2 2" xfId="1432"/>
    <cellStyle name="Comma 2 11 2 3 3 2 3" xfId="1433"/>
    <cellStyle name="Comma 2 11 2 3 3 3" xfId="1434"/>
    <cellStyle name="Comma 2 11 2 3 3 3 2" xfId="1435"/>
    <cellStyle name="Comma 2 11 2 3 3 3 3" xfId="1436"/>
    <cellStyle name="Comma 2 11 2 3 3 4" xfId="1437"/>
    <cellStyle name="Comma 2 11 2 3 3 4 2" xfId="1438"/>
    <cellStyle name="Comma 2 11 2 3 3 4 3" xfId="1439"/>
    <cellStyle name="Comma 2 11 2 3 3 5" xfId="1440"/>
    <cellStyle name="Comma 2 11 2 3 3 5 2" xfId="1441"/>
    <cellStyle name="Comma 2 11 2 3 3 5 3" xfId="1442"/>
    <cellStyle name="Comma 2 11 2 3 3 6" xfId="1443"/>
    <cellStyle name="Comma 2 11 2 3 3 7" xfId="1444"/>
    <cellStyle name="Comma 2 11 2 3 4" xfId="1445"/>
    <cellStyle name="Comma 2 11 2 3 4 2" xfId="1446"/>
    <cellStyle name="Comma 2 11 2 3 4 2 2" xfId="1447"/>
    <cellStyle name="Comma 2 11 2 3 4 2 3" xfId="1448"/>
    <cellStyle name="Comma 2 11 2 3 4 3" xfId="1449"/>
    <cellStyle name="Comma 2 11 2 3 4 3 2" xfId="1450"/>
    <cellStyle name="Comma 2 11 2 3 4 3 3" xfId="1451"/>
    <cellStyle name="Comma 2 11 2 3 4 4" xfId="1452"/>
    <cellStyle name="Comma 2 11 2 3 4 4 2" xfId="1453"/>
    <cellStyle name="Comma 2 11 2 3 4 4 3" xfId="1454"/>
    <cellStyle name="Comma 2 11 2 3 4 5" xfId="1455"/>
    <cellStyle name="Comma 2 11 2 3 4 5 2" xfId="1456"/>
    <cellStyle name="Comma 2 11 2 3 4 5 3" xfId="1457"/>
    <cellStyle name="Comma 2 11 2 3 4 6" xfId="1458"/>
    <cellStyle name="Comma 2 11 2 3 4 7" xfId="1459"/>
    <cellStyle name="Comma 2 11 2 3 5" xfId="1460"/>
    <cellStyle name="Comma 2 11 2 3 5 2" xfId="1461"/>
    <cellStyle name="Comma 2 11 2 3 5 2 2" xfId="1462"/>
    <cellStyle name="Comma 2 11 2 3 5 2 3" xfId="1463"/>
    <cellStyle name="Comma 2 11 2 3 5 3" xfId="1464"/>
    <cellStyle name="Comma 2 11 2 3 5 3 2" xfId="1465"/>
    <cellStyle name="Comma 2 11 2 3 5 3 3" xfId="1466"/>
    <cellStyle name="Comma 2 11 2 3 5 4" xfId="1467"/>
    <cellStyle name="Comma 2 11 2 3 5 4 2" xfId="1468"/>
    <cellStyle name="Comma 2 11 2 3 5 4 3" xfId="1469"/>
    <cellStyle name="Comma 2 11 2 3 5 5" xfId="1470"/>
    <cellStyle name="Comma 2 11 2 3 5 5 2" xfId="1471"/>
    <cellStyle name="Comma 2 11 2 3 5 5 3" xfId="1472"/>
    <cellStyle name="Comma 2 11 2 3 5 6" xfId="1473"/>
    <cellStyle name="Comma 2 11 2 3 5 7" xfId="1474"/>
    <cellStyle name="Comma 2 11 2 3 6" xfId="1475"/>
    <cellStyle name="Comma 2 11 2 3 6 2" xfId="1476"/>
    <cellStyle name="Comma 2 11 2 3 6 3" xfId="1477"/>
    <cellStyle name="Comma 2 11 2 3 7" xfId="1478"/>
    <cellStyle name="Comma 2 11 2 3 7 2" xfId="1479"/>
    <cellStyle name="Comma 2 11 2 3 7 3" xfId="1480"/>
    <cellStyle name="Comma 2 11 2 3 8" xfId="1481"/>
    <cellStyle name="Comma 2 11 2 3 8 2" xfId="1482"/>
    <cellStyle name="Comma 2 11 2 3 8 3" xfId="1483"/>
    <cellStyle name="Comma 2 11 2 3 9" xfId="1484"/>
    <cellStyle name="Comma 2 11 2 3 9 2" xfId="1485"/>
    <cellStyle name="Comma 2 11 2 3 9 3" xfId="1486"/>
    <cellStyle name="Comma 2 11 2 4" xfId="1487"/>
    <cellStyle name="Comma 2 11 2 4 2" xfId="1488"/>
    <cellStyle name="Comma 2 11 2 4 2 2" xfId="1489"/>
    <cellStyle name="Comma 2 11 2 4 2 2 2" xfId="1490"/>
    <cellStyle name="Comma 2 11 2 4 2 2 3" xfId="1491"/>
    <cellStyle name="Comma 2 11 2 4 2 3" xfId="1492"/>
    <cellStyle name="Comma 2 11 2 4 2 3 2" xfId="1493"/>
    <cellStyle name="Comma 2 11 2 4 2 3 3" xfId="1494"/>
    <cellStyle name="Comma 2 11 2 4 2 4" xfId="1495"/>
    <cellStyle name="Comma 2 11 2 4 2 4 2" xfId="1496"/>
    <cellStyle name="Comma 2 11 2 4 2 4 3" xfId="1497"/>
    <cellStyle name="Comma 2 11 2 4 2 5" xfId="1498"/>
    <cellStyle name="Comma 2 11 2 4 2 5 2" xfId="1499"/>
    <cellStyle name="Comma 2 11 2 4 2 5 3" xfId="1500"/>
    <cellStyle name="Comma 2 11 2 4 2 6" xfId="1501"/>
    <cellStyle name="Comma 2 11 2 4 2 7" xfId="1502"/>
    <cellStyle name="Comma 2 11 2 4 3" xfId="1503"/>
    <cellStyle name="Comma 2 11 2 4 3 2" xfId="1504"/>
    <cellStyle name="Comma 2 11 2 4 3 3" xfId="1505"/>
    <cellStyle name="Comma 2 11 2 4 4" xfId="1506"/>
    <cellStyle name="Comma 2 11 2 4 4 2" xfId="1507"/>
    <cellStyle name="Comma 2 11 2 4 4 3" xfId="1508"/>
    <cellStyle name="Comma 2 11 2 4 5" xfId="1509"/>
    <cellStyle name="Comma 2 11 2 4 5 2" xfId="1510"/>
    <cellStyle name="Comma 2 11 2 4 5 3" xfId="1511"/>
    <cellStyle name="Comma 2 11 2 4 6" xfId="1512"/>
    <cellStyle name="Comma 2 11 2 4 6 2" xfId="1513"/>
    <cellStyle name="Comma 2 11 2 4 6 3" xfId="1514"/>
    <cellStyle name="Comma 2 11 2 4 7" xfId="1515"/>
    <cellStyle name="Comma 2 11 2 4 8" xfId="1516"/>
    <cellStyle name="Comma 2 11 2 5" xfId="1517"/>
    <cellStyle name="Comma 2 11 2 5 2" xfId="1518"/>
    <cellStyle name="Comma 2 11 2 5 2 2" xfId="1519"/>
    <cellStyle name="Comma 2 11 2 5 2 2 2" xfId="1520"/>
    <cellStyle name="Comma 2 11 2 5 2 2 3" xfId="1521"/>
    <cellStyle name="Comma 2 11 2 5 2 3" xfId="1522"/>
    <cellStyle name="Comma 2 11 2 5 2 3 2" xfId="1523"/>
    <cellStyle name="Comma 2 11 2 5 2 3 3" xfId="1524"/>
    <cellStyle name="Comma 2 11 2 5 2 4" xfId="1525"/>
    <cellStyle name="Comma 2 11 2 5 2 4 2" xfId="1526"/>
    <cellStyle name="Comma 2 11 2 5 2 4 3" xfId="1527"/>
    <cellStyle name="Comma 2 11 2 5 2 5" xfId="1528"/>
    <cellStyle name="Comma 2 11 2 5 2 5 2" xfId="1529"/>
    <cellStyle name="Comma 2 11 2 5 2 5 3" xfId="1530"/>
    <cellStyle name="Comma 2 11 2 5 2 6" xfId="1531"/>
    <cellStyle name="Comma 2 11 2 5 2 7" xfId="1532"/>
    <cellStyle name="Comma 2 11 2 5 3" xfId="1533"/>
    <cellStyle name="Comma 2 11 2 5 3 2" xfId="1534"/>
    <cellStyle name="Comma 2 11 2 5 3 3" xfId="1535"/>
    <cellStyle name="Comma 2 11 2 5 4" xfId="1536"/>
    <cellStyle name="Comma 2 11 2 5 4 2" xfId="1537"/>
    <cellStyle name="Comma 2 11 2 5 4 3" xfId="1538"/>
    <cellStyle name="Comma 2 11 2 5 5" xfId="1539"/>
    <cellStyle name="Comma 2 11 2 5 5 2" xfId="1540"/>
    <cellStyle name="Comma 2 11 2 5 5 3" xfId="1541"/>
    <cellStyle name="Comma 2 11 2 5 6" xfId="1542"/>
    <cellStyle name="Comma 2 11 2 5 6 2" xfId="1543"/>
    <cellStyle name="Comma 2 11 2 5 6 3" xfId="1544"/>
    <cellStyle name="Comma 2 11 2 5 7" xfId="1545"/>
    <cellStyle name="Comma 2 11 2 5 8" xfId="1546"/>
    <cellStyle name="Comma 2 11 2 6" xfId="1547"/>
    <cellStyle name="Comma 2 11 2 6 2" xfId="1548"/>
    <cellStyle name="Comma 2 11 2 6 2 2" xfId="1549"/>
    <cellStyle name="Comma 2 11 2 6 2 3" xfId="1550"/>
    <cellStyle name="Comma 2 11 2 6 3" xfId="1551"/>
    <cellStyle name="Comma 2 11 2 6 3 2" xfId="1552"/>
    <cellStyle name="Comma 2 11 2 6 3 3" xfId="1553"/>
    <cellStyle name="Comma 2 11 2 6 4" xfId="1554"/>
    <cellStyle name="Comma 2 11 2 6 4 2" xfId="1555"/>
    <cellStyle name="Comma 2 11 2 6 4 3" xfId="1556"/>
    <cellStyle name="Comma 2 11 2 6 5" xfId="1557"/>
    <cellStyle name="Comma 2 11 2 6 5 2" xfId="1558"/>
    <cellStyle name="Comma 2 11 2 6 5 3" xfId="1559"/>
    <cellStyle name="Comma 2 11 2 6 6" xfId="1560"/>
    <cellStyle name="Comma 2 11 2 6 7" xfId="1561"/>
    <cellStyle name="Comma 2 11 2 7" xfId="1562"/>
    <cellStyle name="Comma 2 11 2 7 2" xfId="1563"/>
    <cellStyle name="Comma 2 11 2 7 2 2" xfId="1564"/>
    <cellStyle name="Comma 2 11 2 7 2 3" xfId="1565"/>
    <cellStyle name="Comma 2 11 2 7 3" xfId="1566"/>
    <cellStyle name="Comma 2 11 2 7 3 2" xfId="1567"/>
    <cellStyle name="Comma 2 11 2 7 3 3" xfId="1568"/>
    <cellStyle name="Comma 2 11 2 7 4" xfId="1569"/>
    <cellStyle name="Comma 2 11 2 7 4 2" xfId="1570"/>
    <cellStyle name="Comma 2 11 2 7 4 3" xfId="1571"/>
    <cellStyle name="Comma 2 11 2 7 5" xfId="1572"/>
    <cellStyle name="Comma 2 11 2 7 5 2" xfId="1573"/>
    <cellStyle name="Comma 2 11 2 7 5 3" xfId="1574"/>
    <cellStyle name="Comma 2 11 2 7 6" xfId="1575"/>
    <cellStyle name="Comma 2 11 2 7 7" xfId="1576"/>
    <cellStyle name="Comma 2 11 2 8" xfId="1577"/>
    <cellStyle name="Comma 2 11 2 8 2" xfId="1578"/>
    <cellStyle name="Comma 2 11 2 8 2 2" xfId="1579"/>
    <cellStyle name="Comma 2 11 2 8 2 3" xfId="1580"/>
    <cellStyle name="Comma 2 11 2 8 3" xfId="1581"/>
    <cellStyle name="Comma 2 11 2 8 3 2" xfId="1582"/>
    <cellStyle name="Comma 2 11 2 8 3 3" xfId="1583"/>
    <cellStyle name="Comma 2 11 2 8 4" xfId="1584"/>
    <cellStyle name="Comma 2 11 2 8 4 2" xfId="1585"/>
    <cellStyle name="Comma 2 11 2 8 4 3" xfId="1586"/>
    <cellStyle name="Comma 2 11 2 8 5" xfId="1587"/>
    <cellStyle name="Comma 2 11 2 8 5 2" xfId="1588"/>
    <cellStyle name="Comma 2 11 2 8 5 3" xfId="1589"/>
    <cellStyle name="Comma 2 11 2 8 6" xfId="1590"/>
    <cellStyle name="Comma 2 11 2 8 7" xfId="1591"/>
    <cellStyle name="Comma 2 11 2 9" xfId="1592"/>
    <cellStyle name="Comma 2 11 2 9 2" xfId="1593"/>
    <cellStyle name="Comma 2 11 2 9 2 2" xfId="1594"/>
    <cellStyle name="Comma 2 11 2 9 2 3" xfId="1595"/>
    <cellStyle name="Comma 2 11 2 9 3" xfId="1596"/>
    <cellStyle name="Comma 2 11 2 9 3 2" xfId="1597"/>
    <cellStyle name="Comma 2 11 2 9 3 3" xfId="1598"/>
    <cellStyle name="Comma 2 11 2 9 4" xfId="1599"/>
    <cellStyle name="Comma 2 11 2 9 4 2" xfId="1600"/>
    <cellStyle name="Comma 2 11 2 9 4 3" xfId="1601"/>
    <cellStyle name="Comma 2 11 2 9 5" xfId="1602"/>
    <cellStyle name="Comma 2 11 2 9 5 2" xfId="1603"/>
    <cellStyle name="Comma 2 11 2 9 5 3" xfId="1604"/>
    <cellStyle name="Comma 2 11 2 9 6" xfId="1605"/>
    <cellStyle name="Comma 2 11 2 9 7" xfId="1606"/>
    <cellStyle name="Comma 2 11 3" xfId="1607"/>
    <cellStyle name="Comma 2 11 3 10" xfId="1608"/>
    <cellStyle name="Comma 2 11 3 10 2" xfId="1609"/>
    <cellStyle name="Comma 2 11 3 10 3" xfId="1610"/>
    <cellStyle name="Comma 2 11 3 11" xfId="1611"/>
    <cellStyle name="Comma 2 11 3 11 2" xfId="1612"/>
    <cellStyle name="Comma 2 11 3 11 3" xfId="1613"/>
    <cellStyle name="Comma 2 11 3 12" xfId="1614"/>
    <cellStyle name="Comma 2 11 3 12 2" xfId="1615"/>
    <cellStyle name="Comma 2 11 3 12 3" xfId="1616"/>
    <cellStyle name="Comma 2 11 3 13" xfId="1617"/>
    <cellStyle name="Comma 2 11 3 14" xfId="1618"/>
    <cellStyle name="Comma 2 11 3 2" xfId="1619"/>
    <cellStyle name="Comma 2 11 3 2 10" xfId="1620"/>
    <cellStyle name="Comma 2 11 3 2 11" xfId="1621"/>
    <cellStyle name="Comma 2 11 3 2 2" xfId="1622"/>
    <cellStyle name="Comma 2 11 3 2 2 2" xfId="1623"/>
    <cellStyle name="Comma 2 11 3 2 2 2 2" xfId="1624"/>
    <cellStyle name="Comma 2 11 3 2 2 2 2 2" xfId="1625"/>
    <cellStyle name="Comma 2 11 3 2 2 2 2 3" xfId="1626"/>
    <cellStyle name="Comma 2 11 3 2 2 2 3" xfId="1627"/>
    <cellStyle name="Comma 2 11 3 2 2 2 3 2" xfId="1628"/>
    <cellStyle name="Comma 2 11 3 2 2 2 3 3" xfId="1629"/>
    <cellStyle name="Comma 2 11 3 2 2 2 4" xfId="1630"/>
    <cellStyle name="Comma 2 11 3 2 2 2 4 2" xfId="1631"/>
    <cellStyle name="Comma 2 11 3 2 2 2 4 3" xfId="1632"/>
    <cellStyle name="Comma 2 11 3 2 2 2 5" xfId="1633"/>
    <cellStyle name="Comma 2 11 3 2 2 2 5 2" xfId="1634"/>
    <cellStyle name="Comma 2 11 3 2 2 2 5 3" xfId="1635"/>
    <cellStyle name="Comma 2 11 3 2 2 2 6" xfId="1636"/>
    <cellStyle name="Comma 2 11 3 2 2 2 7" xfId="1637"/>
    <cellStyle name="Comma 2 11 3 2 2 3" xfId="1638"/>
    <cellStyle name="Comma 2 11 3 2 2 3 2" xfId="1639"/>
    <cellStyle name="Comma 2 11 3 2 2 3 3" xfId="1640"/>
    <cellStyle name="Comma 2 11 3 2 2 4" xfId="1641"/>
    <cellStyle name="Comma 2 11 3 2 2 4 2" xfId="1642"/>
    <cellStyle name="Comma 2 11 3 2 2 4 3" xfId="1643"/>
    <cellStyle name="Comma 2 11 3 2 2 5" xfId="1644"/>
    <cellStyle name="Comma 2 11 3 2 2 5 2" xfId="1645"/>
    <cellStyle name="Comma 2 11 3 2 2 5 3" xfId="1646"/>
    <cellStyle name="Comma 2 11 3 2 2 6" xfId="1647"/>
    <cellStyle name="Comma 2 11 3 2 2 6 2" xfId="1648"/>
    <cellStyle name="Comma 2 11 3 2 2 6 3" xfId="1649"/>
    <cellStyle name="Comma 2 11 3 2 2 7" xfId="1650"/>
    <cellStyle name="Comma 2 11 3 2 2 8" xfId="1651"/>
    <cellStyle name="Comma 2 11 3 2 3" xfId="1652"/>
    <cellStyle name="Comma 2 11 3 2 3 2" xfId="1653"/>
    <cellStyle name="Comma 2 11 3 2 3 2 2" xfId="1654"/>
    <cellStyle name="Comma 2 11 3 2 3 2 3" xfId="1655"/>
    <cellStyle name="Comma 2 11 3 2 3 3" xfId="1656"/>
    <cellStyle name="Comma 2 11 3 2 3 3 2" xfId="1657"/>
    <cellStyle name="Comma 2 11 3 2 3 3 3" xfId="1658"/>
    <cellStyle name="Comma 2 11 3 2 3 4" xfId="1659"/>
    <cellStyle name="Comma 2 11 3 2 3 4 2" xfId="1660"/>
    <cellStyle name="Comma 2 11 3 2 3 4 3" xfId="1661"/>
    <cellStyle name="Comma 2 11 3 2 3 5" xfId="1662"/>
    <cellStyle name="Comma 2 11 3 2 3 5 2" xfId="1663"/>
    <cellStyle name="Comma 2 11 3 2 3 5 3" xfId="1664"/>
    <cellStyle name="Comma 2 11 3 2 3 6" xfId="1665"/>
    <cellStyle name="Comma 2 11 3 2 3 7" xfId="1666"/>
    <cellStyle name="Comma 2 11 3 2 4" xfId="1667"/>
    <cellStyle name="Comma 2 11 3 2 4 2" xfId="1668"/>
    <cellStyle name="Comma 2 11 3 2 4 2 2" xfId="1669"/>
    <cellStyle name="Comma 2 11 3 2 4 2 3" xfId="1670"/>
    <cellStyle name="Comma 2 11 3 2 4 3" xfId="1671"/>
    <cellStyle name="Comma 2 11 3 2 4 3 2" xfId="1672"/>
    <cellStyle name="Comma 2 11 3 2 4 3 3" xfId="1673"/>
    <cellStyle name="Comma 2 11 3 2 4 4" xfId="1674"/>
    <cellStyle name="Comma 2 11 3 2 4 4 2" xfId="1675"/>
    <cellStyle name="Comma 2 11 3 2 4 4 3" xfId="1676"/>
    <cellStyle name="Comma 2 11 3 2 4 5" xfId="1677"/>
    <cellStyle name="Comma 2 11 3 2 4 5 2" xfId="1678"/>
    <cellStyle name="Comma 2 11 3 2 4 5 3" xfId="1679"/>
    <cellStyle name="Comma 2 11 3 2 4 6" xfId="1680"/>
    <cellStyle name="Comma 2 11 3 2 4 7" xfId="1681"/>
    <cellStyle name="Comma 2 11 3 2 5" xfId="1682"/>
    <cellStyle name="Comma 2 11 3 2 5 2" xfId="1683"/>
    <cellStyle name="Comma 2 11 3 2 5 2 2" xfId="1684"/>
    <cellStyle name="Comma 2 11 3 2 5 2 3" xfId="1685"/>
    <cellStyle name="Comma 2 11 3 2 5 3" xfId="1686"/>
    <cellStyle name="Comma 2 11 3 2 5 3 2" xfId="1687"/>
    <cellStyle name="Comma 2 11 3 2 5 3 3" xfId="1688"/>
    <cellStyle name="Comma 2 11 3 2 5 4" xfId="1689"/>
    <cellStyle name="Comma 2 11 3 2 5 4 2" xfId="1690"/>
    <cellStyle name="Comma 2 11 3 2 5 4 3" xfId="1691"/>
    <cellStyle name="Comma 2 11 3 2 5 5" xfId="1692"/>
    <cellStyle name="Comma 2 11 3 2 5 5 2" xfId="1693"/>
    <cellStyle name="Comma 2 11 3 2 5 5 3" xfId="1694"/>
    <cellStyle name="Comma 2 11 3 2 5 6" xfId="1695"/>
    <cellStyle name="Comma 2 11 3 2 5 7" xfId="1696"/>
    <cellStyle name="Comma 2 11 3 2 6" xfId="1697"/>
    <cellStyle name="Comma 2 11 3 2 6 2" xfId="1698"/>
    <cellStyle name="Comma 2 11 3 2 6 3" xfId="1699"/>
    <cellStyle name="Comma 2 11 3 2 7" xfId="1700"/>
    <cellStyle name="Comma 2 11 3 2 7 2" xfId="1701"/>
    <cellStyle name="Comma 2 11 3 2 7 3" xfId="1702"/>
    <cellStyle name="Comma 2 11 3 2 8" xfId="1703"/>
    <cellStyle name="Comma 2 11 3 2 8 2" xfId="1704"/>
    <cellStyle name="Comma 2 11 3 2 8 3" xfId="1705"/>
    <cellStyle name="Comma 2 11 3 2 9" xfId="1706"/>
    <cellStyle name="Comma 2 11 3 2 9 2" xfId="1707"/>
    <cellStyle name="Comma 2 11 3 2 9 3" xfId="1708"/>
    <cellStyle name="Comma 2 11 3 3" xfId="1709"/>
    <cellStyle name="Comma 2 11 3 3 2" xfId="1710"/>
    <cellStyle name="Comma 2 11 3 3 2 2" xfId="1711"/>
    <cellStyle name="Comma 2 11 3 3 2 2 2" xfId="1712"/>
    <cellStyle name="Comma 2 11 3 3 2 2 3" xfId="1713"/>
    <cellStyle name="Comma 2 11 3 3 2 3" xfId="1714"/>
    <cellStyle name="Comma 2 11 3 3 2 3 2" xfId="1715"/>
    <cellStyle name="Comma 2 11 3 3 2 3 3" xfId="1716"/>
    <cellStyle name="Comma 2 11 3 3 2 4" xfId="1717"/>
    <cellStyle name="Comma 2 11 3 3 2 4 2" xfId="1718"/>
    <cellStyle name="Comma 2 11 3 3 2 4 3" xfId="1719"/>
    <cellStyle name="Comma 2 11 3 3 2 5" xfId="1720"/>
    <cellStyle name="Comma 2 11 3 3 2 5 2" xfId="1721"/>
    <cellStyle name="Comma 2 11 3 3 2 5 3" xfId="1722"/>
    <cellStyle name="Comma 2 11 3 3 2 6" xfId="1723"/>
    <cellStyle name="Comma 2 11 3 3 2 7" xfId="1724"/>
    <cellStyle name="Comma 2 11 3 3 3" xfId="1725"/>
    <cellStyle name="Comma 2 11 3 3 3 2" xfId="1726"/>
    <cellStyle name="Comma 2 11 3 3 3 3" xfId="1727"/>
    <cellStyle name="Comma 2 11 3 3 4" xfId="1728"/>
    <cellStyle name="Comma 2 11 3 3 4 2" xfId="1729"/>
    <cellStyle name="Comma 2 11 3 3 4 3" xfId="1730"/>
    <cellStyle name="Comma 2 11 3 3 5" xfId="1731"/>
    <cellStyle name="Comma 2 11 3 3 5 2" xfId="1732"/>
    <cellStyle name="Comma 2 11 3 3 5 3" xfId="1733"/>
    <cellStyle name="Comma 2 11 3 3 6" xfId="1734"/>
    <cellStyle name="Comma 2 11 3 3 6 2" xfId="1735"/>
    <cellStyle name="Comma 2 11 3 3 6 3" xfId="1736"/>
    <cellStyle name="Comma 2 11 3 3 7" xfId="1737"/>
    <cellStyle name="Comma 2 11 3 3 8" xfId="1738"/>
    <cellStyle name="Comma 2 11 3 4" xfId="1739"/>
    <cellStyle name="Comma 2 11 3 4 2" xfId="1740"/>
    <cellStyle name="Comma 2 11 3 4 2 2" xfId="1741"/>
    <cellStyle name="Comma 2 11 3 4 2 2 2" xfId="1742"/>
    <cellStyle name="Comma 2 11 3 4 2 2 3" xfId="1743"/>
    <cellStyle name="Comma 2 11 3 4 2 3" xfId="1744"/>
    <cellStyle name="Comma 2 11 3 4 2 3 2" xfId="1745"/>
    <cellStyle name="Comma 2 11 3 4 2 3 3" xfId="1746"/>
    <cellStyle name="Comma 2 11 3 4 2 4" xfId="1747"/>
    <cellStyle name="Comma 2 11 3 4 2 4 2" xfId="1748"/>
    <cellStyle name="Comma 2 11 3 4 2 4 3" xfId="1749"/>
    <cellStyle name="Comma 2 11 3 4 2 5" xfId="1750"/>
    <cellStyle name="Comma 2 11 3 4 2 5 2" xfId="1751"/>
    <cellStyle name="Comma 2 11 3 4 2 5 3" xfId="1752"/>
    <cellStyle name="Comma 2 11 3 4 2 6" xfId="1753"/>
    <cellStyle name="Comma 2 11 3 4 2 7" xfId="1754"/>
    <cellStyle name="Comma 2 11 3 4 3" xfId="1755"/>
    <cellStyle name="Comma 2 11 3 4 3 2" xfId="1756"/>
    <cellStyle name="Comma 2 11 3 4 3 3" xfId="1757"/>
    <cellStyle name="Comma 2 11 3 4 4" xfId="1758"/>
    <cellStyle name="Comma 2 11 3 4 4 2" xfId="1759"/>
    <cellStyle name="Comma 2 11 3 4 4 3" xfId="1760"/>
    <cellStyle name="Comma 2 11 3 4 5" xfId="1761"/>
    <cellStyle name="Comma 2 11 3 4 5 2" xfId="1762"/>
    <cellStyle name="Comma 2 11 3 4 5 3" xfId="1763"/>
    <cellStyle name="Comma 2 11 3 4 6" xfId="1764"/>
    <cellStyle name="Comma 2 11 3 4 6 2" xfId="1765"/>
    <cellStyle name="Comma 2 11 3 4 6 3" xfId="1766"/>
    <cellStyle name="Comma 2 11 3 4 7" xfId="1767"/>
    <cellStyle name="Comma 2 11 3 4 8" xfId="1768"/>
    <cellStyle name="Comma 2 11 3 5" xfId="1769"/>
    <cellStyle name="Comma 2 11 3 5 2" xfId="1770"/>
    <cellStyle name="Comma 2 11 3 5 2 2" xfId="1771"/>
    <cellStyle name="Comma 2 11 3 5 2 3" xfId="1772"/>
    <cellStyle name="Comma 2 11 3 5 3" xfId="1773"/>
    <cellStyle name="Comma 2 11 3 5 3 2" xfId="1774"/>
    <cellStyle name="Comma 2 11 3 5 3 3" xfId="1775"/>
    <cellStyle name="Comma 2 11 3 5 4" xfId="1776"/>
    <cellStyle name="Comma 2 11 3 5 4 2" xfId="1777"/>
    <cellStyle name="Comma 2 11 3 5 4 3" xfId="1778"/>
    <cellStyle name="Comma 2 11 3 5 5" xfId="1779"/>
    <cellStyle name="Comma 2 11 3 5 5 2" xfId="1780"/>
    <cellStyle name="Comma 2 11 3 5 5 3" xfId="1781"/>
    <cellStyle name="Comma 2 11 3 5 6" xfId="1782"/>
    <cellStyle name="Comma 2 11 3 5 7" xfId="1783"/>
    <cellStyle name="Comma 2 11 3 6" xfId="1784"/>
    <cellStyle name="Comma 2 11 3 6 2" xfId="1785"/>
    <cellStyle name="Comma 2 11 3 6 2 2" xfId="1786"/>
    <cellStyle name="Comma 2 11 3 6 2 3" xfId="1787"/>
    <cellStyle name="Comma 2 11 3 6 3" xfId="1788"/>
    <cellStyle name="Comma 2 11 3 6 3 2" xfId="1789"/>
    <cellStyle name="Comma 2 11 3 6 3 3" xfId="1790"/>
    <cellStyle name="Comma 2 11 3 6 4" xfId="1791"/>
    <cellStyle name="Comma 2 11 3 6 4 2" xfId="1792"/>
    <cellStyle name="Comma 2 11 3 6 4 3" xfId="1793"/>
    <cellStyle name="Comma 2 11 3 6 5" xfId="1794"/>
    <cellStyle name="Comma 2 11 3 6 5 2" xfId="1795"/>
    <cellStyle name="Comma 2 11 3 6 5 3" xfId="1796"/>
    <cellStyle name="Comma 2 11 3 6 6" xfId="1797"/>
    <cellStyle name="Comma 2 11 3 6 7" xfId="1798"/>
    <cellStyle name="Comma 2 11 3 7" xfId="1799"/>
    <cellStyle name="Comma 2 11 3 7 2" xfId="1800"/>
    <cellStyle name="Comma 2 11 3 7 2 2" xfId="1801"/>
    <cellStyle name="Comma 2 11 3 7 2 3" xfId="1802"/>
    <cellStyle name="Comma 2 11 3 7 3" xfId="1803"/>
    <cellStyle name="Comma 2 11 3 7 3 2" xfId="1804"/>
    <cellStyle name="Comma 2 11 3 7 3 3" xfId="1805"/>
    <cellStyle name="Comma 2 11 3 7 4" xfId="1806"/>
    <cellStyle name="Comma 2 11 3 7 4 2" xfId="1807"/>
    <cellStyle name="Comma 2 11 3 7 4 3" xfId="1808"/>
    <cellStyle name="Comma 2 11 3 7 5" xfId="1809"/>
    <cellStyle name="Comma 2 11 3 7 5 2" xfId="1810"/>
    <cellStyle name="Comma 2 11 3 7 5 3" xfId="1811"/>
    <cellStyle name="Comma 2 11 3 7 6" xfId="1812"/>
    <cellStyle name="Comma 2 11 3 7 7" xfId="1813"/>
    <cellStyle name="Comma 2 11 3 8" xfId="1814"/>
    <cellStyle name="Comma 2 11 3 8 2" xfId="1815"/>
    <cellStyle name="Comma 2 11 3 8 2 2" xfId="1816"/>
    <cellStyle name="Comma 2 11 3 8 2 3" xfId="1817"/>
    <cellStyle name="Comma 2 11 3 8 3" xfId="1818"/>
    <cellStyle name="Comma 2 11 3 8 3 2" xfId="1819"/>
    <cellStyle name="Comma 2 11 3 8 3 3" xfId="1820"/>
    <cellStyle name="Comma 2 11 3 8 4" xfId="1821"/>
    <cellStyle name="Comma 2 11 3 8 4 2" xfId="1822"/>
    <cellStyle name="Comma 2 11 3 8 4 3" xfId="1823"/>
    <cellStyle name="Comma 2 11 3 8 5" xfId="1824"/>
    <cellStyle name="Comma 2 11 3 8 5 2" xfId="1825"/>
    <cellStyle name="Comma 2 11 3 8 5 3" xfId="1826"/>
    <cellStyle name="Comma 2 11 3 8 6" xfId="1827"/>
    <cellStyle name="Comma 2 11 3 8 7" xfId="1828"/>
    <cellStyle name="Comma 2 11 3 9" xfId="1829"/>
    <cellStyle name="Comma 2 11 3 9 2" xfId="1830"/>
    <cellStyle name="Comma 2 11 3 9 3" xfId="1831"/>
    <cellStyle name="Comma 2 11 4" xfId="1832"/>
    <cellStyle name="Comma 2 11 4 10" xfId="1833"/>
    <cellStyle name="Comma 2 11 4 11" xfId="1834"/>
    <cellStyle name="Comma 2 11 4 2" xfId="1835"/>
    <cellStyle name="Comma 2 11 4 2 2" xfId="1836"/>
    <cellStyle name="Comma 2 11 4 2 2 2" xfId="1837"/>
    <cellStyle name="Comma 2 11 4 2 2 2 2" xfId="1838"/>
    <cellStyle name="Comma 2 11 4 2 2 2 3" xfId="1839"/>
    <cellStyle name="Comma 2 11 4 2 2 3" xfId="1840"/>
    <cellStyle name="Comma 2 11 4 2 2 3 2" xfId="1841"/>
    <cellStyle name="Comma 2 11 4 2 2 3 3" xfId="1842"/>
    <cellStyle name="Comma 2 11 4 2 2 4" xfId="1843"/>
    <cellStyle name="Comma 2 11 4 2 2 4 2" xfId="1844"/>
    <cellStyle name="Comma 2 11 4 2 2 4 3" xfId="1845"/>
    <cellStyle name="Comma 2 11 4 2 2 5" xfId="1846"/>
    <cellStyle name="Comma 2 11 4 2 2 5 2" xfId="1847"/>
    <cellStyle name="Comma 2 11 4 2 2 5 3" xfId="1848"/>
    <cellStyle name="Comma 2 11 4 2 2 6" xfId="1849"/>
    <cellStyle name="Comma 2 11 4 2 2 7" xfId="1850"/>
    <cellStyle name="Comma 2 11 4 2 3" xfId="1851"/>
    <cellStyle name="Comma 2 11 4 2 3 2" xfId="1852"/>
    <cellStyle name="Comma 2 11 4 2 3 3" xfId="1853"/>
    <cellStyle name="Comma 2 11 4 2 4" xfId="1854"/>
    <cellStyle name="Comma 2 11 4 2 4 2" xfId="1855"/>
    <cellStyle name="Comma 2 11 4 2 4 3" xfId="1856"/>
    <cellStyle name="Comma 2 11 4 2 5" xfId="1857"/>
    <cellStyle name="Comma 2 11 4 2 5 2" xfId="1858"/>
    <cellStyle name="Comma 2 11 4 2 5 3" xfId="1859"/>
    <cellStyle name="Comma 2 11 4 2 6" xfId="1860"/>
    <cellStyle name="Comma 2 11 4 2 6 2" xfId="1861"/>
    <cellStyle name="Comma 2 11 4 2 6 3" xfId="1862"/>
    <cellStyle name="Comma 2 11 4 2 7" xfId="1863"/>
    <cellStyle name="Comma 2 11 4 2 8" xfId="1864"/>
    <cellStyle name="Comma 2 11 4 3" xfId="1865"/>
    <cellStyle name="Comma 2 11 4 3 2" xfId="1866"/>
    <cellStyle name="Comma 2 11 4 3 2 2" xfId="1867"/>
    <cellStyle name="Comma 2 11 4 3 2 3" xfId="1868"/>
    <cellStyle name="Comma 2 11 4 3 3" xfId="1869"/>
    <cellStyle name="Comma 2 11 4 3 3 2" xfId="1870"/>
    <cellStyle name="Comma 2 11 4 3 3 3" xfId="1871"/>
    <cellStyle name="Comma 2 11 4 3 4" xfId="1872"/>
    <cellStyle name="Comma 2 11 4 3 4 2" xfId="1873"/>
    <cellStyle name="Comma 2 11 4 3 4 3" xfId="1874"/>
    <cellStyle name="Comma 2 11 4 3 5" xfId="1875"/>
    <cellStyle name="Comma 2 11 4 3 5 2" xfId="1876"/>
    <cellStyle name="Comma 2 11 4 3 5 3" xfId="1877"/>
    <cellStyle name="Comma 2 11 4 3 6" xfId="1878"/>
    <cellStyle name="Comma 2 11 4 3 7" xfId="1879"/>
    <cellStyle name="Comma 2 11 4 4" xfId="1880"/>
    <cellStyle name="Comma 2 11 4 4 2" xfId="1881"/>
    <cellStyle name="Comma 2 11 4 4 2 2" xfId="1882"/>
    <cellStyle name="Comma 2 11 4 4 2 3" xfId="1883"/>
    <cellStyle name="Comma 2 11 4 4 3" xfId="1884"/>
    <cellStyle name="Comma 2 11 4 4 3 2" xfId="1885"/>
    <cellStyle name="Comma 2 11 4 4 3 3" xfId="1886"/>
    <cellStyle name="Comma 2 11 4 4 4" xfId="1887"/>
    <cellStyle name="Comma 2 11 4 4 4 2" xfId="1888"/>
    <cellStyle name="Comma 2 11 4 4 4 3" xfId="1889"/>
    <cellStyle name="Comma 2 11 4 4 5" xfId="1890"/>
    <cellStyle name="Comma 2 11 4 4 5 2" xfId="1891"/>
    <cellStyle name="Comma 2 11 4 4 5 3" xfId="1892"/>
    <cellStyle name="Comma 2 11 4 4 6" xfId="1893"/>
    <cellStyle name="Comma 2 11 4 4 7" xfId="1894"/>
    <cellStyle name="Comma 2 11 4 5" xfId="1895"/>
    <cellStyle name="Comma 2 11 4 5 2" xfId="1896"/>
    <cellStyle name="Comma 2 11 4 5 2 2" xfId="1897"/>
    <cellStyle name="Comma 2 11 4 5 2 3" xfId="1898"/>
    <cellStyle name="Comma 2 11 4 5 3" xfId="1899"/>
    <cellStyle name="Comma 2 11 4 5 3 2" xfId="1900"/>
    <cellStyle name="Comma 2 11 4 5 3 3" xfId="1901"/>
    <cellStyle name="Comma 2 11 4 5 4" xfId="1902"/>
    <cellStyle name="Comma 2 11 4 5 4 2" xfId="1903"/>
    <cellStyle name="Comma 2 11 4 5 4 3" xfId="1904"/>
    <cellStyle name="Comma 2 11 4 5 5" xfId="1905"/>
    <cellStyle name="Comma 2 11 4 5 5 2" xfId="1906"/>
    <cellStyle name="Comma 2 11 4 5 5 3" xfId="1907"/>
    <cellStyle name="Comma 2 11 4 5 6" xfId="1908"/>
    <cellStyle name="Comma 2 11 4 5 7" xfId="1909"/>
    <cellStyle name="Comma 2 11 4 6" xfId="1910"/>
    <cellStyle name="Comma 2 11 4 6 2" xfId="1911"/>
    <cellStyle name="Comma 2 11 4 6 3" xfId="1912"/>
    <cellStyle name="Comma 2 11 4 7" xfId="1913"/>
    <cellStyle name="Comma 2 11 4 7 2" xfId="1914"/>
    <cellStyle name="Comma 2 11 4 7 3" xfId="1915"/>
    <cellStyle name="Comma 2 11 4 8" xfId="1916"/>
    <cellStyle name="Comma 2 11 4 8 2" xfId="1917"/>
    <cellStyle name="Comma 2 11 4 8 3" xfId="1918"/>
    <cellStyle name="Comma 2 11 4 9" xfId="1919"/>
    <cellStyle name="Comma 2 11 4 9 2" xfId="1920"/>
    <cellStyle name="Comma 2 11 4 9 3" xfId="1921"/>
    <cellStyle name="Comma 2 11 5" xfId="1922"/>
    <cellStyle name="Comma 2 11 5 2" xfId="1923"/>
    <cellStyle name="Comma 2 11 5 2 2" xfId="1924"/>
    <cellStyle name="Comma 2 11 5 2 2 2" xfId="1925"/>
    <cellStyle name="Comma 2 11 5 2 2 3" xfId="1926"/>
    <cellStyle name="Comma 2 11 5 2 3" xfId="1927"/>
    <cellStyle name="Comma 2 11 5 2 3 2" xfId="1928"/>
    <cellStyle name="Comma 2 11 5 2 3 3" xfId="1929"/>
    <cellStyle name="Comma 2 11 5 2 4" xfId="1930"/>
    <cellStyle name="Comma 2 11 5 2 4 2" xfId="1931"/>
    <cellStyle name="Comma 2 11 5 2 4 3" xfId="1932"/>
    <cellStyle name="Comma 2 11 5 2 5" xfId="1933"/>
    <cellStyle name="Comma 2 11 5 2 5 2" xfId="1934"/>
    <cellStyle name="Comma 2 11 5 2 5 3" xfId="1935"/>
    <cellStyle name="Comma 2 11 5 2 6" xfId="1936"/>
    <cellStyle name="Comma 2 11 5 2 7" xfId="1937"/>
    <cellStyle name="Comma 2 11 5 3" xfId="1938"/>
    <cellStyle name="Comma 2 11 5 3 2" xfId="1939"/>
    <cellStyle name="Comma 2 11 5 3 3" xfId="1940"/>
    <cellStyle name="Comma 2 11 5 4" xfId="1941"/>
    <cellStyle name="Comma 2 11 5 4 2" xfId="1942"/>
    <cellStyle name="Comma 2 11 5 4 3" xfId="1943"/>
    <cellStyle name="Comma 2 11 5 5" xfId="1944"/>
    <cellStyle name="Comma 2 11 5 5 2" xfId="1945"/>
    <cellStyle name="Comma 2 11 5 5 3" xfId="1946"/>
    <cellStyle name="Comma 2 11 5 6" xfId="1947"/>
    <cellStyle name="Comma 2 11 5 6 2" xfId="1948"/>
    <cellStyle name="Comma 2 11 5 6 3" xfId="1949"/>
    <cellStyle name="Comma 2 11 5 7" xfId="1950"/>
    <cellStyle name="Comma 2 11 5 8" xfId="1951"/>
    <cellStyle name="Comma 2 11 6" xfId="1952"/>
    <cellStyle name="Comma 2 11 6 2" xfId="1953"/>
    <cellStyle name="Comma 2 11 6 2 2" xfId="1954"/>
    <cellStyle name="Comma 2 11 6 2 2 2" xfId="1955"/>
    <cellStyle name="Comma 2 11 6 2 2 3" xfId="1956"/>
    <cellStyle name="Comma 2 11 6 2 3" xfId="1957"/>
    <cellStyle name="Comma 2 11 6 2 3 2" xfId="1958"/>
    <cellStyle name="Comma 2 11 6 2 3 3" xfId="1959"/>
    <cellStyle name="Comma 2 11 6 2 4" xfId="1960"/>
    <cellStyle name="Comma 2 11 6 2 4 2" xfId="1961"/>
    <cellStyle name="Comma 2 11 6 2 4 3" xfId="1962"/>
    <cellStyle name="Comma 2 11 6 2 5" xfId="1963"/>
    <cellStyle name="Comma 2 11 6 2 5 2" xfId="1964"/>
    <cellStyle name="Comma 2 11 6 2 5 3" xfId="1965"/>
    <cellStyle name="Comma 2 11 6 2 6" xfId="1966"/>
    <cellStyle name="Comma 2 11 6 2 7" xfId="1967"/>
    <cellStyle name="Comma 2 11 6 3" xfId="1968"/>
    <cellStyle name="Comma 2 11 6 3 2" xfId="1969"/>
    <cellStyle name="Comma 2 11 6 3 3" xfId="1970"/>
    <cellStyle name="Comma 2 11 6 4" xfId="1971"/>
    <cellStyle name="Comma 2 11 6 4 2" xfId="1972"/>
    <cellStyle name="Comma 2 11 6 4 3" xfId="1973"/>
    <cellStyle name="Comma 2 11 6 5" xfId="1974"/>
    <cellStyle name="Comma 2 11 6 5 2" xfId="1975"/>
    <cellStyle name="Comma 2 11 6 5 3" xfId="1976"/>
    <cellStyle name="Comma 2 11 6 6" xfId="1977"/>
    <cellStyle name="Comma 2 11 6 6 2" xfId="1978"/>
    <cellStyle name="Comma 2 11 6 6 3" xfId="1979"/>
    <cellStyle name="Comma 2 11 6 7" xfId="1980"/>
    <cellStyle name="Comma 2 11 6 8" xfId="1981"/>
    <cellStyle name="Comma 2 11 7" xfId="1982"/>
    <cellStyle name="Comma 2 11 7 2" xfId="1983"/>
    <cellStyle name="Comma 2 11 7 2 2" xfId="1984"/>
    <cellStyle name="Comma 2 11 7 2 3" xfId="1985"/>
    <cellStyle name="Comma 2 11 7 3" xfId="1986"/>
    <cellStyle name="Comma 2 11 7 3 2" xfId="1987"/>
    <cellStyle name="Comma 2 11 7 3 3" xfId="1988"/>
    <cellStyle name="Comma 2 11 7 4" xfId="1989"/>
    <cellStyle name="Comma 2 11 7 4 2" xfId="1990"/>
    <cellStyle name="Comma 2 11 7 4 3" xfId="1991"/>
    <cellStyle name="Comma 2 11 7 5" xfId="1992"/>
    <cellStyle name="Comma 2 11 7 5 2" xfId="1993"/>
    <cellStyle name="Comma 2 11 7 5 3" xfId="1994"/>
    <cellStyle name="Comma 2 11 7 6" xfId="1995"/>
    <cellStyle name="Comma 2 11 7 7" xfId="1996"/>
    <cellStyle name="Comma 2 11 8" xfId="1997"/>
    <cellStyle name="Comma 2 11 8 2" xfId="1998"/>
    <cellStyle name="Comma 2 11 8 2 2" xfId="1999"/>
    <cellStyle name="Comma 2 11 8 2 3" xfId="2000"/>
    <cellStyle name="Comma 2 11 8 3" xfId="2001"/>
    <cellStyle name="Comma 2 11 8 3 2" xfId="2002"/>
    <cellStyle name="Comma 2 11 8 3 3" xfId="2003"/>
    <cellStyle name="Comma 2 11 8 4" xfId="2004"/>
    <cellStyle name="Comma 2 11 8 4 2" xfId="2005"/>
    <cellStyle name="Comma 2 11 8 4 3" xfId="2006"/>
    <cellStyle name="Comma 2 11 8 5" xfId="2007"/>
    <cellStyle name="Comma 2 11 8 5 2" xfId="2008"/>
    <cellStyle name="Comma 2 11 8 5 3" xfId="2009"/>
    <cellStyle name="Comma 2 11 8 6" xfId="2010"/>
    <cellStyle name="Comma 2 11 8 7" xfId="2011"/>
    <cellStyle name="Comma 2 11 9" xfId="2012"/>
    <cellStyle name="Comma 2 11 9 2" xfId="2013"/>
    <cellStyle name="Comma 2 11 9 2 2" xfId="2014"/>
    <cellStyle name="Comma 2 11 9 2 3" xfId="2015"/>
    <cellStyle name="Comma 2 11 9 3" xfId="2016"/>
    <cellStyle name="Comma 2 11 9 3 2" xfId="2017"/>
    <cellStyle name="Comma 2 11 9 3 3" xfId="2018"/>
    <cellStyle name="Comma 2 11 9 4" xfId="2019"/>
    <cellStyle name="Comma 2 11 9 4 2" xfId="2020"/>
    <cellStyle name="Comma 2 11 9 4 3" xfId="2021"/>
    <cellStyle name="Comma 2 11 9 5" xfId="2022"/>
    <cellStyle name="Comma 2 11 9 5 2" xfId="2023"/>
    <cellStyle name="Comma 2 11 9 5 3" xfId="2024"/>
    <cellStyle name="Comma 2 11 9 6" xfId="2025"/>
    <cellStyle name="Comma 2 11 9 7" xfId="2026"/>
    <cellStyle name="Comma 2 12" xfId="2027"/>
    <cellStyle name="Comma 2 12 10" xfId="2028"/>
    <cellStyle name="Comma 2 12 11" xfId="2029"/>
    <cellStyle name="Comma 2 12 2" xfId="2030"/>
    <cellStyle name="Comma 2 12 2 2" xfId="2031"/>
    <cellStyle name="Comma 2 12 2 2 2" xfId="2032"/>
    <cellStyle name="Comma 2 12 2 2 2 2" xfId="2033"/>
    <cellStyle name="Comma 2 12 2 2 2 3" xfId="2034"/>
    <cellStyle name="Comma 2 12 2 2 3" xfId="2035"/>
    <cellStyle name="Comma 2 12 2 2 3 2" xfId="2036"/>
    <cellStyle name="Comma 2 12 2 2 3 3" xfId="2037"/>
    <cellStyle name="Comma 2 12 2 2 4" xfId="2038"/>
    <cellStyle name="Comma 2 12 2 2 4 2" xfId="2039"/>
    <cellStyle name="Comma 2 12 2 2 4 3" xfId="2040"/>
    <cellStyle name="Comma 2 12 2 2 5" xfId="2041"/>
    <cellStyle name="Comma 2 12 2 2 5 2" xfId="2042"/>
    <cellStyle name="Comma 2 12 2 2 5 3" xfId="2043"/>
    <cellStyle name="Comma 2 12 2 2 6" xfId="2044"/>
    <cellStyle name="Comma 2 12 2 2 7" xfId="2045"/>
    <cellStyle name="Comma 2 12 2 3" xfId="2046"/>
    <cellStyle name="Comma 2 12 2 3 2" xfId="2047"/>
    <cellStyle name="Comma 2 12 2 3 3" xfId="2048"/>
    <cellStyle name="Comma 2 12 2 4" xfId="2049"/>
    <cellStyle name="Comma 2 12 2 4 2" xfId="2050"/>
    <cellStyle name="Comma 2 12 2 4 3" xfId="2051"/>
    <cellStyle name="Comma 2 12 2 5" xfId="2052"/>
    <cellStyle name="Comma 2 12 2 5 2" xfId="2053"/>
    <cellStyle name="Comma 2 12 2 5 3" xfId="2054"/>
    <cellStyle name="Comma 2 12 2 6" xfId="2055"/>
    <cellStyle name="Comma 2 12 2 6 2" xfId="2056"/>
    <cellStyle name="Comma 2 12 2 6 3" xfId="2057"/>
    <cellStyle name="Comma 2 12 2 7" xfId="2058"/>
    <cellStyle name="Comma 2 12 2 8" xfId="2059"/>
    <cellStyle name="Comma 2 12 3" xfId="2060"/>
    <cellStyle name="Comma 2 12 3 2" xfId="2061"/>
    <cellStyle name="Comma 2 12 3 2 2" xfId="2062"/>
    <cellStyle name="Comma 2 12 3 2 3" xfId="2063"/>
    <cellStyle name="Comma 2 12 3 3" xfId="2064"/>
    <cellStyle name="Comma 2 12 3 3 2" xfId="2065"/>
    <cellStyle name="Comma 2 12 3 3 3" xfId="2066"/>
    <cellStyle name="Comma 2 12 3 4" xfId="2067"/>
    <cellStyle name="Comma 2 12 3 4 2" xfId="2068"/>
    <cellStyle name="Comma 2 12 3 4 3" xfId="2069"/>
    <cellStyle name="Comma 2 12 3 5" xfId="2070"/>
    <cellStyle name="Comma 2 12 3 5 2" xfId="2071"/>
    <cellStyle name="Comma 2 12 3 5 3" xfId="2072"/>
    <cellStyle name="Comma 2 12 3 6" xfId="2073"/>
    <cellStyle name="Comma 2 12 3 7" xfId="2074"/>
    <cellStyle name="Comma 2 12 4" xfId="2075"/>
    <cellStyle name="Comma 2 12 4 2" xfId="2076"/>
    <cellStyle name="Comma 2 12 4 2 2" xfId="2077"/>
    <cellStyle name="Comma 2 12 4 2 3" xfId="2078"/>
    <cellStyle name="Comma 2 12 4 3" xfId="2079"/>
    <cellStyle name="Comma 2 12 4 3 2" xfId="2080"/>
    <cellStyle name="Comma 2 12 4 3 3" xfId="2081"/>
    <cellStyle name="Comma 2 12 4 4" xfId="2082"/>
    <cellStyle name="Comma 2 12 4 4 2" xfId="2083"/>
    <cellStyle name="Comma 2 12 4 4 3" xfId="2084"/>
    <cellStyle name="Comma 2 12 4 5" xfId="2085"/>
    <cellStyle name="Comma 2 12 4 5 2" xfId="2086"/>
    <cellStyle name="Comma 2 12 4 5 3" xfId="2087"/>
    <cellStyle name="Comma 2 12 4 6" xfId="2088"/>
    <cellStyle name="Comma 2 12 4 7" xfId="2089"/>
    <cellStyle name="Comma 2 12 5" xfId="2090"/>
    <cellStyle name="Comma 2 12 5 2" xfId="2091"/>
    <cellStyle name="Comma 2 12 5 2 2" xfId="2092"/>
    <cellStyle name="Comma 2 12 5 2 3" xfId="2093"/>
    <cellStyle name="Comma 2 12 5 3" xfId="2094"/>
    <cellStyle name="Comma 2 12 5 3 2" xfId="2095"/>
    <cellStyle name="Comma 2 12 5 3 3" xfId="2096"/>
    <cellStyle name="Comma 2 12 5 4" xfId="2097"/>
    <cellStyle name="Comma 2 12 5 4 2" xfId="2098"/>
    <cellStyle name="Comma 2 12 5 4 3" xfId="2099"/>
    <cellStyle name="Comma 2 12 5 5" xfId="2100"/>
    <cellStyle name="Comma 2 12 5 5 2" xfId="2101"/>
    <cellStyle name="Comma 2 12 5 5 3" xfId="2102"/>
    <cellStyle name="Comma 2 12 5 6" xfId="2103"/>
    <cellStyle name="Comma 2 12 5 7" xfId="2104"/>
    <cellStyle name="Comma 2 12 6" xfId="2105"/>
    <cellStyle name="Comma 2 12 6 2" xfId="2106"/>
    <cellStyle name="Comma 2 12 6 3" xfId="2107"/>
    <cellStyle name="Comma 2 12 7" xfId="2108"/>
    <cellStyle name="Comma 2 12 7 2" xfId="2109"/>
    <cellStyle name="Comma 2 12 7 3" xfId="2110"/>
    <cellStyle name="Comma 2 12 8" xfId="2111"/>
    <cellStyle name="Comma 2 12 8 2" xfId="2112"/>
    <cellStyle name="Comma 2 12 8 3" xfId="2113"/>
    <cellStyle name="Comma 2 12 9" xfId="2114"/>
    <cellStyle name="Comma 2 12 9 2" xfId="2115"/>
    <cellStyle name="Comma 2 12 9 3" xfId="2116"/>
    <cellStyle name="Comma 2 13" xfId="2117"/>
    <cellStyle name="Comma 2 13 10" xfId="2118"/>
    <cellStyle name="Comma 2 13 11" xfId="2119"/>
    <cellStyle name="Comma 2 13 2" xfId="2120"/>
    <cellStyle name="Comma 2 13 2 2" xfId="2121"/>
    <cellStyle name="Comma 2 13 2 2 2" xfId="2122"/>
    <cellStyle name="Comma 2 13 2 2 2 2" xfId="2123"/>
    <cellStyle name="Comma 2 13 2 2 2 3" xfId="2124"/>
    <cellStyle name="Comma 2 13 2 2 3" xfId="2125"/>
    <cellStyle name="Comma 2 13 2 2 3 2" xfId="2126"/>
    <cellStyle name="Comma 2 13 2 2 3 3" xfId="2127"/>
    <cellStyle name="Comma 2 13 2 2 4" xfId="2128"/>
    <cellStyle name="Comma 2 13 2 2 4 2" xfId="2129"/>
    <cellStyle name="Comma 2 13 2 2 4 3" xfId="2130"/>
    <cellStyle name="Comma 2 13 2 2 5" xfId="2131"/>
    <cellStyle name="Comma 2 13 2 2 5 2" xfId="2132"/>
    <cellStyle name="Comma 2 13 2 2 5 3" xfId="2133"/>
    <cellStyle name="Comma 2 13 2 2 6" xfId="2134"/>
    <cellStyle name="Comma 2 13 2 2 7" xfId="2135"/>
    <cellStyle name="Comma 2 13 2 3" xfId="2136"/>
    <cellStyle name="Comma 2 13 2 3 2" xfId="2137"/>
    <cellStyle name="Comma 2 13 2 3 3" xfId="2138"/>
    <cellStyle name="Comma 2 13 2 4" xfId="2139"/>
    <cellStyle name="Comma 2 13 2 4 2" xfId="2140"/>
    <cellStyle name="Comma 2 13 2 4 3" xfId="2141"/>
    <cellStyle name="Comma 2 13 2 5" xfId="2142"/>
    <cellStyle name="Comma 2 13 2 5 2" xfId="2143"/>
    <cellStyle name="Comma 2 13 2 5 3" xfId="2144"/>
    <cellStyle name="Comma 2 13 2 6" xfId="2145"/>
    <cellStyle name="Comma 2 13 2 6 2" xfId="2146"/>
    <cellStyle name="Comma 2 13 2 6 3" xfId="2147"/>
    <cellStyle name="Comma 2 13 2 7" xfId="2148"/>
    <cellStyle name="Comma 2 13 2 8" xfId="2149"/>
    <cellStyle name="Comma 2 13 3" xfId="2150"/>
    <cellStyle name="Comma 2 13 3 2" xfId="2151"/>
    <cellStyle name="Comma 2 13 3 2 2" xfId="2152"/>
    <cellStyle name="Comma 2 13 3 2 3" xfId="2153"/>
    <cellStyle name="Comma 2 13 3 3" xfId="2154"/>
    <cellStyle name="Comma 2 13 3 3 2" xfId="2155"/>
    <cellStyle name="Comma 2 13 3 3 3" xfId="2156"/>
    <cellStyle name="Comma 2 13 3 4" xfId="2157"/>
    <cellStyle name="Comma 2 13 3 4 2" xfId="2158"/>
    <cellStyle name="Comma 2 13 3 4 3" xfId="2159"/>
    <cellStyle name="Comma 2 13 3 5" xfId="2160"/>
    <cellStyle name="Comma 2 13 3 5 2" xfId="2161"/>
    <cellStyle name="Comma 2 13 3 5 3" xfId="2162"/>
    <cellStyle name="Comma 2 13 3 6" xfId="2163"/>
    <cellStyle name="Comma 2 13 3 7" xfId="2164"/>
    <cellStyle name="Comma 2 13 4" xfId="2165"/>
    <cellStyle name="Comma 2 13 4 2" xfId="2166"/>
    <cellStyle name="Comma 2 13 4 2 2" xfId="2167"/>
    <cellStyle name="Comma 2 13 4 2 3" xfId="2168"/>
    <cellStyle name="Comma 2 13 4 3" xfId="2169"/>
    <cellStyle name="Comma 2 13 4 3 2" xfId="2170"/>
    <cellStyle name="Comma 2 13 4 3 3" xfId="2171"/>
    <cellStyle name="Comma 2 13 4 4" xfId="2172"/>
    <cellStyle name="Comma 2 13 4 4 2" xfId="2173"/>
    <cellStyle name="Comma 2 13 4 4 3" xfId="2174"/>
    <cellStyle name="Comma 2 13 4 5" xfId="2175"/>
    <cellStyle name="Comma 2 13 4 5 2" xfId="2176"/>
    <cellStyle name="Comma 2 13 4 5 3" xfId="2177"/>
    <cellStyle name="Comma 2 13 4 6" xfId="2178"/>
    <cellStyle name="Comma 2 13 4 7" xfId="2179"/>
    <cellStyle name="Comma 2 13 5" xfId="2180"/>
    <cellStyle name="Comma 2 13 5 2" xfId="2181"/>
    <cellStyle name="Comma 2 13 5 2 2" xfId="2182"/>
    <cellStyle name="Comma 2 13 5 2 3" xfId="2183"/>
    <cellStyle name="Comma 2 13 5 3" xfId="2184"/>
    <cellStyle name="Comma 2 13 5 3 2" xfId="2185"/>
    <cellStyle name="Comma 2 13 5 3 3" xfId="2186"/>
    <cellStyle name="Comma 2 13 5 4" xfId="2187"/>
    <cellStyle name="Comma 2 13 5 4 2" xfId="2188"/>
    <cellStyle name="Comma 2 13 5 4 3" xfId="2189"/>
    <cellStyle name="Comma 2 13 5 5" xfId="2190"/>
    <cellStyle name="Comma 2 13 5 5 2" xfId="2191"/>
    <cellStyle name="Comma 2 13 5 5 3" xfId="2192"/>
    <cellStyle name="Comma 2 13 5 6" xfId="2193"/>
    <cellStyle name="Comma 2 13 5 7" xfId="2194"/>
    <cellStyle name="Comma 2 13 6" xfId="2195"/>
    <cellStyle name="Comma 2 13 6 2" xfId="2196"/>
    <cellStyle name="Comma 2 13 6 3" xfId="2197"/>
    <cellStyle name="Comma 2 13 7" xfId="2198"/>
    <cellStyle name="Comma 2 13 7 2" xfId="2199"/>
    <cellStyle name="Comma 2 13 7 3" xfId="2200"/>
    <cellStyle name="Comma 2 13 8" xfId="2201"/>
    <cellStyle name="Comma 2 13 8 2" xfId="2202"/>
    <cellStyle name="Comma 2 13 8 3" xfId="2203"/>
    <cellStyle name="Comma 2 13 9" xfId="2204"/>
    <cellStyle name="Comma 2 13 9 2" xfId="2205"/>
    <cellStyle name="Comma 2 13 9 3" xfId="2206"/>
    <cellStyle name="Comma 2 14" xfId="2207"/>
    <cellStyle name="Comma 2 14 10" xfId="2208"/>
    <cellStyle name="Comma 2 14 11" xfId="2209"/>
    <cellStyle name="Comma 2 14 2" xfId="2210"/>
    <cellStyle name="Comma 2 14 2 2" xfId="2211"/>
    <cellStyle name="Comma 2 14 2 2 2" xfId="2212"/>
    <cellStyle name="Comma 2 14 2 2 2 2" xfId="2213"/>
    <cellStyle name="Comma 2 14 2 2 2 3" xfId="2214"/>
    <cellStyle name="Comma 2 14 2 2 3" xfId="2215"/>
    <cellStyle name="Comma 2 14 2 2 3 2" xfId="2216"/>
    <cellStyle name="Comma 2 14 2 2 3 3" xfId="2217"/>
    <cellStyle name="Comma 2 14 2 2 4" xfId="2218"/>
    <cellStyle name="Comma 2 14 2 2 4 2" xfId="2219"/>
    <cellStyle name="Comma 2 14 2 2 4 3" xfId="2220"/>
    <cellStyle name="Comma 2 14 2 2 5" xfId="2221"/>
    <cellStyle name="Comma 2 14 2 2 5 2" xfId="2222"/>
    <cellStyle name="Comma 2 14 2 2 5 3" xfId="2223"/>
    <cellStyle name="Comma 2 14 2 2 6" xfId="2224"/>
    <cellStyle name="Comma 2 14 2 2 7" xfId="2225"/>
    <cellStyle name="Comma 2 14 2 3" xfId="2226"/>
    <cellStyle name="Comma 2 14 2 3 2" xfId="2227"/>
    <cellStyle name="Comma 2 14 2 3 3" xfId="2228"/>
    <cellStyle name="Comma 2 14 2 4" xfId="2229"/>
    <cellStyle name="Comma 2 14 2 4 2" xfId="2230"/>
    <cellStyle name="Comma 2 14 2 4 3" xfId="2231"/>
    <cellStyle name="Comma 2 14 2 5" xfId="2232"/>
    <cellStyle name="Comma 2 14 2 5 2" xfId="2233"/>
    <cellStyle name="Comma 2 14 2 5 3" xfId="2234"/>
    <cellStyle name="Comma 2 14 2 6" xfId="2235"/>
    <cellStyle name="Comma 2 14 2 6 2" xfId="2236"/>
    <cellStyle name="Comma 2 14 2 6 3" xfId="2237"/>
    <cellStyle name="Comma 2 14 2 7" xfId="2238"/>
    <cellStyle name="Comma 2 14 2 8" xfId="2239"/>
    <cellStyle name="Comma 2 14 3" xfId="2240"/>
    <cellStyle name="Comma 2 14 3 2" xfId="2241"/>
    <cellStyle name="Comma 2 14 3 2 2" xfId="2242"/>
    <cellStyle name="Comma 2 14 3 2 3" xfId="2243"/>
    <cellStyle name="Comma 2 14 3 3" xfId="2244"/>
    <cellStyle name="Comma 2 14 3 3 2" xfId="2245"/>
    <cellStyle name="Comma 2 14 3 3 3" xfId="2246"/>
    <cellStyle name="Comma 2 14 3 4" xfId="2247"/>
    <cellStyle name="Comma 2 14 3 4 2" xfId="2248"/>
    <cellStyle name="Comma 2 14 3 4 3" xfId="2249"/>
    <cellStyle name="Comma 2 14 3 5" xfId="2250"/>
    <cellStyle name="Comma 2 14 3 5 2" xfId="2251"/>
    <cellStyle name="Comma 2 14 3 5 3" xfId="2252"/>
    <cellStyle name="Comma 2 14 3 6" xfId="2253"/>
    <cellStyle name="Comma 2 14 3 7" xfId="2254"/>
    <cellStyle name="Comma 2 14 4" xfId="2255"/>
    <cellStyle name="Comma 2 14 4 2" xfId="2256"/>
    <cellStyle name="Comma 2 14 4 2 2" xfId="2257"/>
    <cellStyle name="Comma 2 14 4 2 3" xfId="2258"/>
    <cellStyle name="Comma 2 14 4 3" xfId="2259"/>
    <cellStyle name="Comma 2 14 4 3 2" xfId="2260"/>
    <cellStyle name="Comma 2 14 4 3 3" xfId="2261"/>
    <cellStyle name="Comma 2 14 4 4" xfId="2262"/>
    <cellStyle name="Comma 2 14 4 4 2" xfId="2263"/>
    <cellStyle name="Comma 2 14 4 4 3" xfId="2264"/>
    <cellStyle name="Comma 2 14 4 5" xfId="2265"/>
    <cellStyle name="Comma 2 14 4 5 2" xfId="2266"/>
    <cellStyle name="Comma 2 14 4 5 3" xfId="2267"/>
    <cellStyle name="Comma 2 14 4 6" xfId="2268"/>
    <cellStyle name="Comma 2 14 4 7" xfId="2269"/>
    <cellStyle name="Comma 2 14 5" xfId="2270"/>
    <cellStyle name="Comma 2 14 5 2" xfId="2271"/>
    <cellStyle name="Comma 2 14 5 2 2" xfId="2272"/>
    <cellStyle name="Comma 2 14 5 2 3" xfId="2273"/>
    <cellStyle name="Comma 2 14 5 3" xfId="2274"/>
    <cellStyle name="Comma 2 14 5 3 2" xfId="2275"/>
    <cellStyle name="Comma 2 14 5 3 3" xfId="2276"/>
    <cellStyle name="Comma 2 14 5 4" xfId="2277"/>
    <cellStyle name="Comma 2 14 5 4 2" xfId="2278"/>
    <cellStyle name="Comma 2 14 5 4 3" xfId="2279"/>
    <cellStyle name="Comma 2 14 5 5" xfId="2280"/>
    <cellStyle name="Comma 2 14 5 5 2" xfId="2281"/>
    <cellStyle name="Comma 2 14 5 5 3" xfId="2282"/>
    <cellStyle name="Comma 2 14 5 6" xfId="2283"/>
    <cellStyle name="Comma 2 14 5 7" xfId="2284"/>
    <cellStyle name="Comma 2 14 6" xfId="2285"/>
    <cellStyle name="Comma 2 14 6 2" xfId="2286"/>
    <cellStyle name="Comma 2 14 6 3" xfId="2287"/>
    <cellStyle name="Comma 2 14 7" xfId="2288"/>
    <cellStyle name="Comma 2 14 7 2" xfId="2289"/>
    <cellStyle name="Comma 2 14 7 3" xfId="2290"/>
    <cellStyle name="Comma 2 14 8" xfId="2291"/>
    <cellStyle name="Comma 2 14 8 2" xfId="2292"/>
    <cellStyle name="Comma 2 14 8 3" xfId="2293"/>
    <cellStyle name="Comma 2 14 9" xfId="2294"/>
    <cellStyle name="Comma 2 14 9 2" xfId="2295"/>
    <cellStyle name="Comma 2 14 9 3" xfId="2296"/>
    <cellStyle name="Comma 2 15" xfId="2297"/>
    <cellStyle name="Comma 2 15 2" xfId="2298"/>
    <cellStyle name="Comma 2 15 2 2" xfId="2299"/>
    <cellStyle name="Comma 2 15 2 2 2" xfId="2300"/>
    <cellStyle name="Comma 2 15 2 2 3" xfId="2301"/>
    <cellStyle name="Comma 2 15 2 3" xfId="2302"/>
    <cellStyle name="Comma 2 15 2 3 2" xfId="2303"/>
    <cellStyle name="Comma 2 15 2 3 3" xfId="2304"/>
    <cellStyle name="Comma 2 15 2 4" xfId="2305"/>
    <cellStyle name="Comma 2 15 2 4 2" xfId="2306"/>
    <cellStyle name="Comma 2 15 2 4 3" xfId="2307"/>
    <cellStyle name="Comma 2 15 2 5" xfId="2308"/>
    <cellStyle name="Comma 2 15 2 5 2" xfId="2309"/>
    <cellStyle name="Comma 2 15 2 5 3" xfId="2310"/>
    <cellStyle name="Comma 2 15 2 6" xfId="2311"/>
    <cellStyle name="Comma 2 15 2 7" xfId="2312"/>
    <cellStyle name="Comma 2 15 3" xfId="2313"/>
    <cellStyle name="Comma 2 15 3 2" xfId="2314"/>
    <cellStyle name="Comma 2 15 3 3" xfId="2315"/>
    <cellStyle name="Comma 2 15 4" xfId="2316"/>
    <cellStyle name="Comma 2 15 4 2" xfId="2317"/>
    <cellStyle name="Comma 2 15 4 3" xfId="2318"/>
    <cellStyle name="Comma 2 15 5" xfId="2319"/>
    <cellStyle name="Comma 2 15 5 2" xfId="2320"/>
    <cellStyle name="Comma 2 15 5 3" xfId="2321"/>
    <cellStyle name="Comma 2 15 6" xfId="2322"/>
    <cellStyle name="Comma 2 15 6 2" xfId="2323"/>
    <cellStyle name="Comma 2 15 6 3" xfId="2324"/>
    <cellStyle name="Comma 2 15 7" xfId="2325"/>
    <cellStyle name="Comma 2 15 8" xfId="2326"/>
    <cellStyle name="Comma 2 16" xfId="2327"/>
    <cellStyle name="Comma 2 16 2" xfId="2328"/>
    <cellStyle name="Comma 2 16 2 2" xfId="2329"/>
    <cellStyle name="Comma 2 16 2 2 2" xfId="2330"/>
    <cellStyle name="Comma 2 16 2 2 3" xfId="2331"/>
    <cellStyle name="Comma 2 16 2 3" xfId="2332"/>
    <cellStyle name="Comma 2 16 2 3 2" xfId="2333"/>
    <cellStyle name="Comma 2 16 2 3 3" xfId="2334"/>
    <cellStyle name="Comma 2 16 2 4" xfId="2335"/>
    <cellStyle name="Comma 2 16 2 4 2" xfId="2336"/>
    <cellStyle name="Comma 2 16 2 4 3" xfId="2337"/>
    <cellStyle name="Comma 2 16 2 5" xfId="2338"/>
    <cellStyle name="Comma 2 16 2 5 2" xfId="2339"/>
    <cellStyle name="Comma 2 16 2 5 3" xfId="2340"/>
    <cellStyle name="Comma 2 16 2 6" xfId="2341"/>
    <cellStyle name="Comma 2 16 2 7" xfId="2342"/>
    <cellStyle name="Comma 2 16 3" xfId="2343"/>
    <cellStyle name="Comma 2 16 3 2" xfId="2344"/>
    <cellStyle name="Comma 2 16 3 3" xfId="2345"/>
    <cellStyle name="Comma 2 16 4" xfId="2346"/>
    <cellStyle name="Comma 2 16 4 2" xfId="2347"/>
    <cellStyle name="Comma 2 16 4 3" xfId="2348"/>
    <cellStyle name="Comma 2 16 5" xfId="2349"/>
    <cellStyle name="Comma 2 16 5 2" xfId="2350"/>
    <cellStyle name="Comma 2 16 5 3" xfId="2351"/>
    <cellStyle name="Comma 2 16 6" xfId="2352"/>
    <cellStyle name="Comma 2 16 6 2" xfId="2353"/>
    <cellStyle name="Comma 2 16 6 3" xfId="2354"/>
    <cellStyle name="Comma 2 16 7" xfId="2355"/>
    <cellStyle name="Comma 2 16 8" xfId="2356"/>
    <cellStyle name="Comma 2 17" xfId="2357"/>
    <cellStyle name="Comma 2 17 2" xfId="2358"/>
    <cellStyle name="Comma 2 17 2 2" xfId="2359"/>
    <cellStyle name="Comma 2 17 2 3" xfId="2360"/>
    <cellStyle name="Comma 2 17 3" xfId="2361"/>
    <cellStyle name="Comma 2 17 3 2" xfId="2362"/>
    <cellStyle name="Comma 2 17 3 3" xfId="2363"/>
    <cellStyle name="Comma 2 17 4" xfId="2364"/>
    <cellStyle name="Comma 2 17 4 2" xfId="2365"/>
    <cellStyle name="Comma 2 17 4 3" xfId="2366"/>
    <cellStyle name="Comma 2 17 5" xfId="2367"/>
    <cellStyle name="Comma 2 17 5 2" xfId="2368"/>
    <cellStyle name="Comma 2 17 5 3" xfId="2369"/>
    <cellStyle name="Comma 2 17 6" xfId="2370"/>
    <cellStyle name="Comma 2 17 7" xfId="2371"/>
    <cellStyle name="Comma 2 18" xfId="2372"/>
    <cellStyle name="Comma 2 18 2" xfId="2373"/>
    <cellStyle name="Comma 2 18 2 2" xfId="44728"/>
    <cellStyle name="Comma 2 18 3" xfId="2374"/>
    <cellStyle name="Comma 2 19" xfId="2375"/>
    <cellStyle name="Comma 2 19 2" xfId="2376"/>
    <cellStyle name="Comma 2 19 2 2" xfId="44729"/>
    <cellStyle name="Comma 2 19 3" xfId="2377"/>
    <cellStyle name="Comma 2 2" xfId="10"/>
    <cellStyle name="Comma 2 2 2" xfId="2378"/>
    <cellStyle name="Comma 2 2 2 2" xfId="44730"/>
    <cellStyle name="Comma 2 2 3" xfId="2379"/>
    <cellStyle name="Comma 2 2 4" xfId="2380"/>
    <cellStyle name="Comma 2 2 4 10" xfId="2381"/>
    <cellStyle name="Comma 2 2 4 10 2" xfId="2382"/>
    <cellStyle name="Comma 2 2 4 10 3" xfId="2383"/>
    <cellStyle name="Comma 2 2 4 11" xfId="2384"/>
    <cellStyle name="Comma 2 2 4 11 2" xfId="2385"/>
    <cellStyle name="Comma 2 2 4 11 3" xfId="2386"/>
    <cellStyle name="Comma 2 2 4 12" xfId="2387"/>
    <cellStyle name="Comma 2 2 4 13" xfId="2388"/>
    <cellStyle name="Comma 2 2 4 14" xfId="2389"/>
    <cellStyle name="Comma 2 2 4 15" xfId="2390"/>
    <cellStyle name="Comma 2 2 4 16" xfId="2391"/>
    <cellStyle name="Comma 2 2 4 17" xfId="2392"/>
    <cellStyle name="Comma 2 2 4 18" xfId="2393"/>
    <cellStyle name="Comma 2 2 4 19" xfId="2394"/>
    <cellStyle name="Comma 2 2 4 2" xfId="2395"/>
    <cellStyle name="Comma 2 2 4 2 2" xfId="2396"/>
    <cellStyle name="Comma 2 2 4 2 2 2" xfId="2397"/>
    <cellStyle name="Comma 2 2 4 2 2 2 2" xfId="2398"/>
    <cellStyle name="Comma 2 2 4 2 2 2 3" xfId="2399"/>
    <cellStyle name="Comma 2 2 4 2 2 3" xfId="2400"/>
    <cellStyle name="Comma 2 2 4 2 2 3 2" xfId="2401"/>
    <cellStyle name="Comma 2 2 4 2 2 3 3" xfId="2402"/>
    <cellStyle name="Comma 2 2 4 2 2 4" xfId="2403"/>
    <cellStyle name="Comma 2 2 4 2 2 4 2" xfId="2404"/>
    <cellStyle name="Comma 2 2 4 2 2 4 3" xfId="2405"/>
    <cellStyle name="Comma 2 2 4 2 2 5" xfId="2406"/>
    <cellStyle name="Comma 2 2 4 2 2 5 2" xfId="2407"/>
    <cellStyle name="Comma 2 2 4 2 2 5 3" xfId="2408"/>
    <cellStyle name="Comma 2 2 4 2 2 6" xfId="2409"/>
    <cellStyle name="Comma 2 2 4 2 2 7" xfId="2410"/>
    <cellStyle name="Comma 2 2 4 2 3" xfId="2411"/>
    <cellStyle name="Comma 2 2 4 2 3 2" xfId="2412"/>
    <cellStyle name="Comma 2 2 4 2 3 3" xfId="2413"/>
    <cellStyle name="Comma 2 2 4 2 4" xfId="2414"/>
    <cellStyle name="Comma 2 2 4 2 4 2" xfId="2415"/>
    <cellStyle name="Comma 2 2 4 2 4 3" xfId="2416"/>
    <cellStyle name="Comma 2 2 4 2 5" xfId="2417"/>
    <cellStyle name="Comma 2 2 4 2 5 2" xfId="2418"/>
    <cellStyle name="Comma 2 2 4 2 5 3" xfId="2419"/>
    <cellStyle name="Comma 2 2 4 2 6" xfId="2420"/>
    <cellStyle name="Comma 2 2 4 2 6 2" xfId="2421"/>
    <cellStyle name="Comma 2 2 4 2 6 3" xfId="2422"/>
    <cellStyle name="Comma 2 2 4 2 7" xfId="2423"/>
    <cellStyle name="Comma 2 2 4 2 8" xfId="2424"/>
    <cellStyle name="Comma 2 2 4 20" xfId="2425"/>
    <cellStyle name="Comma 2 2 4 21" xfId="2426"/>
    <cellStyle name="Comma 2 2 4 22" xfId="2427"/>
    <cellStyle name="Comma 2 2 4 3" xfId="2428"/>
    <cellStyle name="Comma 2 2 4 3 2" xfId="2429"/>
    <cellStyle name="Comma 2 2 4 3 2 2" xfId="2430"/>
    <cellStyle name="Comma 2 2 4 3 2 2 2" xfId="2431"/>
    <cellStyle name="Comma 2 2 4 3 2 2 3" xfId="2432"/>
    <cellStyle name="Comma 2 2 4 3 2 3" xfId="2433"/>
    <cellStyle name="Comma 2 2 4 3 2 3 2" xfId="2434"/>
    <cellStyle name="Comma 2 2 4 3 2 3 3" xfId="2435"/>
    <cellStyle name="Comma 2 2 4 3 2 4" xfId="2436"/>
    <cellStyle name="Comma 2 2 4 3 2 4 2" xfId="2437"/>
    <cellStyle name="Comma 2 2 4 3 2 4 3" xfId="2438"/>
    <cellStyle name="Comma 2 2 4 3 2 5" xfId="2439"/>
    <cellStyle name="Comma 2 2 4 3 2 5 2" xfId="2440"/>
    <cellStyle name="Comma 2 2 4 3 2 5 3" xfId="2441"/>
    <cellStyle name="Comma 2 2 4 3 2 6" xfId="2442"/>
    <cellStyle name="Comma 2 2 4 3 2 7" xfId="2443"/>
    <cellStyle name="Comma 2 2 4 3 3" xfId="2444"/>
    <cellStyle name="Comma 2 2 4 3 3 2" xfId="2445"/>
    <cellStyle name="Comma 2 2 4 3 3 3" xfId="2446"/>
    <cellStyle name="Comma 2 2 4 3 4" xfId="2447"/>
    <cellStyle name="Comma 2 2 4 3 4 2" xfId="2448"/>
    <cellStyle name="Comma 2 2 4 3 4 3" xfId="2449"/>
    <cellStyle name="Comma 2 2 4 3 5" xfId="2450"/>
    <cellStyle name="Comma 2 2 4 3 5 2" xfId="2451"/>
    <cellStyle name="Comma 2 2 4 3 5 3" xfId="2452"/>
    <cellStyle name="Comma 2 2 4 3 6" xfId="2453"/>
    <cellStyle name="Comma 2 2 4 3 6 2" xfId="2454"/>
    <cellStyle name="Comma 2 2 4 3 6 3" xfId="2455"/>
    <cellStyle name="Comma 2 2 4 3 7" xfId="2456"/>
    <cellStyle name="Comma 2 2 4 3 8" xfId="2457"/>
    <cellStyle name="Comma 2 2 4 4" xfId="2458"/>
    <cellStyle name="Comma 2 2 4 4 2" xfId="2459"/>
    <cellStyle name="Comma 2 2 4 4 2 2" xfId="2460"/>
    <cellStyle name="Comma 2 2 4 4 2 3" xfId="2461"/>
    <cellStyle name="Comma 2 2 4 4 3" xfId="2462"/>
    <cellStyle name="Comma 2 2 4 4 3 2" xfId="2463"/>
    <cellStyle name="Comma 2 2 4 4 3 3" xfId="2464"/>
    <cellStyle name="Comma 2 2 4 4 4" xfId="2465"/>
    <cellStyle name="Comma 2 2 4 4 4 2" xfId="2466"/>
    <cellStyle name="Comma 2 2 4 4 4 3" xfId="2467"/>
    <cellStyle name="Comma 2 2 4 4 5" xfId="2468"/>
    <cellStyle name="Comma 2 2 4 4 5 2" xfId="2469"/>
    <cellStyle name="Comma 2 2 4 4 5 3" xfId="2470"/>
    <cellStyle name="Comma 2 2 4 4 6" xfId="2471"/>
    <cellStyle name="Comma 2 2 4 4 7" xfId="2472"/>
    <cellStyle name="Comma 2 2 4 5" xfId="2473"/>
    <cellStyle name="Comma 2 2 4 5 2" xfId="2474"/>
    <cellStyle name="Comma 2 2 4 5 2 2" xfId="2475"/>
    <cellStyle name="Comma 2 2 4 5 2 3" xfId="2476"/>
    <cellStyle name="Comma 2 2 4 5 3" xfId="2477"/>
    <cellStyle name="Comma 2 2 4 5 3 2" xfId="2478"/>
    <cellStyle name="Comma 2 2 4 5 3 3" xfId="2479"/>
    <cellStyle name="Comma 2 2 4 5 4" xfId="2480"/>
    <cellStyle name="Comma 2 2 4 5 4 2" xfId="2481"/>
    <cellStyle name="Comma 2 2 4 5 4 3" xfId="2482"/>
    <cellStyle name="Comma 2 2 4 5 5" xfId="2483"/>
    <cellStyle name="Comma 2 2 4 5 5 2" xfId="2484"/>
    <cellStyle name="Comma 2 2 4 5 5 3" xfId="2485"/>
    <cellStyle name="Comma 2 2 4 5 6" xfId="2486"/>
    <cellStyle name="Comma 2 2 4 5 7" xfId="2487"/>
    <cellStyle name="Comma 2 2 4 6" xfId="2488"/>
    <cellStyle name="Comma 2 2 4 6 2" xfId="2489"/>
    <cellStyle name="Comma 2 2 4 6 3" xfId="2490"/>
    <cellStyle name="Comma 2 2 4 7" xfId="2491"/>
    <cellStyle name="Comma 2 2 4 7 2" xfId="2492"/>
    <cellStyle name="Comma 2 2 4 7 3" xfId="2493"/>
    <cellStyle name="Comma 2 2 4 8" xfId="2494"/>
    <cellStyle name="Comma 2 2 4 8 2" xfId="2495"/>
    <cellStyle name="Comma 2 2 4 8 3" xfId="2496"/>
    <cellStyle name="Comma 2 2 4 9" xfId="2497"/>
    <cellStyle name="Comma 2 2 4 9 2" xfId="2498"/>
    <cellStyle name="Comma 2 2 4 9 3" xfId="2499"/>
    <cellStyle name="Comma 2 20" xfId="2500"/>
    <cellStyle name="Comma 2 20 2" xfId="44731"/>
    <cellStyle name="Comma 2 20 2 2" xfId="44732"/>
    <cellStyle name="Comma 2 20 3" xfId="44733"/>
    <cellStyle name="Comma 2 21" xfId="2501"/>
    <cellStyle name="Comma 2 21 2" xfId="44734"/>
    <cellStyle name="Comma 2 21 2 2" xfId="44735"/>
    <cellStyle name="Comma 2 21 3" xfId="44736"/>
    <cellStyle name="Comma 2 22" xfId="2502"/>
    <cellStyle name="Comma 2 22 2" xfId="44737"/>
    <cellStyle name="Comma 2 22 2 2" xfId="44738"/>
    <cellStyle name="Comma 2 22 3" xfId="44739"/>
    <cellStyle name="Comma 2 23" xfId="2503"/>
    <cellStyle name="Comma 2 23 2" xfId="44740"/>
    <cellStyle name="Comma 2 23 2 2" xfId="44741"/>
    <cellStyle name="Comma 2 23 3" xfId="44742"/>
    <cellStyle name="Comma 2 24" xfId="2504"/>
    <cellStyle name="Comma 2 24 2" xfId="44743"/>
    <cellStyle name="Comma 2 25" xfId="2505"/>
    <cellStyle name="Comma 2 26" xfId="2506"/>
    <cellStyle name="Comma 2 27" xfId="2507"/>
    <cellStyle name="Comma 2 28" xfId="2508"/>
    <cellStyle name="Comma 2 3" xfId="11"/>
    <cellStyle name="Comma 2 3 2" xfId="2509"/>
    <cellStyle name="Comma 2 3 3" xfId="44744"/>
    <cellStyle name="Comma 2 3 4" xfId="44745"/>
    <cellStyle name="Comma 2 4" xfId="2510"/>
    <cellStyle name="Comma 2 4 2" xfId="2511"/>
    <cellStyle name="Comma 2 4 2 2" xfId="44746"/>
    <cellStyle name="Comma 2 4 2 2 2" xfId="44747"/>
    <cellStyle name="Comma 2 4 2 2 2 2" xfId="44748"/>
    <cellStyle name="Comma 2 4 2 2 3" xfId="44749"/>
    <cellStyle name="Comma 2 4 2 3" xfId="44750"/>
    <cellStyle name="Comma 2 4 2 3 2" xfId="44751"/>
    <cellStyle name="Comma 2 4 2 4" xfId="44752"/>
    <cellStyle name="Comma 2 4 2 5" xfId="44753"/>
    <cellStyle name="Comma 2 4 3" xfId="44754"/>
    <cellStyle name="Comma 2 4 3 2" xfId="44755"/>
    <cellStyle name="Comma 2 4 3 2 2" xfId="44756"/>
    <cellStyle name="Comma 2 4 3 3" xfId="44757"/>
    <cellStyle name="Comma 2 4 4" xfId="44758"/>
    <cellStyle name="Comma 2 4 4 2" xfId="44759"/>
    <cellStyle name="Comma 2 4 5" xfId="44760"/>
    <cellStyle name="Comma 2 4 6" xfId="44761"/>
    <cellStyle name="Comma 2 5" xfId="2512"/>
    <cellStyle name="Comma 2 5 2" xfId="2513"/>
    <cellStyle name="Comma 2 5 2 2" xfId="44762"/>
    <cellStyle name="Comma 2 5 2 2 2" xfId="44763"/>
    <cellStyle name="Comma 2 5 2 2 3" xfId="44764"/>
    <cellStyle name="Comma 2 5 2 3" xfId="44765"/>
    <cellStyle name="Comma 2 5 2 4" xfId="44766"/>
    <cellStyle name="Comma 2 5 3" xfId="44767"/>
    <cellStyle name="Comma 2 5 3 2" xfId="44768"/>
    <cellStyle name="Comma 2 5 3 3" xfId="44769"/>
    <cellStyle name="Comma 2 5 4" xfId="44770"/>
    <cellStyle name="Comma 2 5 4 2" xfId="44771"/>
    <cellStyle name="Comma 2 5 5" xfId="44772"/>
    <cellStyle name="Comma 2 6" xfId="2514"/>
    <cellStyle name="Comma 2 6 2" xfId="2515"/>
    <cellStyle name="Comma 2 6 2 2" xfId="44773"/>
    <cellStyle name="Comma 2 6 2 2 2" xfId="44774"/>
    <cellStyle name="Comma 2 6 2 3" xfId="44775"/>
    <cellStyle name="Comma 2 6 3" xfId="44776"/>
    <cellStyle name="Comma 2 6 3 2" xfId="44777"/>
    <cellStyle name="Comma 2 6 4" xfId="44778"/>
    <cellStyle name="Comma 2 6 5" xfId="44779"/>
    <cellStyle name="Comma 2 7" xfId="2516"/>
    <cellStyle name="Comma 2 7 10" xfId="2517"/>
    <cellStyle name="Comma 2 7 10 2" xfId="2518"/>
    <cellStyle name="Comma 2 7 10 2 2" xfId="2519"/>
    <cellStyle name="Comma 2 7 10 2 2 2" xfId="2520"/>
    <cellStyle name="Comma 2 7 10 2 2 3" xfId="2521"/>
    <cellStyle name="Comma 2 7 10 2 3" xfId="2522"/>
    <cellStyle name="Comma 2 7 10 2 3 2" xfId="2523"/>
    <cellStyle name="Comma 2 7 10 2 3 3" xfId="2524"/>
    <cellStyle name="Comma 2 7 10 2 4" xfId="2525"/>
    <cellStyle name="Comma 2 7 10 2 4 2" xfId="2526"/>
    <cellStyle name="Comma 2 7 10 2 4 3" xfId="2527"/>
    <cellStyle name="Comma 2 7 10 2 5" xfId="2528"/>
    <cellStyle name="Comma 2 7 10 2 5 2" xfId="2529"/>
    <cellStyle name="Comma 2 7 10 2 5 3" xfId="2530"/>
    <cellStyle name="Comma 2 7 10 2 6" xfId="2531"/>
    <cellStyle name="Comma 2 7 10 2 7" xfId="2532"/>
    <cellStyle name="Comma 2 7 10 3" xfId="2533"/>
    <cellStyle name="Comma 2 7 10 3 2" xfId="2534"/>
    <cellStyle name="Comma 2 7 10 3 3" xfId="2535"/>
    <cellStyle name="Comma 2 7 10 4" xfId="2536"/>
    <cellStyle name="Comma 2 7 10 4 2" xfId="2537"/>
    <cellStyle name="Comma 2 7 10 4 3" xfId="2538"/>
    <cellStyle name="Comma 2 7 10 5" xfId="2539"/>
    <cellStyle name="Comma 2 7 10 5 2" xfId="2540"/>
    <cellStyle name="Comma 2 7 10 5 3" xfId="2541"/>
    <cellStyle name="Comma 2 7 10 6" xfId="2542"/>
    <cellStyle name="Comma 2 7 10 6 2" xfId="2543"/>
    <cellStyle name="Comma 2 7 10 6 3" xfId="2544"/>
    <cellStyle name="Comma 2 7 10 7" xfId="2545"/>
    <cellStyle name="Comma 2 7 10 8" xfId="2546"/>
    <cellStyle name="Comma 2 7 11" xfId="2547"/>
    <cellStyle name="Comma 2 7 11 2" xfId="2548"/>
    <cellStyle name="Comma 2 7 11 2 2" xfId="2549"/>
    <cellStyle name="Comma 2 7 11 2 2 2" xfId="2550"/>
    <cellStyle name="Comma 2 7 11 2 2 3" xfId="2551"/>
    <cellStyle name="Comma 2 7 11 2 3" xfId="2552"/>
    <cellStyle name="Comma 2 7 11 2 3 2" xfId="2553"/>
    <cellStyle name="Comma 2 7 11 2 3 3" xfId="2554"/>
    <cellStyle name="Comma 2 7 11 2 4" xfId="2555"/>
    <cellStyle name="Comma 2 7 11 2 4 2" xfId="2556"/>
    <cellStyle name="Comma 2 7 11 2 4 3" xfId="2557"/>
    <cellStyle name="Comma 2 7 11 2 5" xfId="2558"/>
    <cellStyle name="Comma 2 7 11 2 5 2" xfId="2559"/>
    <cellStyle name="Comma 2 7 11 2 5 3" xfId="2560"/>
    <cellStyle name="Comma 2 7 11 2 6" xfId="2561"/>
    <cellStyle name="Comma 2 7 11 2 7" xfId="2562"/>
    <cellStyle name="Comma 2 7 11 3" xfId="2563"/>
    <cellStyle name="Comma 2 7 11 3 2" xfId="2564"/>
    <cellStyle name="Comma 2 7 11 3 3" xfId="2565"/>
    <cellStyle name="Comma 2 7 11 4" xfId="2566"/>
    <cellStyle name="Comma 2 7 11 4 2" xfId="2567"/>
    <cellStyle name="Comma 2 7 11 4 3" xfId="2568"/>
    <cellStyle name="Comma 2 7 11 5" xfId="2569"/>
    <cellStyle name="Comma 2 7 11 5 2" xfId="2570"/>
    <cellStyle name="Comma 2 7 11 5 3" xfId="2571"/>
    <cellStyle name="Comma 2 7 11 6" xfId="2572"/>
    <cellStyle name="Comma 2 7 11 6 2" xfId="2573"/>
    <cellStyle name="Comma 2 7 11 6 3" xfId="2574"/>
    <cellStyle name="Comma 2 7 11 7" xfId="2575"/>
    <cellStyle name="Comma 2 7 11 8" xfId="2576"/>
    <cellStyle name="Comma 2 7 12" xfId="2577"/>
    <cellStyle name="Comma 2 7 12 2" xfId="2578"/>
    <cellStyle name="Comma 2 7 12 2 2" xfId="2579"/>
    <cellStyle name="Comma 2 7 12 2 2 2" xfId="2580"/>
    <cellStyle name="Comma 2 7 12 2 2 3" xfId="2581"/>
    <cellStyle name="Comma 2 7 12 2 3" xfId="2582"/>
    <cellStyle name="Comma 2 7 12 2 3 2" xfId="2583"/>
    <cellStyle name="Comma 2 7 12 2 3 3" xfId="2584"/>
    <cellStyle name="Comma 2 7 12 2 4" xfId="2585"/>
    <cellStyle name="Comma 2 7 12 2 4 2" xfId="2586"/>
    <cellStyle name="Comma 2 7 12 2 4 3" xfId="2587"/>
    <cellStyle name="Comma 2 7 12 2 5" xfId="2588"/>
    <cellStyle name="Comma 2 7 12 2 5 2" xfId="2589"/>
    <cellStyle name="Comma 2 7 12 2 5 3" xfId="2590"/>
    <cellStyle name="Comma 2 7 12 2 6" xfId="2591"/>
    <cellStyle name="Comma 2 7 12 2 7" xfId="2592"/>
    <cellStyle name="Comma 2 7 12 3" xfId="2593"/>
    <cellStyle name="Comma 2 7 12 3 2" xfId="2594"/>
    <cellStyle name="Comma 2 7 12 3 3" xfId="2595"/>
    <cellStyle name="Comma 2 7 12 4" xfId="2596"/>
    <cellStyle name="Comma 2 7 12 4 2" xfId="2597"/>
    <cellStyle name="Comma 2 7 12 4 3" xfId="2598"/>
    <cellStyle name="Comma 2 7 12 5" xfId="2599"/>
    <cellStyle name="Comma 2 7 12 5 2" xfId="2600"/>
    <cellStyle name="Comma 2 7 12 5 3" xfId="2601"/>
    <cellStyle name="Comma 2 7 12 6" xfId="2602"/>
    <cellStyle name="Comma 2 7 12 6 2" xfId="2603"/>
    <cellStyle name="Comma 2 7 12 6 3" xfId="2604"/>
    <cellStyle name="Comma 2 7 12 7" xfId="2605"/>
    <cellStyle name="Comma 2 7 12 8" xfId="2606"/>
    <cellStyle name="Comma 2 7 13" xfId="2607"/>
    <cellStyle name="Comma 2 7 13 2" xfId="2608"/>
    <cellStyle name="Comma 2 7 13 2 2" xfId="2609"/>
    <cellStyle name="Comma 2 7 13 2 2 2" xfId="2610"/>
    <cellStyle name="Comma 2 7 13 2 2 3" xfId="2611"/>
    <cellStyle name="Comma 2 7 13 2 3" xfId="2612"/>
    <cellStyle name="Comma 2 7 13 2 3 2" xfId="2613"/>
    <cellStyle name="Comma 2 7 13 2 3 3" xfId="2614"/>
    <cellStyle name="Comma 2 7 13 2 4" xfId="2615"/>
    <cellStyle name="Comma 2 7 13 2 4 2" xfId="2616"/>
    <cellStyle name="Comma 2 7 13 2 4 3" xfId="2617"/>
    <cellStyle name="Comma 2 7 13 2 5" xfId="2618"/>
    <cellStyle name="Comma 2 7 13 2 5 2" xfId="2619"/>
    <cellStyle name="Comma 2 7 13 2 5 3" xfId="2620"/>
    <cellStyle name="Comma 2 7 13 2 6" xfId="2621"/>
    <cellStyle name="Comma 2 7 13 2 7" xfId="2622"/>
    <cellStyle name="Comma 2 7 13 3" xfId="2623"/>
    <cellStyle name="Comma 2 7 13 3 2" xfId="2624"/>
    <cellStyle name="Comma 2 7 13 3 3" xfId="2625"/>
    <cellStyle name="Comma 2 7 13 4" xfId="2626"/>
    <cellStyle name="Comma 2 7 13 4 2" xfId="2627"/>
    <cellStyle name="Comma 2 7 13 4 3" xfId="2628"/>
    <cellStyle name="Comma 2 7 13 5" xfId="2629"/>
    <cellStyle name="Comma 2 7 13 5 2" xfId="2630"/>
    <cellStyle name="Comma 2 7 13 5 3" xfId="2631"/>
    <cellStyle name="Comma 2 7 13 6" xfId="2632"/>
    <cellStyle name="Comma 2 7 13 6 2" xfId="2633"/>
    <cellStyle name="Comma 2 7 13 6 3" xfId="2634"/>
    <cellStyle name="Comma 2 7 13 7" xfId="2635"/>
    <cellStyle name="Comma 2 7 13 8" xfId="2636"/>
    <cellStyle name="Comma 2 7 14" xfId="2637"/>
    <cellStyle name="Comma 2 7 14 2" xfId="2638"/>
    <cellStyle name="Comma 2 7 14 2 2" xfId="2639"/>
    <cellStyle name="Comma 2 7 14 2 2 2" xfId="2640"/>
    <cellStyle name="Comma 2 7 14 2 2 3" xfId="2641"/>
    <cellStyle name="Comma 2 7 14 2 3" xfId="2642"/>
    <cellStyle name="Comma 2 7 14 2 3 2" xfId="2643"/>
    <cellStyle name="Comma 2 7 14 2 3 3" xfId="2644"/>
    <cellStyle name="Comma 2 7 14 2 4" xfId="2645"/>
    <cellStyle name="Comma 2 7 14 2 4 2" xfId="2646"/>
    <cellStyle name="Comma 2 7 14 2 4 3" xfId="2647"/>
    <cellStyle name="Comma 2 7 14 2 5" xfId="2648"/>
    <cellStyle name="Comma 2 7 14 2 5 2" xfId="2649"/>
    <cellStyle name="Comma 2 7 14 2 5 3" xfId="2650"/>
    <cellStyle name="Comma 2 7 14 2 6" xfId="2651"/>
    <cellStyle name="Comma 2 7 14 2 7" xfId="2652"/>
    <cellStyle name="Comma 2 7 14 3" xfId="2653"/>
    <cellStyle name="Comma 2 7 14 3 2" xfId="2654"/>
    <cellStyle name="Comma 2 7 14 3 3" xfId="2655"/>
    <cellStyle name="Comma 2 7 14 4" xfId="2656"/>
    <cellStyle name="Comma 2 7 14 4 2" xfId="2657"/>
    <cellStyle name="Comma 2 7 14 4 3" xfId="2658"/>
    <cellStyle name="Comma 2 7 14 5" xfId="2659"/>
    <cellStyle name="Comma 2 7 14 5 2" xfId="2660"/>
    <cellStyle name="Comma 2 7 14 5 3" xfId="2661"/>
    <cellStyle name="Comma 2 7 14 6" xfId="2662"/>
    <cellStyle name="Comma 2 7 14 6 2" xfId="2663"/>
    <cellStyle name="Comma 2 7 14 6 3" xfId="2664"/>
    <cellStyle name="Comma 2 7 14 7" xfId="2665"/>
    <cellStyle name="Comma 2 7 14 8" xfId="2666"/>
    <cellStyle name="Comma 2 7 15" xfId="2667"/>
    <cellStyle name="Comma 2 7 15 2" xfId="2668"/>
    <cellStyle name="Comma 2 7 15 2 2" xfId="2669"/>
    <cellStyle name="Comma 2 7 15 2 3" xfId="2670"/>
    <cellStyle name="Comma 2 7 15 3" xfId="2671"/>
    <cellStyle name="Comma 2 7 15 3 2" xfId="2672"/>
    <cellStyle name="Comma 2 7 15 3 3" xfId="2673"/>
    <cellStyle name="Comma 2 7 15 4" xfId="2674"/>
    <cellStyle name="Comma 2 7 15 4 2" xfId="2675"/>
    <cellStyle name="Comma 2 7 15 4 3" xfId="2676"/>
    <cellStyle name="Comma 2 7 15 5" xfId="2677"/>
    <cellStyle name="Comma 2 7 15 5 2" xfId="2678"/>
    <cellStyle name="Comma 2 7 15 5 3" xfId="2679"/>
    <cellStyle name="Comma 2 7 15 6" xfId="2680"/>
    <cellStyle name="Comma 2 7 15 7" xfId="2681"/>
    <cellStyle name="Comma 2 7 16" xfId="2682"/>
    <cellStyle name="Comma 2 7 16 2" xfId="2683"/>
    <cellStyle name="Comma 2 7 16 2 2" xfId="2684"/>
    <cellStyle name="Comma 2 7 16 2 3" xfId="2685"/>
    <cellStyle name="Comma 2 7 16 3" xfId="2686"/>
    <cellStyle name="Comma 2 7 16 3 2" xfId="2687"/>
    <cellStyle name="Comma 2 7 16 3 3" xfId="2688"/>
    <cellStyle name="Comma 2 7 16 4" xfId="2689"/>
    <cellStyle name="Comma 2 7 16 4 2" xfId="2690"/>
    <cellStyle name="Comma 2 7 16 4 3" xfId="2691"/>
    <cellStyle name="Comma 2 7 16 5" xfId="2692"/>
    <cellStyle name="Comma 2 7 16 5 2" xfId="2693"/>
    <cellStyle name="Comma 2 7 16 5 3" xfId="2694"/>
    <cellStyle name="Comma 2 7 16 6" xfId="2695"/>
    <cellStyle name="Comma 2 7 16 7" xfId="2696"/>
    <cellStyle name="Comma 2 7 17" xfId="2697"/>
    <cellStyle name="Comma 2 7 17 2" xfId="2698"/>
    <cellStyle name="Comma 2 7 17 2 2" xfId="2699"/>
    <cellStyle name="Comma 2 7 17 2 3" xfId="2700"/>
    <cellStyle name="Comma 2 7 17 3" xfId="2701"/>
    <cellStyle name="Comma 2 7 17 3 2" xfId="2702"/>
    <cellStyle name="Comma 2 7 17 3 3" xfId="2703"/>
    <cellStyle name="Comma 2 7 17 4" xfId="2704"/>
    <cellStyle name="Comma 2 7 17 4 2" xfId="2705"/>
    <cellStyle name="Comma 2 7 17 4 3" xfId="2706"/>
    <cellStyle name="Comma 2 7 17 5" xfId="2707"/>
    <cellStyle name="Comma 2 7 17 5 2" xfId="2708"/>
    <cellStyle name="Comma 2 7 17 5 3" xfId="2709"/>
    <cellStyle name="Comma 2 7 17 6" xfId="2710"/>
    <cellStyle name="Comma 2 7 17 7" xfId="2711"/>
    <cellStyle name="Comma 2 7 18" xfId="2712"/>
    <cellStyle name="Comma 2 7 18 2" xfId="2713"/>
    <cellStyle name="Comma 2 7 18 2 2" xfId="2714"/>
    <cellStyle name="Comma 2 7 18 2 3" xfId="2715"/>
    <cellStyle name="Comma 2 7 18 3" xfId="2716"/>
    <cellStyle name="Comma 2 7 18 3 2" xfId="2717"/>
    <cellStyle name="Comma 2 7 18 3 3" xfId="2718"/>
    <cellStyle name="Comma 2 7 18 4" xfId="2719"/>
    <cellStyle name="Comma 2 7 18 4 2" xfId="2720"/>
    <cellStyle name="Comma 2 7 18 4 3" xfId="2721"/>
    <cellStyle name="Comma 2 7 18 5" xfId="2722"/>
    <cellStyle name="Comma 2 7 18 5 2" xfId="2723"/>
    <cellStyle name="Comma 2 7 18 5 3" xfId="2724"/>
    <cellStyle name="Comma 2 7 18 6" xfId="2725"/>
    <cellStyle name="Comma 2 7 18 7" xfId="2726"/>
    <cellStyle name="Comma 2 7 19" xfId="2727"/>
    <cellStyle name="Comma 2 7 19 2" xfId="2728"/>
    <cellStyle name="Comma 2 7 19 2 2" xfId="2729"/>
    <cellStyle name="Comma 2 7 19 2 3" xfId="2730"/>
    <cellStyle name="Comma 2 7 19 3" xfId="2731"/>
    <cellStyle name="Comma 2 7 19 3 2" xfId="2732"/>
    <cellStyle name="Comma 2 7 19 3 3" xfId="2733"/>
    <cellStyle name="Comma 2 7 19 4" xfId="2734"/>
    <cellStyle name="Comma 2 7 19 4 2" xfId="2735"/>
    <cellStyle name="Comma 2 7 19 4 3" xfId="2736"/>
    <cellStyle name="Comma 2 7 19 5" xfId="2737"/>
    <cellStyle name="Comma 2 7 19 5 2" xfId="2738"/>
    <cellStyle name="Comma 2 7 19 5 3" xfId="2739"/>
    <cellStyle name="Comma 2 7 19 6" xfId="2740"/>
    <cellStyle name="Comma 2 7 19 7" xfId="2741"/>
    <cellStyle name="Comma 2 7 2" xfId="2742"/>
    <cellStyle name="Comma 2 7 2 10" xfId="2743"/>
    <cellStyle name="Comma 2 7 2 10 2" xfId="2744"/>
    <cellStyle name="Comma 2 7 2 10 2 2" xfId="2745"/>
    <cellStyle name="Comma 2 7 2 10 2 3" xfId="2746"/>
    <cellStyle name="Comma 2 7 2 10 3" xfId="2747"/>
    <cellStyle name="Comma 2 7 2 10 3 2" xfId="2748"/>
    <cellStyle name="Comma 2 7 2 10 3 3" xfId="2749"/>
    <cellStyle name="Comma 2 7 2 10 4" xfId="2750"/>
    <cellStyle name="Comma 2 7 2 10 4 2" xfId="2751"/>
    <cellStyle name="Comma 2 7 2 10 4 3" xfId="2752"/>
    <cellStyle name="Comma 2 7 2 10 5" xfId="2753"/>
    <cellStyle name="Comma 2 7 2 10 5 2" xfId="2754"/>
    <cellStyle name="Comma 2 7 2 10 5 3" xfId="2755"/>
    <cellStyle name="Comma 2 7 2 10 6" xfId="2756"/>
    <cellStyle name="Comma 2 7 2 10 7" xfId="2757"/>
    <cellStyle name="Comma 2 7 2 11" xfId="2758"/>
    <cellStyle name="Comma 2 7 2 11 2" xfId="2759"/>
    <cellStyle name="Comma 2 7 2 11 3" xfId="2760"/>
    <cellStyle name="Comma 2 7 2 12" xfId="2761"/>
    <cellStyle name="Comma 2 7 2 12 2" xfId="2762"/>
    <cellStyle name="Comma 2 7 2 12 3" xfId="2763"/>
    <cellStyle name="Comma 2 7 2 13" xfId="2764"/>
    <cellStyle name="Comma 2 7 2 13 2" xfId="2765"/>
    <cellStyle name="Comma 2 7 2 13 3" xfId="2766"/>
    <cellStyle name="Comma 2 7 2 14" xfId="2767"/>
    <cellStyle name="Comma 2 7 2 14 2" xfId="2768"/>
    <cellStyle name="Comma 2 7 2 14 3" xfId="2769"/>
    <cellStyle name="Comma 2 7 2 15" xfId="2770"/>
    <cellStyle name="Comma 2 7 2 16" xfId="2771"/>
    <cellStyle name="Comma 2 7 2 2" xfId="2772"/>
    <cellStyle name="Comma 2 7 2 2 10" xfId="2773"/>
    <cellStyle name="Comma 2 7 2 2 10 2" xfId="2774"/>
    <cellStyle name="Comma 2 7 2 2 10 3" xfId="2775"/>
    <cellStyle name="Comma 2 7 2 2 11" xfId="2776"/>
    <cellStyle name="Comma 2 7 2 2 11 2" xfId="2777"/>
    <cellStyle name="Comma 2 7 2 2 11 3" xfId="2778"/>
    <cellStyle name="Comma 2 7 2 2 12" xfId="2779"/>
    <cellStyle name="Comma 2 7 2 2 12 2" xfId="2780"/>
    <cellStyle name="Comma 2 7 2 2 12 3" xfId="2781"/>
    <cellStyle name="Comma 2 7 2 2 13" xfId="2782"/>
    <cellStyle name="Comma 2 7 2 2 13 2" xfId="2783"/>
    <cellStyle name="Comma 2 7 2 2 13 3" xfId="2784"/>
    <cellStyle name="Comma 2 7 2 2 14" xfId="2785"/>
    <cellStyle name="Comma 2 7 2 2 15" xfId="2786"/>
    <cellStyle name="Comma 2 7 2 2 2" xfId="2787"/>
    <cellStyle name="Comma 2 7 2 2 2 10" xfId="2788"/>
    <cellStyle name="Comma 2 7 2 2 2 10 2" xfId="2789"/>
    <cellStyle name="Comma 2 7 2 2 2 10 3" xfId="2790"/>
    <cellStyle name="Comma 2 7 2 2 2 11" xfId="2791"/>
    <cellStyle name="Comma 2 7 2 2 2 11 2" xfId="2792"/>
    <cellStyle name="Comma 2 7 2 2 2 11 3" xfId="2793"/>
    <cellStyle name="Comma 2 7 2 2 2 12" xfId="2794"/>
    <cellStyle name="Comma 2 7 2 2 2 12 2" xfId="2795"/>
    <cellStyle name="Comma 2 7 2 2 2 12 3" xfId="2796"/>
    <cellStyle name="Comma 2 7 2 2 2 13" xfId="2797"/>
    <cellStyle name="Comma 2 7 2 2 2 14" xfId="2798"/>
    <cellStyle name="Comma 2 7 2 2 2 2" xfId="2799"/>
    <cellStyle name="Comma 2 7 2 2 2 2 10" xfId="2800"/>
    <cellStyle name="Comma 2 7 2 2 2 2 11" xfId="2801"/>
    <cellStyle name="Comma 2 7 2 2 2 2 2" xfId="2802"/>
    <cellStyle name="Comma 2 7 2 2 2 2 2 2" xfId="2803"/>
    <cellStyle name="Comma 2 7 2 2 2 2 2 2 2" xfId="2804"/>
    <cellStyle name="Comma 2 7 2 2 2 2 2 2 2 2" xfId="2805"/>
    <cellStyle name="Comma 2 7 2 2 2 2 2 2 2 3" xfId="2806"/>
    <cellStyle name="Comma 2 7 2 2 2 2 2 2 3" xfId="2807"/>
    <cellStyle name="Comma 2 7 2 2 2 2 2 2 3 2" xfId="2808"/>
    <cellStyle name="Comma 2 7 2 2 2 2 2 2 3 3" xfId="2809"/>
    <cellStyle name="Comma 2 7 2 2 2 2 2 2 4" xfId="2810"/>
    <cellStyle name="Comma 2 7 2 2 2 2 2 2 4 2" xfId="2811"/>
    <cellStyle name="Comma 2 7 2 2 2 2 2 2 4 3" xfId="2812"/>
    <cellStyle name="Comma 2 7 2 2 2 2 2 2 5" xfId="2813"/>
    <cellStyle name="Comma 2 7 2 2 2 2 2 2 5 2" xfId="2814"/>
    <cellStyle name="Comma 2 7 2 2 2 2 2 2 5 3" xfId="2815"/>
    <cellStyle name="Comma 2 7 2 2 2 2 2 2 6" xfId="2816"/>
    <cellStyle name="Comma 2 7 2 2 2 2 2 2 7" xfId="2817"/>
    <cellStyle name="Comma 2 7 2 2 2 2 2 3" xfId="2818"/>
    <cellStyle name="Comma 2 7 2 2 2 2 2 3 2" xfId="2819"/>
    <cellStyle name="Comma 2 7 2 2 2 2 2 3 3" xfId="2820"/>
    <cellStyle name="Comma 2 7 2 2 2 2 2 4" xfId="2821"/>
    <cellStyle name="Comma 2 7 2 2 2 2 2 4 2" xfId="2822"/>
    <cellStyle name="Comma 2 7 2 2 2 2 2 4 3" xfId="2823"/>
    <cellStyle name="Comma 2 7 2 2 2 2 2 5" xfId="2824"/>
    <cellStyle name="Comma 2 7 2 2 2 2 2 5 2" xfId="2825"/>
    <cellStyle name="Comma 2 7 2 2 2 2 2 5 3" xfId="2826"/>
    <cellStyle name="Comma 2 7 2 2 2 2 2 6" xfId="2827"/>
    <cellStyle name="Comma 2 7 2 2 2 2 2 6 2" xfId="2828"/>
    <cellStyle name="Comma 2 7 2 2 2 2 2 6 3" xfId="2829"/>
    <cellStyle name="Comma 2 7 2 2 2 2 2 7" xfId="2830"/>
    <cellStyle name="Comma 2 7 2 2 2 2 2 8" xfId="2831"/>
    <cellStyle name="Comma 2 7 2 2 2 2 3" xfId="2832"/>
    <cellStyle name="Comma 2 7 2 2 2 2 3 2" xfId="2833"/>
    <cellStyle name="Comma 2 7 2 2 2 2 3 2 2" xfId="2834"/>
    <cellStyle name="Comma 2 7 2 2 2 2 3 2 3" xfId="2835"/>
    <cellStyle name="Comma 2 7 2 2 2 2 3 3" xfId="2836"/>
    <cellStyle name="Comma 2 7 2 2 2 2 3 3 2" xfId="2837"/>
    <cellStyle name="Comma 2 7 2 2 2 2 3 3 3" xfId="2838"/>
    <cellStyle name="Comma 2 7 2 2 2 2 3 4" xfId="2839"/>
    <cellStyle name="Comma 2 7 2 2 2 2 3 4 2" xfId="2840"/>
    <cellStyle name="Comma 2 7 2 2 2 2 3 4 3" xfId="2841"/>
    <cellStyle name="Comma 2 7 2 2 2 2 3 5" xfId="2842"/>
    <cellStyle name="Comma 2 7 2 2 2 2 3 5 2" xfId="2843"/>
    <cellStyle name="Comma 2 7 2 2 2 2 3 5 3" xfId="2844"/>
    <cellStyle name="Comma 2 7 2 2 2 2 3 6" xfId="2845"/>
    <cellStyle name="Comma 2 7 2 2 2 2 3 7" xfId="2846"/>
    <cellStyle name="Comma 2 7 2 2 2 2 4" xfId="2847"/>
    <cellStyle name="Comma 2 7 2 2 2 2 4 2" xfId="2848"/>
    <cellStyle name="Comma 2 7 2 2 2 2 4 2 2" xfId="2849"/>
    <cellStyle name="Comma 2 7 2 2 2 2 4 2 3" xfId="2850"/>
    <cellStyle name="Comma 2 7 2 2 2 2 4 3" xfId="2851"/>
    <cellStyle name="Comma 2 7 2 2 2 2 4 3 2" xfId="2852"/>
    <cellStyle name="Comma 2 7 2 2 2 2 4 3 3" xfId="2853"/>
    <cellStyle name="Comma 2 7 2 2 2 2 4 4" xfId="2854"/>
    <cellStyle name="Comma 2 7 2 2 2 2 4 4 2" xfId="2855"/>
    <cellStyle name="Comma 2 7 2 2 2 2 4 4 3" xfId="2856"/>
    <cellStyle name="Comma 2 7 2 2 2 2 4 5" xfId="2857"/>
    <cellStyle name="Comma 2 7 2 2 2 2 4 5 2" xfId="2858"/>
    <cellStyle name="Comma 2 7 2 2 2 2 4 5 3" xfId="2859"/>
    <cellStyle name="Comma 2 7 2 2 2 2 4 6" xfId="2860"/>
    <cellStyle name="Comma 2 7 2 2 2 2 4 7" xfId="2861"/>
    <cellStyle name="Comma 2 7 2 2 2 2 5" xfId="2862"/>
    <cellStyle name="Comma 2 7 2 2 2 2 5 2" xfId="2863"/>
    <cellStyle name="Comma 2 7 2 2 2 2 5 2 2" xfId="2864"/>
    <cellStyle name="Comma 2 7 2 2 2 2 5 2 3" xfId="2865"/>
    <cellStyle name="Comma 2 7 2 2 2 2 5 3" xfId="2866"/>
    <cellStyle name="Comma 2 7 2 2 2 2 5 3 2" xfId="2867"/>
    <cellStyle name="Comma 2 7 2 2 2 2 5 3 3" xfId="2868"/>
    <cellStyle name="Comma 2 7 2 2 2 2 5 4" xfId="2869"/>
    <cellStyle name="Comma 2 7 2 2 2 2 5 4 2" xfId="2870"/>
    <cellStyle name="Comma 2 7 2 2 2 2 5 4 3" xfId="2871"/>
    <cellStyle name="Comma 2 7 2 2 2 2 5 5" xfId="2872"/>
    <cellStyle name="Comma 2 7 2 2 2 2 5 5 2" xfId="2873"/>
    <cellStyle name="Comma 2 7 2 2 2 2 5 5 3" xfId="2874"/>
    <cellStyle name="Comma 2 7 2 2 2 2 5 6" xfId="2875"/>
    <cellStyle name="Comma 2 7 2 2 2 2 5 7" xfId="2876"/>
    <cellStyle name="Comma 2 7 2 2 2 2 6" xfId="2877"/>
    <cellStyle name="Comma 2 7 2 2 2 2 6 2" xfId="2878"/>
    <cellStyle name="Comma 2 7 2 2 2 2 6 3" xfId="2879"/>
    <cellStyle name="Comma 2 7 2 2 2 2 7" xfId="2880"/>
    <cellStyle name="Comma 2 7 2 2 2 2 7 2" xfId="2881"/>
    <cellStyle name="Comma 2 7 2 2 2 2 7 3" xfId="2882"/>
    <cellStyle name="Comma 2 7 2 2 2 2 8" xfId="2883"/>
    <cellStyle name="Comma 2 7 2 2 2 2 8 2" xfId="2884"/>
    <cellStyle name="Comma 2 7 2 2 2 2 8 3" xfId="2885"/>
    <cellStyle name="Comma 2 7 2 2 2 2 9" xfId="2886"/>
    <cellStyle name="Comma 2 7 2 2 2 2 9 2" xfId="2887"/>
    <cellStyle name="Comma 2 7 2 2 2 2 9 3" xfId="2888"/>
    <cellStyle name="Comma 2 7 2 2 2 3" xfId="2889"/>
    <cellStyle name="Comma 2 7 2 2 2 3 2" xfId="2890"/>
    <cellStyle name="Comma 2 7 2 2 2 3 2 2" xfId="2891"/>
    <cellStyle name="Comma 2 7 2 2 2 3 2 2 2" xfId="2892"/>
    <cellStyle name="Comma 2 7 2 2 2 3 2 2 3" xfId="2893"/>
    <cellStyle name="Comma 2 7 2 2 2 3 2 3" xfId="2894"/>
    <cellStyle name="Comma 2 7 2 2 2 3 2 3 2" xfId="2895"/>
    <cellStyle name="Comma 2 7 2 2 2 3 2 3 3" xfId="2896"/>
    <cellStyle name="Comma 2 7 2 2 2 3 2 4" xfId="2897"/>
    <cellStyle name="Comma 2 7 2 2 2 3 2 4 2" xfId="2898"/>
    <cellStyle name="Comma 2 7 2 2 2 3 2 4 3" xfId="2899"/>
    <cellStyle name="Comma 2 7 2 2 2 3 2 5" xfId="2900"/>
    <cellStyle name="Comma 2 7 2 2 2 3 2 5 2" xfId="2901"/>
    <cellStyle name="Comma 2 7 2 2 2 3 2 5 3" xfId="2902"/>
    <cellStyle name="Comma 2 7 2 2 2 3 2 6" xfId="2903"/>
    <cellStyle name="Comma 2 7 2 2 2 3 2 7" xfId="2904"/>
    <cellStyle name="Comma 2 7 2 2 2 3 3" xfId="2905"/>
    <cellStyle name="Comma 2 7 2 2 2 3 3 2" xfId="2906"/>
    <cellStyle name="Comma 2 7 2 2 2 3 3 3" xfId="2907"/>
    <cellStyle name="Comma 2 7 2 2 2 3 4" xfId="2908"/>
    <cellStyle name="Comma 2 7 2 2 2 3 4 2" xfId="2909"/>
    <cellStyle name="Comma 2 7 2 2 2 3 4 3" xfId="2910"/>
    <cellStyle name="Comma 2 7 2 2 2 3 5" xfId="2911"/>
    <cellStyle name="Comma 2 7 2 2 2 3 5 2" xfId="2912"/>
    <cellStyle name="Comma 2 7 2 2 2 3 5 3" xfId="2913"/>
    <cellStyle name="Comma 2 7 2 2 2 3 6" xfId="2914"/>
    <cellStyle name="Comma 2 7 2 2 2 3 6 2" xfId="2915"/>
    <cellStyle name="Comma 2 7 2 2 2 3 6 3" xfId="2916"/>
    <cellStyle name="Comma 2 7 2 2 2 3 7" xfId="2917"/>
    <cellStyle name="Comma 2 7 2 2 2 3 8" xfId="2918"/>
    <cellStyle name="Comma 2 7 2 2 2 4" xfId="2919"/>
    <cellStyle name="Comma 2 7 2 2 2 4 2" xfId="2920"/>
    <cellStyle name="Comma 2 7 2 2 2 4 2 2" xfId="2921"/>
    <cellStyle name="Comma 2 7 2 2 2 4 2 2 2" xfId="2922"/>
    <cellStyle name="Comma 2 7 2 2 2 4 2 2 3" xfId="2923"/>
    <cellStyle name="Comma 2 7 2 2 2 4 2 3" xfId="2924"/>
    <cellStyle name="Comma 2 7 2 2 2 4 2 3 2" xfId="2925"/>
    <cellStyle name="Comma 2 7 2 2 2 4 2 3 3" xfId="2926"/>
    <cellStyle name="Comma 2 7 2 2 2 4 2 4" xfId="2927"/>
    <cellStyle name="Comma 2 7 2 2 2 4 2 4 2" xfId="2928"/>
    <cellStyle name="Comma 2 7 2 2 2 4 2 4 3" xfId="2929"/>
    <cellStyle name="Comma 2 7 2 2 2 4 2 5" xfId="2930"/>
    <cellStyle name="Comma 2 7 2 2 2 4 2 5 2" xfId="2931"/>
    <cellStyle name="Comma 2 7 2 2 2 4 2 5 3" xfId="2932"/>
    <cellStyle name="Comma 2 7 2 2 2 4 2 6" xfId="2933"/>
    <cellStyle name="Comma 2 7 2 2 2 4 2 7" xfId="2934"/>
    <cellStyle name="Comma 2 7 2 2 2 4 3" xfId="2935"/>
    <cellStyle name="Comma 2 7 2 2 2 4 3 2" xfId="2936"/>
    <cellStyle name="Comma 2 7 2 2 2 4 3 3" xfId="2937"/>
    <cellStyle name="Comma 2 7 2 2 2 4 4" xfId="2938"/>
    <cellStyle name="Comma 2 7 2 2 2 4 4 2" xfId="2939"/>
    <cellStyle name="Comma 2 7 2 2 2 4 4 3" xfId="2940"/>
    <cellStyle name="Comma 2 7 2 2 2 4 5" xfId="2941"/>
    <cellStyle name="Comma 2 7 2 2 2 4 5 2" xfId="2942"/>
    <cellStyle name="Comma 2 7 2 2 2 4 5 3" xfId="2943"/>
    <cellStyle name="Comma 2 7 2 2 2 4 6" xfId="2944"/>
    <cellStyle name="Comma 2 7 2 2 2 4 6 2" xfId="2945"/>
    <cellStyle name="Comma 2 7 2 2 2 4 6 3" xfId="2946"/>
    <cellStyle name="Comma 2 7 2 2 2 4 7" xfId="2947"/>
    <cellStyle name="Comma 2 7 2 2 2 4 8" xfId="2948"/>
    <cellStyle name="Comma 2 7 2 2 2 5" xfId="2949"/>
    <cellStyle name="Comma 2 7 2 2 2 5 2" xfId="2950"/>
    <cellStyle name="Comma 2 7 2 2 2 5 2 2" xfId="2951"/>
    <cellStyle name="Comma 2 7 2 2 2 5 2 3" xfId="2952"/>
    <cellStyle name="Comma 2 7 2 2 2 5 3" xfId="2953"/>
    <cellStyle name="Comma 2 7 2 2 2 5 3 2" xfId="2954"/>
    <cellStyle name="Comma 2 7 2 2 2 5 3 3" xfId="2955"/>
    <cellStyle name="Comma 2 7 2 2 2 5 4" xfId="2956"/>
    <cellStyle name="Comma 2 7 2 2 2 5 4 2" xfId="2957"/>
    <cellStyle name="Comma 2 7 2 2 2 5 4 3" xfId="2958"/>
    <cellStyle name="Comma 2 7 2 2 2 5 5" xfId="2959"/>
    <cellStyle name="Comma 2 7 2 2 2 5 5 2" xfId="2960"/>
    <cellStyle name="Comma 2 7 2 2 2 5 5 3" xfId="2961"/>
    <cellStyle name="Comma 2 7 2 2 2 5 6" xfId="2962"/>
    <cellStyle name="Comma 2 7 2 2 2 5 7" xfId="2963"/>
    <cellStyle name="Comma 2 7 2 2 2 6" xfId="2964"/>
    <cellStyle name="Comma 2 7 2 2 2 6 2" xfId="2965"/>
    <cellStyle name="Comma 2 7 2 2 2 6 2 2" xfId="2966"/>
    <cellStyle name="Comma 2 7 2 2 2 6 2 3" xfId="2967"/>
    <cellStyle name="Comma 2 7 2 2 2 6 3" xfId="2968"/>
    <cellStyle name="Comma 2 7 2 2 2 6 3 2" xfId="2969"/>
    <cellStyle name="Comma 2 7 2 2 2 6 3 3" xfId="2970"/>
    <cellStyle name="Comma 2 7 2 2 2 6 4" xfId="2971"/>
    <cellStyle name="Comma 2 7 2 2 2 6 4 2" xfId="2972"/>
    <cellStyle name="Comma 2 7 2 2 2 6 4 3" xfId="2973"/>
    <cellStyle name="Comma 2 7 2 2 2 6 5" xfId="2974"/>
    <cellStyle name="Comma 2 7 2 2 2 6 5 2" xfId="2975"/>
    <cellStyle name="Comma 2 7 2 2 2 6 5 3" xfId="2976"/>
    <cellStyle name="Comma 2 7 2 2 2 6 6" xfId="2977"/>
    <cellStyle name="Comma 2 7 2 2 2 6 7" xfId="2978"/>
    <cellStyle name="Comma 2 7 2 2 2 7" xfId="2979"/>
    <cellStyle name="Comma 2 7 2 2 2 7 2" xfId="2980"/>
    <cellStyle name="Comma 2 7 2 2 2 7 2 2" xfId="2981"/>
    <cellStyle name="Comma 2 7 2 2 2 7 2 3" xfId="2982"/>
    <cellStyle name="Comma 2 7 2 2 2 7 3" xfId="2983"/>
    <cellStyle name="Comma 2 7 2 2 2 7 3 2" xfId="2984"/>
    <cellStyle name="Comma 2 7 2 2 2 7 3 3" xfId="2985"/>
    <cellStyle name="Comma 2 7 2 2 2 7 4" xfId="2986"/>
    <cellStyle name="Comma 2 7 2 2 2 7 4 2" xfId="2987"/>
    <cellStyle name="Comma 2 7 2 2 2 7 4 3" xfId="2988"/>
    <cellStyle name="Comma 2 7 2 2 2 7 5" xfId="2989"/>
    <cellStyle name="Comma 2 7 2 2 2 7 5 2" xfId="2990"/>
    <cellStyle name="Comma 2 7 2 2 2 7 5 3" xfId="2991"/>
    <cellStyle name="Comma 2 7 2 2 2 7 6" xfId="2992"/>
    <cellStyle name="Comma 2 7 2 2 2 7 7" xfId="2993"/>
    <cellStyle name="Comma 2 7 2 2 2 8" xfId="2994"/>
    <cellStyle name="Comma 2 7 2 2 2 8 2" xfId="2995"/>
    <cellStyle name="Comma 2 7 2 2 2 8 2 2" xfId="2996"/>
    <cellStyle name="Comma 2 7 2 2 2 8 2 3" xfId="2997"/>
    <cellStyle name="Comma 2 7 2 2 2 8 3" xfId="2998"/>
    <cellStyle name="Comma 2 7 2 2 2 8 3 2" xfId="2999"/>
    <cellStyle name="Comma 2 7 2 2 2 8 3 3" xfId="3000"/>
    <cellStyle name="Comma 2 7 2 2 2 8 4" xfId="3001"/>
    <cellStyle name="Comma 2 7 2 2 2 8 4 2" xfId="3002"/>
    <cellStyle name="Comma 2 7 2 2 2 8 4 3" xfId="3003"/>
    <cellStyle name="Comma 2 7 2 2 2 8 5" xfId="3004"/>
    <cellStyle name="Comma 2 7 2 2 2 8 5 2" xfId="3005"/>
    <cellStyle name="Comma 2 7 2 2 2 8 5 3" xfId="3006"/>
    <cellStyle name="Comma 2 7 2 2 2 8 6" xfId="3007"/>
    <cellStyle name="Comma 2 7 2 2 2 8 7" xfId="3008"/>
    <cellStyle name="Comma 2 7 2 2 2 9" xfId="3009"/>
    <cellStyle name="Comma 2 7 2 2 2 9 2" xfId="3010"/>
    <cellStyle name="Comma 2 7 2 2 2 9 3" xfId="3011"/>
    <cellStyle name="Comma 2 7 2 2 3" xfId="3012"/>
    <cellStyle name="Comma 2 7 2 2 3 10" xfId="3013"/>
    <cellStyle name="Comma 2 7 2 2 3 11" xfId="3014"/>
    <cellStyle name="Comma 2 7 2 2 3 2" xfId="3015"/>
    <cellStyle name="Comma 2 7 2 2 3 2 2" xfId="3016"/>
    <cellStyle name="Comma 2 7 2 2 3 2 2 2" xfId="3017"/>
    <cellStyle name="Comma 2 7 2 2 3 2 2 2 2" xfId="3018"/>
    <cellStyle name="Comma 2 7 2 2 3 2 2 2 3" xfId="3019"/>
    <cellStyle name="Comma 2 7 2 2 3 2 2 3" xfId="3020"/>
    <cellStyle name="Comma 2 7 2 2 3 2 2 3 2" xfId="3021"/>
    <cellStyle name="Comma 2 7 2 2 3 2 2 3 3" xfId="3022"/>
    <cellStyle name="Comma 2 7 2 2 3 2 2 4" xfId="3023"/>
    <cellStyle name="Comma 2 7 2 2 3 2 2 4 2" xfId="3024"/>
    <cellStyle name="Comma 2 7 2 2 3 2 2 4 3" xfId="3025"/>
    <cellStyle name="Comma 2 7 2 2 3 2 2 5" xfId="3026"/>
    <cellStyle name="Comma 2 7 2 2 3 2 2 5 2" xfId="3027"/>
    <cellStyle name="Comma 2 7 2 2 3 2 2 5 3" xfId="3028"/>
    <cellStyle name="Comma 2 7 2 2 3 2 2 6" xfId="3029"/>
    <cellStyle name="Comma 2 7 2 2 3 2 2 7" xfId="3030"/>
    <cellStyle name="Comma 2 7 2 2 3 2 3" xfId="3031"/>
    <cellStyle name="Comma 2 7 2 2 3 2 3 2" xfId="3032"/>
    <cellStyle name="Comma 2 7 2 2 3 2 3 3" xfId="3033"/>
    <cellStyle name="Comma 2 7 2 2 3 2 4" xfId="3034"/>
    <cellStyle name="Comma 2 7 2 2 3 2 4 2" xfId="3035"/>
    <cellStyle name="Comma 2 7 2 2 3 2 4 3" xfId="3036"/>
    <cellStyle name="Comma 2 7 2 2 3 2 5" xfId="3037"/>
    <cellStyle name="Comma 2 7 2 2 3 2 5 2" xfId="3038"/>
    <cellStyle name="Comma 2 7 2 2 3 2 5 3" xfId="3039"/>
    <cellStyle name="Comma 2 7 2 2 3 2 6" xfId="3040"/>
    <cellStyle name="Comma 2 7 2 2 3 2 6 2" xfId="3041"/>
    <cellStyle name="Comma 2 7 2 2 3 2 6 3" xfId="3042"/>
    <cellStyle name="Comma 2 7 2 2 3 2 7" xfId="3043"/>
    <cellStyle name="Comma 2 7 2 2 3 2 8" xfId="3044"/>
    <cellStyle name="Comma 2 7 2 2 3 3" xfId="3045"/>
    <cellStyle name="Comma 2 7 2 2 3 3 2" xfId="3046"/>
    <cellStyle name="Comma 2 7 2 2 3 3 2 2" xfId="3047"/>
    <cellStyle name="Comma 2 7 2 2 3 3 2 3" xfId="3048"/>
    <cellStyle name="Comma 2 7 2 2 3 3 3" xfId="3049"/>
    <cellStyle name="Comma 2 7 2 2 3 3 3 2" xfId="3050"/>
    <cellStyle name="Comma 2 7 2 2 3 3 3 3" xfId="3051"/>
    <cellStyle name="Comma 2 7 2 2 3 3 4" xfId="3052"/>
    <cellStyle name="Comma 2 7 2 2 3 3 4 2" xfId="3053"/>
    <cellStyle name="Comma 2 7 2 2 3 3 4 3" xfId="3054"/>
    <cellStyle name="Comma 2 7 2 2 3 3 5" xfId="3055"/>
    <cellStyle name="Comma 2 7 2 2 3 3 5 2" xfId="3056"/>
    <cellStyle name="Comma 2 7 2 2 3 3 5 3" xfId="3057"/>
    <cellStyle name="Comma 2 7 2 2 3 3 6" xfId="3058"/>
    <cellStyle name="Comma 2 7 2 2 3 3 7" xfId="3059"/>
    <cellStyle name="Comma 2 7 2 2 3 4" xfId="3060"/>
    <cellStyle name="Comma 2 7 2 2 3 4 2" xfId="3061"/>
    <cellStyle name="Comma 2 7 2 2 3 4 2 2" xfId="3062"/>
    <cellStyle name="Comma 2 7 2 2 3 4 2 3" xfId="3063"/>
    <cellStyle name="Comma 2 7 2 2 3 4 3" xfId="3064"/>
    <cellStyle name="Comma 2 7 2 2 3 4 3 2" xfId="3065"/>
    <cellStyle name="Comma 2 7 2 2 3 4 3 3" xfId="3066"/>
    <cellStyle name="Comma 2 7 2 2 3 4 4" xfId="3067"/>
    <cellStyle name="Comma 2 7 2 2 3 4 4 2" xfId="3068"/>
    <cellStyle name="Comma 2 7 2 2 3 4 4 3" xfId="3069"/>
    <cellStyle name="Comma 2 7 2 2 3 4 5" xfId="3070"/>
    <cellStyle name="Comma 2 7 2 2 3 4 5 2" xfId="3071"/>
    <cellStyle name="Comma 2 7 2 2 3 4 5 3" xfId="3072"/>
    <cellStyle name="Comma 2 7 2 2 3 4 6" xfId="3073"/>
    <cellStyle name="Comma 2 7 2 2 3 4 7" xfId="3074"/>
    <cellStyle name="Comma 2 7 2 2 3 5" xfId="3075"/>
    <cellStyle name="Comma 2 7 2 2 3 5 2" xfId="3076"/>
    <cellStyle name="Comma 2 7 2 2 3 5 2 2" xfId="3077"/>
    <cellStyle name="Comma 2 7 2 2 3 5 2 3" xfId="3078"/>
    <cellStyle name="Comma 2 7 2 2 3 5 3" xfId="3079"/>
    <cellStyle name="Comma 2 7 2 2 3 5 3 2" xfId="3080"/>
    <cellStyle name="Comma 2 7 2 2 3 5 3 3" xfId="3081"/>
    <cellStyle name="Comma 2 7 2 2 3 5 4" xfId="3082"/>
    <cellStyle name="Comma 2 7 2 2 3 5 4 2" xfId="3083"/>
    <cellStyle name="Comma 2 7 2 2 3 5 4 3" xfId="3084"/>
    <cellStyle name="Comma 2 7 2 2 3 5 5" xfId="3085"/>
    <cellStyle name="Comma 2 7 2 2 3 5 5 2" xfId="3086"/>
    <cellStyle name="Comma 2 7 2 2 3 5 5 3" xfId="3087"/>
    <cellStyle name="Comma 2 7 2 2 3 5 6" xfId="3088"/>
    <cellStyle name="Comma 2 7 2 2 3 5 7" xfId="3089"/>
    <cellStyle name="Comma 2 7 2 2 3 6" xfId="3090"/>
    <cellStyle name="Comma 2 7 2 2 3 6 2" xfId="3091"/>
    <cellStyle name="Comma 2 7 2 2 3 6 3" xfId="3092"/>
    <cellStyle name="Comma 2 7 2 2 3 7" xfId="3093"/>
    <cellStyle name="Comma 2 7 2 2 3 7 2" xfId="3094"/>
    <cellStyle name="Comma 2 7 2 2 3 7 3" xfId="3095"/>
    <cellStyle name="Comma 2 7 2 2 3 8" xfId="3096"/>
    <cellStyle name="Comma 2 7 2 2 3 8 2" xfId="3097"/>
    <cellStyle name="Comma 2 7 2 2 3 8 3" xfId="3098"/>
    <cellStyle name="Comma 2 7 2 2 3 9" xfId="3099"/>
    <cellStyle name="Comma 2 7 2 2 3 9 2" xfId="3100"/>
    <cellStyle name="Comma 2 7 2 2 3 9 3" xfId="3101"/>
    <cellStyle name="Comma 2 7 2 2 4" xfId="3102"/>
    <cellStyle name="Comma 2 7 2 2 4 2" xfId="3103"/>
    <cellStyle name="Comma 2 7 2 2 4 2 2" xfId="3104"/>
    <cellStyle name="Comma 2 7 2 2 4 2 2 2" xfId="3105"/>
    <cellStyle name="Comma 2 7 2 2 4 2 2 3" xfId="3106"/>
    <cellStyle name="Comma 2 7 2 2 4 2 3" xfId="3107"/>
    <cellStyle name="Comma 2 7 2 2 4 2 3 2" xfId="3108"/>
    <cellStyle name="Comma 2 7 2 2 4 2 3 3" xfId="3109"/>
    <cellStyle name="Comma 2 7 2 2 4 2 4" xfId="3110"/>
    <cellStyle name="Comma 2 7 2 2 4 2 4 2" xfId="3111"/>
    <cellStyle name="Comma 2 7 2 2 4 2 4 3" xfId="3112"/>
    <cellStyle name="Comma 2 7 2 2 4 2 5" xfId="3113"/>
    <cellStyle name="Comma 2 7 2 2 4 2 5 2" xfId="3114"/>
    <cellStyle name="Comma 2 7 2 2 4 2 5 3" xfId="3115"/>
    <cellStyle name="Comma 2 7 2 2 4 2 6" xfId="3116"/>
    <cellStyle name="Comma 2 7 2 2 4 2 7" xfId="3117"/>
    <cellStyle name="Comma 2 7 2 2 4 3" xfId="3118"/>
    <cellStyle name="Comma 2 7 2 2 4 3 2" xfId="3119"/>
    <cellStyle name="Comma 2 7 2 2 4 3 3" xfId="3120"/>
    <cellStyle name="Comma 2 7 2 2 4 4" xfId="3121"/>
    <cellStyle name="Comma 2 7 2 2 4 4 2" xfId="3122"/>
    <cellStyle name="Comma 2 7 2 2 4 4 3" xfId="3123"/>
    <cellStyle name="Comma 2 7 2 2 4 5" xfId="3124"/>
    <cellStyle name="Comma 2 7 2 2 4 5 2" xfId="3125"/>
    <cellStyle name="Comma 2 7 2 2 4 5 3" xfId="3126"/>
    <cellStyle name="Comma 2 7 2 2 4 6" xfId="3127"/>
    <cellStyle name="Comma 2 7 2 2 4 6 2" xfId="3128"/>
    <cellStyle name="Comma 2 7 2 2 4 6 3" xfId="3129"/>
    <cellStyle name="Comma 2 7 2 2 4 7" xfId="3130"/>
    <cellStyle name="Comma 2 7 2 2 4 8" xfId="3131"/>
    <cellStyle name="Comma 2 7 2 2 5" xfId="3132"/>
    <cellStyle name="Comma 2 7 2 2 5 2" xfId="3133"/>
    <cellStyle name="Comma 2 7 2 2 5 2 2" xfId="3134"/>
    <cellStyle name="Comma 2 7 2 2 5 2 2 2" xfId="3135"/>
    <cellStyle name="Comma 2 7 2 2 5 2 2 3" xfId="3136"/>
    <cellStyle name="Comma 2 7 2 2 5 2 3" xfId="3137"/>
    <cellStyle name="Comma 2 7 2 2 5 2 3 2" xfId="3138"/>
    <cellStyle name="Comma 2 7 2 2 5 2 3 3" xfId="3139"/>
    <cellStyle name="Comma 2 7 2 2 5 2 4" xfId="3140"/>
    <cellStyle name="Comma 2 7 2 2 5 2 4 2" xfId="3141"/>
    <cellStyle name="Comma 2 7 2 2 5 2 4 3" xfId="3142"/>
    <cellStyle name="Comma 2 7 2 2 5 2 5" xfId="3143"/>
    <cellStyle name="Comma 2 7 2 2 5 2 5 2" xfId="3144"/>
    <cellStyle name="Comma 2 7 2 2 5 2 5 3" xfId="3145"/>
    <cellStyle name="Comma 2 7 2 2 5 2 6" xfId="3146"/>
    <cellStyle name="Comma 2 7 2 2 5 2 7" xfId="3147"/>
    <cellStyle name="Comma 2 7 2 2 5 3" xfId="3148"/>
    <cellStyle name="Comma 2 7 2 2 5 3 2" xfId="3149"/>
    <cellStyle name="Comma 2 7 2 2 5 3 3" xfId="3150"/>
    <cellStyle name="Comma 2 7 2 2 5 4" xfId="3151"/>
    <cellStyle name="Comma 2 7 2 2 5 4 2" xfId="3152"/>
    <cellStyle name="Comma 2 7 2 2 5 4 3" xfId="3153"/>
    <cellStyle name="Comma 2 7 2 2 5 5" xfId="3154"/>
    <cellStyle name="Comma 2 7 2 2 5 5 2" xfId="3155"/>
    <cellStyle name="Comma 2 7 2 2 5 5 3" xfId="3156"/>
    <cellStyle name="Comma 2 7 2 2 5 6" xfId="3157"/>
    <cellStyle name="Comma 2 7 2 2 5 6 2" xfId="3158"/>
    <cellStyle name="Comma 2 7 2 2 5 6 3" xfId="3159"/>
    <cellStyle name="Comma 2 7 2 2 5 7" xfId="3160"/>
    <cellStyle name="Comma 2 7 2 2 5 8" xfId="3161"/>
    <cellStyle name="Comma 2 7 2 2 6" xfId="3162"/>
    <cellStyle name="Comma 2 7 2 2 6 2" xfId="3163"/>
    <cellStyle name="Comma 2 7 2 2 6 2 2" xfId="3164"/>
    <cellStyle name="Comma 2 7 2 2 6 2 3" xfId="3165"/>
    <cellStyle name="Comma 2 7 2 2 6 3" xfId="3166"/>
    <cellStyle name="Comma 2 7 2 2 6 3 2" xfId="3167"/>
    <cellStyle name="Comma 2 7 2 2 6 3 3" xfId="3168"/>
    <cellStyle name="Comma 2 7 2 2 6 4" xfId="3169"/>
    <cellStyle name="Comma 2 7 2 2 6 4 2" xfId="3170"/>
    <cellStyle name="Comma 2 7 2 2 6 4 3" xfId="3171"/>
    <cellStyle name="Comma 2 7 2 2 6 5" xfId="3172"/>
    <cellStyle name="Comma 2 7 2 2 6 5 2" xfId="3173"/>
    <cellStyle name="Comma 2 7 2 2 6 5 3" xfId="3174"/>
    <cellStyle name="Comma 2 7 2 2 6 6" xfId="3175"/>
    <cellStyle name="Comma 2 7 2 2 6 7" xfId="3176"/>
    <cellStyle name="Comma 2 7 2 2 7" xfId="3177"/>
    <cellStyle name="Comma 2 7 2 2 7 2" xfId="3178"/>
    <cellStyle name="Comma 2 7 2 2 7 2 2" xfId="3179"/>
    <cellStyle name="Comma 2 7 2 2 7 2 3" xfId="3180"/>
    <cellStyle name="Comma 2 7 2 2 7 3" xfId="3181"/>
    <cellStyle name="Comma 2 7 2 2 7 3 2" xfId="3182"/>
    <cellStyle name="Comma 2 7 2 2 7 3 3" xfId="3183"/>
    <cellStyle name="Comma 2 7 2 2 7 4" xfId="3184"/>
    <cellStyle name="Comma 2 7 2 2 7 4 2" xfId="3185"/>
    <cellStyle name="Comma 2 7 2 2 7 4 3" xfId="3186"/>
    <cellStyle name="Comma 2 7 2 2 7 5" xfId="3187"/>
    <cellStyle name="Comma 2 7 2 2 7 5 2" xfId="3188"/>
    <cellStyle name="Comma 2 7 2 2 7 5 3" xfId="3189"/>
    <cellStyle name="Comma 2 7 2 2 7 6" xfId="3190"/>
    <cellStyle name="Comma 2 7 2 2 7 7" xfId="3191"/>
    <cellStyle name="Comma 2 7 2 2 8" xfId="3192"/>
    <cellStyle name="Comma 2 7 2 2 8 2" xfId="3193"/>
    <cellStyle name="Comma 2 7 2 2 8 2 2" xfId="3194"/>
    <cellStyle name="Comma 2 7 2 2 8 2 3" xfId="3195"/>
    <cellStyle name="Comma 2 7 2 2 8 3" xfId="3196"/>
    <cellStyle name="Comma 2 7 2 2 8 3 2" xfId="3197"/>
    <cellStyle name="Comma 2 7 2 2 8 3 3" xfId="3198"/>
    <cellStyle name="Comma 2 7 2 2 8 4" xfId="3199"/>
    <cellStyle name="Comma 2 7 2 2 8 4 2" xfId="3200"/>
    <cellStyle name="Comma 2 7 2 2 8 4 3" xfId="3201"/>
    <cellStyle name="Comma 2 7 2 2 8 5" xfId="3202"/>
    <cellStyle name="Comma 2 7 2 2 8 5 2" xfId="3203"/>
    <cellStyle name="Comma 2 7 2 2 8 5 3" xfId="3204"/>
    <cellStyle name="Comma 2 7 2 2 8 6" xfId="3205"/>
    <cellStyle name="Comma 2 7 2 2 8 7" xfId="3206"/>
    <cellStyle name="Comma 2 7 2 2 9" xfId="3207"/>
    <cellStyle name="Comma 2 7 2 2 9 2" xfId="3208"/>
    <cellStyle name="Comma 2 7 2 2 9 2 2" xfId="3209"/>
    <cellStyle name="Comma 2 7 2 2 9 2 3" xfId="3210"/>
    <cellStyle name="Comma 2 7 2 2 9 3" xfId="3211"/>
    <cellStyle name="Comma 2 7 2 2 9 3 2" xfId="3212"/>
    <cellStyle name="Comma 2 7 2 2 9 3 3" xfId="3213"/>
    <cellStyle name="Comma 2 7 2 2 9 4" xfId="3214"/>
    <cellStyle name="Comma 2 7 2 2 9 4 2" xfId="3215"/>
    <cellStyle name="Comma 2 7 2 2 9 4 3" xfId="3216"/>
    <cellStyle name="Comma 2 7 2 2 9 5" xfId="3217"/>
    <cellStyle name="Comma 2 7 2 2 9 5 2" xfId="3218"/>
    <cellStyle name="Comma 2 7 2 2 9 5 3" xfId="3219"/>
    <cellStyle name="Comma 2 7 2 2 9 6" xfId="3220"/>
    <cellStyle name="Comma 2 7 2 2 9 7" xfId="3221"/>
    <cellStyle name="Comma 2 7 2 3" xfId="3222"/>
    <cellStyle name="Comma 2 7 2 3 10" xfId="3223"/>
    <cellStyle name="Comma 2 7 2 3 10 2" xfId="3224"/>
    <cellStyle name="Comma 2 7 2 3 10 3" xfId="3225"/>
    <cellStyle name="Comma 2 7 2 3 11" xfId="3226"/>
    <cellStyle name="Comma 2 7 2 3 11 2" xfId="3227"/>
    <cellStyle name="Comma 2 7 2 3 11 3" xfId="3228"/>
    <cellStyle name="Comma 2 7 2 3 12" xfId="3229"/>
    <cellStyle name="Comma 2 7 2 3 12 2" xfId="3230"/>
    <cellStyle name="Comma 2 7 2 3 12 3" xfId="3231"/>
    <cellStyle name="Comma 2 7 2 3 13" xfId="3232"/>
    <cellStyle name="Comma 2 7 2 3 14" xfId="3233"/>
    <cellStyle name="Comma 2 7 2 3 2" xfId="3234"/>
    <cellStyle name="Comma 2 7 2 3 2 10" xfId="3235"/>
    <cellStyle name="Comma 2 7 2 3 2 11" xfId="3236"/>
    <cellStyle name="Comma 2 7 2 3 2 2" xfId="3237"/>
    <cellStyle name="Comma 2 7 2 3 2 2 2" xfId="3238"/>
    <cellStyle name="Comma 2 7 2 3 2 2 2 2" xfId="3239"/>
    <cellStyle name="Comma 2 7 2 3 2 2 2 2 2" xfId="3240"/>
    <cellStyle name="Comma 2 7 2 3 2 2 2 2 3" xfId="3241"/>
    <cellStyle name="Comma 2 7 2 3 2 2 2 3" xfId="3242"/>
    <cellStyle name="Comma 2 7 2 3 2 2 2 3 2" xfId="3243"/>
    <cellStyle name="Comma 2 7 2 3 2 2 2 3 3" xfId="3244"/>
    <cellStyle name="Comma 2 7 2 3 2 2 2 4" xfId="3245"/>
    <cellStyle name="Comma 2 7 2 3 2 2 2 4 2" xfId="3246"/>
    <cellStyle name="Comma 2 7 2 3 2 2 2 4 3" xfId="3247"/>
    <cellStyle name="Comma 2 7 2 3 2 2 2 5" xfId="3248"/>
    <cellStyle name="Comma 2 7 2 3 2 2 2 5 2" xfId="3249"/>
    <cellStyle name="Comma 2 7 2 3 2 2 2 5 3" xfId="3250"/>
    <cellStyle name="Comma 2 7 2 3 2 2 2 6" xfId="3251"/>
    <cellStyle name="Comma 2 7 2 3 2 2 2 7" xfId="3252"/>
    <cellStyle name="Comma 2 7 2 3 2 2 3" xfId="3253"/>
    <cellStyle name="Comma 2 7 2 3 2 2 3 2" xfId="3254"/>
    <cellStyle name="Comma 2 7 2 3 2 2 3 3" xfId="3255"/>
    <cellStyle name="Comma 2 7 2 3 2 2 4" xfId="3256"/>
    <cellStyle name="Comma 2 7 2 3 2 2 4 2" xfId="3257"/>
    <cellStyle name="Comma 2 7 2 3 2 2 4 3" xfId="3258"/>
    <cellStyle name="Comma 2 7 2 3 2 2 5" xfId="3259"/>
    <cellStyle name="Comma 2 7 2 3 2 2 5 2" xfId="3260"/>
    <cellStyle name="Comma 2 7 2 3 2 2 5 3" xfId="3261"/>
    <cellStyle name="Comma 2 7 2 3 2 2 6" xfId="3262"/>
    <cellStyle name="Comma 2 7 2 3 2 2 6 2" xfId="3263"/>
    <cellStyle name="Comma 2 7 2 3 2 2 6 3" xfId="3264"/>
    <cellStyle name="Comma 2 7 2 3 2 2 7" xfId="3265"/>
    <cellStyle name="Comma 2 7 2 3 2 2 8" xfId="3266"/>
    <cellStyle name="Comma 2 7 2 3 2 3" xfId="3267"/>
    <cellStyle name="Comma 2 7 2 3 2 3 2" xfId="3268"/>
    <cellStyle name="Comma 2 7 2 3 2 3 2 2" xfId="3269"/>
    <cellStyle name="Comma 2 7 2 3 2 3 2 3" xfId="3270"/>
    <cellStyle name="Comma 2 7 2 3 2 3 3" xfId="3271"/>
    <cellStyle name="Comma 2 7 2 3 2 3 3 2" xfId="3272"/>
    <cellStyle name="Comma 2 7 2 3 2 3 3 3" xfId="3273"/>
    <cellStyle name="Comma 2 7 2 3 2 3 4" xfId="3274"/>
    <cellStyle name="Comma 2 7 2 3 2 3 4 2" xfId="3275"/>
    <cellStyle name="Comma 2 7 2 3 2 3 4 3" xfId="3276"/>
    <cellStyle name="Comma 2 7 2 3 2 3 5" xfId="3277"/>
    <cellStyle name="Comma 2 7 2 3 2 3 5 2" xfId="3278"/>
    <cellStyle name="Comma 2 7 2 3 2 3 5 3" xfId="3279"/>
    <cellStyle name="Comma 2 7 2 3 2 3 6" xfId="3280"/>
    <cellStyle name="Comma 2 7 2 3 2 3 7" xfId="3281"/>
    <cellStyle name="Comma 2 7 2 3 2 4" xfId="3282"/>
    <cellStyle name="Comma 2 7 2 3 2 4 2" xfId="3283"/>
    <cellStyle name="Comma 2 7 2 3 2 4 2 2" xfId="3284"/>
    <cellStyle name="Comma 2 7 2 3 2 4 2 3" xfId="3285"/>
    <cellStyle name="Comma 2 7 2 3 2 4 3" xfId="3286"/>
    <cellStyle name="Comma 2 7 2 3 2 4 3 2" xfId="3287"/>
    <cellStyle name="Comma 2 7 2 3 2 4 3 3" xfId="3288"/>
    <cellStyle name="Comma 2 7 2 3 2 4 4" xfId="3289"/>
    <cellStyle name="Comma 2 7 2 3 2 4 4 2" xfId="3290"/>
    <cellStyle name="Comma 2 7 2 3 2 4 4 3" xfId="3291"/>
    <cellStyle name="Comma 2 7 2 3 2 4 5" xfId="3292"/>
    <cellStyle name="Comma 2 7 2 3 2 4 5 2" xfId="3293"/>
    <cellStyle name="Comma 2 7 2 3 2 4 5 3" xfId="3294"/>
    <cellStyle name="Comma 2 7 2 3 2 4 6" xfId="3295"/>
    <cellStyle name="Comma 2 7 2 3 2 4 7" xfId="3296"/>
    <cellStyle name="Comma 2 7 2 3 2 5" xfId="3297"/>
    <cellStyle name="Comma 2 7 2 3 2 5 2" xfId="3298"/>
    <cellStyle name="Comma 2 7 2 3 2 5 2 2" xfId="3299"/>
    <cellStyle name="Comma 2 7 2 3 2 5 2 3" xfId="3300"/>
    <cellStyle name="Comma 2 7 2 3 2 5 3" xfId="3301"/>
    <cellStyle name="Comma 2 7 2 3 2 5 3 2" xfId="3302"/>
    <cellStyle name="Comma 2 7 2 3 2 5 3 3" xfId="3303"/>
    <cellStyle name="Comma 2 7 2 3 2 5 4" xfId="3304"/>
    <cellStyle name="Comma 2 7 2 3 2 5 4 2" xfId="3305"/>
    <cellStyle name="Comma 2 7 2 3 2 5 4 3" xfId="3306"/>
    <cellStyle name="Comma 2 7 2 3 2 5 5" xfId="3307"/>
    <cellStyle name="Comma 2 7 2 3 2 5 5 2" xfId="3308"/>
    <cellStyle name="Comma 2 7 2 3 2 5 5 3" xfId="3309"/>
    <cellStyle name="Comma 2 7 2 3 2 5 6" xfId="3310"/>
    <cellStyle name="Comma 2 7 2 3 2 5 7" xfId="3311"/>
    <cellStyle name="Comma 2 7 2 3 2 6" xfId="3312"/>
    <cellStyle name="Comma 2 7 2 3 2 6 2" xfId="3313"/>
    <cellStyle name="Comma 2 7 2 3 2 6 3" xfId="3314"/>
    <cellStyle name="Comma 2 7 2 3 2 7" xfId="3315"/>
    <cellStyle name="Comma 2 7 2 3 2 7 2" xfId="3316"/>
    <cellStyle name="Comma 2 7 2 3 2 7 3" xfId="3317"/>
    <cellStyle name="Comma 2 7 2 3 2 8" xfId="3318"/>
    <cellStyle name="Comma 2 7 2 3 2 8 2" xfId="3319"/>
    <cellStyle name="Comma 2 7 2 3 2 8 3" xfId="3320"/>
    <cellStyle name="Comma 2 7 2 3 2 9" xfId="3321"/>
    <cellStyle name="Comma 2 7 2 3 2 9 2" xfId="3322"/>
    <cellStyle name="Comma 2 7 2 3 2 9 3" xfId="3323"/>
    <cellStyle name="Comma 2 7 2 3 3" xfId="3324"/>
    <cellStyle name="Comma 2 7 2 3 3 2" xfId="3325"/>
    <cellStyle name="Comma 2 7 2 3 3 2 2" xfId="3326"/>
    <cellStyle name="Comma 2 7 2 3 3 2 2 2" xfId="3327"/>
    <cellStyle name="Comma 2 7 2 3 3 2 2 3" xfId="3328"/>
    <cellStyle name="Comma 2 7 2 3 3 2 3" xfId="3329"/>
    <cellStyle name="Comma 2 7 2 3 3 2 3 2" xfId="3330"/>
    <cellStyle name="Comma 2 7 2 3 3 2 3 3" xfId="3331"/>
    <cellStyle name="Comma 2 7 2 3 3 2 4" xfId="3332"/>
    <cellStyle name="Comma 2 7 2 3 3 2 4 2" xfId="3333"/>
    <cellStyle name="Comma 2 7 2 3 3 2 4 3" xfId="3334"/>
    <cellStyle name="Comma 2 7 2 3 3 2 5" xfId="3335"/>
    <cellStyle name="Comma 2 7 2 3 3 2 5 2" xfId="3336"/>
    <cellStyle name="Comma 2 7 2 3 3 2 5 3" xfId="3337"/>
    <cellStyle name="Comma 2 7 2 3 3 2 6" xfId="3338"/>
    <cellStyle name="Comma 2 7 2 3 3 2 7" xfId="3339"/>
    <cellStyle name="Comma 2 7 2 3 3 3" xfId="3340"/>
    <cellStyle name="Comma 2 7 2 3 3 3 2" xfId="3341"/>
    <cellStyle name="Comma 2 7 2 3 3 3 3" xfId="3342"/>
    <cellStyle name="Comma 2 7 2 3 3 4" xfId="3343"/>
    <cellStyle name="Comma 2 7 2 3 3 4 2" xfId="3344"/>
    <cellStyle name="Comma 2 7 2 3 3 4 3" xfId="3345"/>
    <cellStyle name="Comma 2 7 2 3 3 5" xfId="3346"/>
    <cellStyle name="Comma 2 7 2 3 3 5 2" xfId="3347"/>
    <cellStyle name="Comma 2 7 2 3 3 5 3" xfId="3348"/>
    <cellStyle name="Comma 2 7 2 3 3 6" xfId="3349"/>
    <cellStyle name="Comma 2 7 2 3 3 6 2" xfId="3350"/>
    <cellStyle name="Comma 2 7 2 3 3 6 3" xfId="3351"/>
    <cellStyle name="Comma 2 7 2 3 3 7" xfId="3352"/>
    <cellStyle name="Comma 2 7 2 3 3 8" xfId="3353"/>
    <cellStyle name="Comma 2 7 2 3 4" xfId="3354"/>
    <cellStyle name="Comma 2 7 2 3 4 2" xfId="3355"/>
    <cellStyle name="Comma 2 7 2 3 4 2 2" xfId="3356"/>
    <cellStyle name="Comma 2 7 2 3 4 2 2 2" xfId="3357"/>
    <cellStyle name="Comma 2 7 2 3 4 2 2 3" xfId="3358"/>
    <cellStyle name="Comma 2 7 2 3 4 2 3" xfId="3359"/>
    <cellStyle name="Comma 2 7 2 3 4 2 3 2" xfId="3360"/>
    <cellStyle name="Comma 2 7 2 3 4 2 3 3" xfId="3361"/>
    <cellStyle name="Comma 2 7 2 3 4 2 4" xfId="3362"/>
    <cellStyle name="Comma 2 7 2 3 4 2 4 2" xfId="3363"/>
    <cellStyle name="Comma 2 7 2 3 4 2 4 3" xfId="3364"/>
    <cellStyle name="Comma 2 7 2 3 4 2 5" xfId="3365"/>
    <cellStyle name="Comma 2 7 2 3 4 2 5 2" xfId="3366"/>
    <cellStyle name="Comma 2 7 2 3 4 2 5 3" xfId="3367"/>
    <cellStyle name="Comma 2 7 2 3 4 2 6" xfId="3368"/>
    <cellStyle name="Comma 2 7 2 3 4 2 7" xfId="3369"/>
    <cellStyle name="Comma 2 7 2 3 4 3" xfId="3370"/>
    <cellStyle name="Comma 2 7 2 3 4 3 2" xfId="3371"/>
    <cellStyle name="Comma 2 7 2 3 4 3 3" xfId="3372"/>
    <cellStyle name="Comma 2 7 2 3 4 4" xfId="3373"/>
    <cellStyle name="Comma 2 7 2 3 4 4 2" xfId="3374"/>
    <cellStyle name="Comma 2 7 2 3 4 4 3" xfId="3375"/>
    <cellStyle name="Comma 2 7 2 3 4 5" xfId="3376"/>
    <cellStyle name="Comma 2 7 2 3 4 5 2" xfId="3377"/>
    <cellStyle name="Comma 2 7 2 3 4 5 3" xfId="3378"/>
    <cellStyle name="Comma 2 7 2 3 4 6" xfId="3379"/>
    <cellStyle name="Comma 2 7 2 3 4 6 2" xfId="3380"/>
    <cellStyle name="Comma 2 7 2 3 4 6 3" xfId="3381"/>
    <cellStyle name="Comma 2 7 2 3 4 7" xfId="3382"/>
    <cellStyle name="Comma 2 7 2 3 4 8" xfId="3383"/>
    <cellStyle name="Comma 2 7 2 3 5" xfId="3384"/>
    <cellStyle name="Comma 2 7 2 3 5 2" xfId="3385"/>
    <cellStyle name="Comma 2 7 2 3 5 2 2" xfId="3386"/>
    <cellStyle name="Comma 2 7 2 3 5 2 3" xfId="3387"/>
    <cellStyle name="Comma 2 7 2 3 5 3" xfId="3388"/>
    <cellStyle name="Comma 2 7 2 3 5 3 2" xfId="3389"/>
    <cellStyle name="Comma 2 7 2 3 5 3 3" xfId="3390"/>
    <cellStyle name="Comma 2 7 2 3 5 4" xfId="3391"/>
    <cellStyle name="Comma 2 7 2 3 5 4 2" xfId="3392"/>
    <cellStyle name="Comma 2 7 2 3 5 4 3" xfId="3393"/>
    <cellStyle name="Comma 2 7 2 3 5 5" xfId="3394"/>
    <cellStyle name="Comma 2 7 2 3 5 5 2" xfId="3395"/>
    <cellStyle name="Comma 2 7 2 3 5 5 3" xfId="3396"/>
    <cellStyle name="Comma 2 7 2 3 5 6" xfId="3397"/>
    <cellStyle name="Comma 2 7 2 3 5 7" xfId="3398"/>
    <cellStyle name="Comma 2 7 2 3 6" xfId="3399"/>
    <cellStyle name="Comma 2 7 2 3 6 2" xfId="3400"/>
    <cellStyle name="Comma 2 7 2 3 6 2 2" xfId="3401"/>
    <cellStyle name="Comma 2 7 2 3 6 2 3" xfId="3402"/>
    <cellStyle name="Comma 2 7 2 3 6 3" xfId="3403"/>
    <cellStyle name="Comma 2 7 2 3 6 3 2" xfId="3404"/>
    <cellStyle name="Comma 2 7 2 3 6 3 3" xfId="3405"/>
    <cellStyle name="Comma 2 7 2 3 6 4" xfId="3406"/>
    <cellStyle name="Comma 2 7 2 3 6 4 2" xfId="3407"/>
    <cellStyle name="Comma 2 7 2 3 6 4 3" xfId="3408"/>
    <cellStyle name="Comma 2 7 2 3 6 5" xfId="3409"/>
    <cellStyle name="Comma 2 7 2 3 6 5 2" xfId="3410"/>
    <cellStyle name="Comma 2 7 2 3 6 5 3" xfId="3411"/>
    <cellStyle name="Comma 2 7 2 3 6 6" xfId="3412"/>
    <cellStyle name="Comma 2 7 2 3 6 7" xfId="3413"/>
    <cellStyle name="Comma 2 7 2 3 7" xfId="3414"/>
    <cellStyle name="Comma 2 7 2 3 7 2" xfId="3415"/>
    <cellStyle name="Comma 2 7 2 3 7 2 2" xfId="3416"/>
    <cellStyle name="Comma 2 7 2 3 7 2 3" xfId="3417"/>
    <cellStyle name="Comma 2 7 2 3 7 3" xfId="3418"/>
    <cellStyle name="Comma 2 7 2 3 7 3 2" xfId="3419"/>
    <cellStyle name="Comma 2 7 2 3 7 3 3" xfId="3420"/>
    <cellStyle name="Comma 2 7 2 3 7 4" xfId="3421"/>
    <cellStyle name="Comma 2 7 2 3 7 4 2" xfId="3422"/>
    <cellStyle name="Comma 2 7 2 3 7 4 3" xfId="3423"/>
    <cellStyle name="Comma 2 7 2 3 7 5" xfId="3424"/>
    <cellStyle name="Comma 2 7 2 3 7 5 2" xfId="3425"/>
    <cellStyle name="Comma 2 7 2 3 7 5 3" xfId="3426"/>
    <cellStyle name="Comma 2 7 2 3 7 6" xfId="3427"/>
    <cellStyle name="Comma 2 7 2 3 7 7" xfId="3428"/>
    <cellStyle name="Comma 2 7 2 3 8" xfId="3429"/>
    <cellStyle name="Comma 2 7 2 3 8 2" xfId="3430"/>
    <cellStyle name="Comma 2 7 2 3 8 2 2" xfId="3431"/>
    <cellStyle name="Comma 2 7 2 3 8 2 3" xfId="3432"/>
    <cellStyle name="Comma 2 7 2 3 8 3" xfId="3433"/>
    <cellStyle name="Comma 2 7 2 3 8 3 2" xfId="3434"/>
    <cellStyle name="Comma 2 7 2 3 8 3 3" xfId="3435"/>
    <cellStyle name="Comma 2 7 2 3 8 4" xfId="3436"/>
    <cellStyle name="Comma 2 7 2 3 8 4 2" xfId="3437"/>
    <cellStyle name="Comma 2 7 2 3 8 4 3" xfId="3438"/>
    <cellStyle name="Comma 2 7 2 3 8 5" xfId="3439"/>
    <cellStyle name="Comma 2 7 2 3 8 5 2" xfId="3440"/>
    <cellStyle name="Comma 2 7 2 3 8 5 3" xfId="3441"/>
    <cellStyle name="Comma 2 7 2 3 8 6" xfId="3442"/>
    <cellStyle name="Comma 2 7 2 3 8 7" xfId="3443"/>
    <cellStyle name="Comma 2 7 2 3 9" xfId="3444"/>
    <cellStyle name="Comma 2 7 2 3 9 2" xfId="3445"/>
    <cellStyle name="Comma 2 7 2 3 9 3" xfId="3446"/>
    <cellStyle name="Comma 2 7 2 4" xfId="3447"/>
    <cellStyle name="Comma 2 7 2 4 10" xfId="3448"/>
    <cellStyle name="Comma 2 7 2 4 11" xfId="3449"/>
    <cellStyle name="Comma 2 7 2 4 2" xfId="3450"/>
    <cellStyle name="Comma 2 7 2 4 2 2" xfId="3451"/>
    <cellStyle name="Comma 2 7 2 4 2 2 2" xfId="3452"/>
    <cellStyle name="Comma 2 7 2 4 2 2 2 2" xfId="3453"/>
    <cellStyle name="Comma 2 7 2 4 2 2 2 3" xfId="3454"/>
    <cellStyle name="Comma 2 7 2 4 2 2 3" xfId="3455"/>
    <cellStyle name="Comma 2 7 2 4 2 2 3 2" xfId="3456"/>
    <cellStyle name="Comma 2 7 2 4 2 2 3 3" xfId="3457"/>
    <cellStyle name="Comma 2 7 2 4 2 2 4" xfId="3458"/>
    <cellStyle name="Comma 2 7 2 4 2 2 4 2" xfId="3459"/>
    <cellStyle name="Comma 2 7 2 4 2 2 4 3" xfId="3460"/>
    <cellStyle name="Comma 2 7 2 4 2 2 5" xfId="3461"/>
    <cellStyle name="Comma 2 7 2 4 2 2 5 2" xfId="3462"/>
    <cellStyle name="Comma 2 7 2 4 2 2 5 3" xfId="3463"/>
    <cellStyle name="Comma 2 7 2 4 2 2 6" xfId="3464"/>
    <cellStyle name="Comma 2 7 2 4 2 2 7" xfId="3465"/>
    <cellStyle name="Comma 2 7 2 4 2 3" xfId="3466"/>
    <cellStyle name="Comma 2 7 2 4 2 3 2" xfId="3467"/>
    <cellStyle name="Comma 2 7 2 4 2 3 3" xfId="3468"/>
    <cellStyle name="Comma 2 7 2 4 2 4" xfId="3469"/>
    <cellStyle name="Comma 2 7 2 4 2 4 2" xfId="3470"/>
    <cellStyle name="Comma 2 7 2 4 2 4 3" xfId="3471"/>
    <cellStyle name="Comma 2 7 2 4 2 5" xfId="3472"/>
    <cellStyle name="Comma 2 7 2 4 2 5 2" xfId="3473"/>
    <cellStyle name="Comma 2 7 2 4 2 5 3" xfId="3474"/>
    <cellStyle name="Comma 2 7 2 4 2 6" xfId="3475"/>
    <cellStyle name="Comma 2 7 2 4 2 6 2" xfId="3476"/>
    <cellStyle name="Comma 2 7 2 4 2 6 3" xfId="3477"/>
    <cellStyle name="Comma 2 7 2 4 2 7" xfId="3478"/>
    <cellStyle name="Comma 2 7 2 4 2 8" xfId="3479"/>
    <cellStyle name="Comma 2 7 2 4 3" xfId="3480"/>
    <cellStyle name="Comma 2 7 2 4 3 2" xfId="3481"/>
    <cellStyle name="Comma 2 7 2 4 3 2 2" xfId="3482"/>
    <cellStyle name="Comma 2 7 2 4 3 2 3" xfId="3483"/>
    <cellStyle name="Comma 2 7 2 4 3 3" xfId="3484"/>
    <cellStyle name="Comma 2 7 2 4 3 3 2" xfId="3485"/>
    <cellStyle name="Comma 2 7 2 4 3 3 3" xfId="3486"/>
    <cellStyle name="Comma 2 7 2 4 3 4" xfId="3487"/>
    <cellStyle name="Comma 2 7 2 4 3 4 2" xfId="3488"/>
    <cellStyle name="Comma 2 7 2 4 3 4 3" xfId="3489"/>
    <cellStyle name="Comma 2 7 2 4 3 5" xfId="3490"/>
    <cellStyle name="Comma 2 7 2 4 3 5 2" xfId="3491"/>
    <cellStyle name="Comma 2 7 2 4 3 5 3" xfId="3492"/>
    <cellStyle name="Comma 2 7 2 4 3 6" xfId="3493"/>
    <cellStyle name="Comma 2 7 2 4 3 7" xfId="3494"/>
    <cellStyle name="Comma 2 7 2 4 4" xfId="3495"/>
    <cellStyle name="Comma 2 7 2 4 4 2" xfId="3496"/>
    <cellStyle name="Comma 2 7 2 4 4 2 2" xfId="3497"/>
    <cellStyle name="Comma 2 7 2 4 4 2 3" xfId="3498"/>
    <cellStyle name="Comma 2 7 2 4 4 3" xfId="3499"/>
    <cellStyle name="Comma 2 7 2 4 4 3 2" xfId="3500"/>
    <cellStyle name="Comma 2 7 2 4 4 3 3" xfId="3501"/>
    <cellStyle name="Comma 2 7 2 4 4 4" xfId="3502"/>
    <cellStyle name="Comma 2 7 2 4 4 4 2" xfId="3503"/>
    <cellStyle name="Comma 2 7 2 4 4 4 3" xfId="3504"/>
    <cellStyle name="Comma 2 7 2 4 4 5" xfId="3505"/>
    <cellStyle name="Comma 2 7 2 4 4 5 2" xfId="3506"/>
    <cellStyle name="Comma 2 7 2 4 4 5 3" xfId="3507"/>
    <cellStyle name="Comma 2 7 2 4 4 6" xfId="3508"/>
    <cellStyle name="Comma 2 7 2 4 4 7" xfId="3509"/>
    <cellStyle name="Comma 2 7 2 4 5" xfId="3510"/>
    <cellStyle name="Comma 2 7 2 4 5 2" xfId="3511"/>
    <cellStyle name="Comma 2 7 2 4 5 2 2" xfId="3512"/>
    <cellStyle name="Comma 2 7 2 4 5 2 3" xfId="3513"/>
    <cellStyle name="Comma 2 7 2 4 5 3" xfId="3514"/>
    <cellStyle name="Comma 2 7 2 4 5 3 2" xfId="3515"/>
    <cellStyle name="Comma 2 7 2 4 5 3 3" xfId="3516"/>
    <cellStyle name="Comma 2 7 2 4 5 4" xfId="3517"/>
    <cellStyle name="Comma 2 7 2 4 5 4 2" xfId="3518"/>
    <cellStyle name="Comma 2 7 2 4 5 4 3" xfId="3519"/>
    <cellStyle name="Comma 2 7 2 4 5 5" xfId="3520"/>
    <cellStyle name="Comma 2 7 2 4 5 5 2" xfId="3521"/>
    <cellStyle name="Comma 2 7 2 4 5 5 3" xfId="3522"/>
    <cellStyle name="Comma 2 7 2 4 5 6" xfId="3523"/>
    <cellStyle name="Comma 2 7 2 4 5 7" xfId="3524"/>
    <cellStyle name="Comma 2 7 2 4 6" xfId="3525"/>
    <cellStyle name="Comma 2 7 2 4 6 2" xfId="3526"/>
    <cellStyle name="Comma 2 7 2 4 6 3" xfId="3527"/>
    <cellStyle name="Comma 2 7 2 4 7" xfId="3528"/>
    <cellStyle name="Comma 2 7 2 4 7 2" xfId="3529"/>
    <cellStyle name="Comma 2 7 2 4 7 3" xfId="3530"/>
    <cellStyle name="Comma 2 7 2 4 8" xfId="3531"/>
    <cellStyle name="Comma 2 7 2 4 8 2" xfId="3532"/>
    <cellStyle name="Comma 2 7 2 4 8 3" xfId="3533"/>
    <cellStyle name="Comma 2 7 2 4 9" xfId="3534"/>
    <cellStyle name="Comma 2 7 2 4 9 2" xfId="3535"/>
    <cellStyle name="Comma 2 7 2 4 9 3" xfId="3536"/>
    <cellStyle name="Comma 2 7 2 5" xfId="3537"/>
    <cellStyle name="Comma 2 7 2 5 2" xfId="3538"/>
    <cellStyle name="Comma 2 7 2 5 2 2" xfId="3539"/>
    <cellStyle name="Comma 2 7 2 5 2 2 2" xfId="3540"/>
    <cellStyle name="Comma 2 7 2 5 2 2 3" xfId="3541"/>
    <cellStyle name="Comma 2 7 2 5 2 3" xfId="3542"/>
    <cellStyle name="Comma 2 7 2 5 2 3 2" xfId="3543"/>
    <cellStyle name="Comma 2 7 2 5 2 3 3" xfId="3544"/>
    <cellStyle name="Comma 2 7 2 5 2 4" xfId="3545"/>
    <cellStyle name="Comma 2 7 2 5 2 4 2" xfId="3546"/>
    <cellStyle name="Comma 2 7 2 5 2 4 3" xfId="3547"/>
    <cellStyle name="Comma 2 7 2 5 2 5" xfId="3548"/>
    <cellStyle name="Comma 2 7 2 5 2 5 2" xfId="3549"/>
    <cellStyle name="Comma 2 7 2 5 2 5 3" xfId="3550"/>
    <cellStyle name="Comma 2 7 2 5 2 6" xfId="3551"/>
    <cellStyle name="Comma 2 7 2 5 2 7" xfId="3552"/>
    <cellStyle name="Comma 2 7 2 5 3" xfId="3553"/>
    <cellStyle name="Comma 2 7 2 5 3 2" xfId="3554"/>
    <cellStyle name="Comma 2 7 2 5 3 3" xfId="3555"/>
    <cellStyle name="Comma 2 7 2 5 4" xfId="3556"/>
    <cellStyle name="Comma 2 7 2 5 4 2" xfId="3557"/>
    <cellStyle name="Comma 2 7 2 5 4 3" xfId="3558"/>
    <cellStyle name="Comma 2 7 2 5 5" xfId="3559"/>
    <cellStyle name="Comma 2 7 2 5 5 2" xfId="3560"/>
    <cellStyle name="Comma 2 7 2 5 5 3" xfId="3561"/>
    <cellStyle name="Comma 2 7 2 5 6" xfId="3562"/>
    <cellStyle name="Comma 2 7 2 5 6 2" xfId="3563"/>
    <cellStyle name="Comma 2 7 2 5 6 3" xfId="3564"/>
    <cellStyle name="Comma 2 7 2 5 7" xfId="3565"/>
    <cellStyle name="Comma 2 7 2 5 8" xfId="3566"/>
    <cellStyle name="Comma 2 7 2 6" xfId="3567"/>
    <cellStyle name="Comma 2 7 2 6 2" xfId="3568"/>
    <cellStyle name="Comma 2 7 2 6 2 2" xfId="3569"/>
    <cellStyle name="Comma 2 7 2 6 2 2 2" xfId="3570"/>
    <cellStyle name="Comma 2 7 2 6 2 2 3" xfId="3571"/>
    <cellStyle name="Comma 2 7 2 6 2 3" xfId="3572"/>
    <cellStyle name="Comma 2 7 2 6 2 3 2" xfId="3573"/>
    <cellStyle name="Comma 2 7 2 6 2 3 3" xfId="3574"/>
    <cellStyle name="Comma 2 7 2 6 2 4" xfId="3575"/>
    <cellStyle name="Comma 2 7 2 6 2 4 2" xfId="3576"/>
    <cellStyle name="Comma 2 7 2 6 2 4 3" xfId="3577"/>
    <cellStyle name="Comma 2 7 2 6 2 5" xfId="3578"/>
    <cellStyle name="Comma 2 7 2 6 2 5 2" xfId="3579"/>
    <cellStyle name="Comma 2 7 2 6 2 5 3" xfId="3580"/>
    <cellStyle name="Comma 2 7 2 6 2 6" xfId="3581"/>
    <cellStyle name="Comma 2 7 2 6 2 7" xfId="3582"/>
    <cellStyle name="Comma 2 7 2 6 3" xfId="3583"/>
    <cellStyle name="Comma 2 7 2 6 3 2" xfId="3584"/>
    <cellStyle name="Comma 2 7 2 6 3 3" xfId="3585"/>
    <cellStyle name="Comma 2 7 2 6 4" xfId="3586"/>
    <cellStyle name="Comma 2 7 2 6 4 2" xfId="3587"/>
    <cellStyle name="Comma 2 7 2 6 4 3" xfId="3588"/>
    <cellStyle name="Comma 2 7 2 6 5" xfId="3589"/>
    <cellStyle name="Comma 2 7 2 6 5 2" xfId="3590"/>
    <cellStyle name="Comma 2 7 2 6 5 3" xfId="3591"/>
    <cellStyle name="Comma 2 7 2 6 6" xfId="3592"/>
    <cellStyle name="Comma 2 7 2 6 6 2" xfId="3593"/>
    <cellStyle name="Comma 2 7 2 6 6 3" xfId="3594"/>
    <cellStyle name="Comma 2 7 2 6 7" xfId="3595"/>
    <cellStyle name="Comma 2 7 2 6 8" xfId="3596"/>
    <cellStyle name="Comma 2 7 2 7" xfId="3597"/>
    <cellStyle name="Comma 2 7 2 7 2" xfId="3598"/>
    <cellStyle name="Comma 2 7 2 7 2 2" xfId="3599"/>
    <cellStyle name="Comma 2 7 2 7 2 3" xfId="3600"/>
    <cellStyle name="Comma 2 7 2 7 3" xfId="3601"/>
    <cellStyle name="Comma 2 7 2 7 3 2" xfId="3602"/>
    <cellStyle name="Comma 2 7 2 7 3 3" xfId="3603"/>
    <cellStyle name="Comma 2 7 2 7 4" xfId="3604"/>
    <cellStyle name="Comma 2 7 2 7 4 2" xfId="3605"/>
    <cellStyle name="Comma 2 7 2 7 4 3" xfId="3606"/>
    <cellStyle name="Comma 2 7 2 7 5" xfId="3607"/>
    <cellStyle name="Comma 2 7 2 7 5 2" xfId="3608"/>
    <cellStyle name="Comma 2 7 2 7 5 3" xfId="3609"/>
    <cellStyle name="Comma 2 7 2 7 6" xfId="3610"/>
    <cellStyle name="Comma 2 7 2 7 7" xfId="3611"/>
    <cellStyle name="Comma 2 7 2 8" xfId="3612"/>
    <cellStyle name="Comma 2 7 2 8 2" xfId="3613"/>
    <cellStyle name="Comma 2 7 2 8 2 2" xfId="3614"/>
    <cellStyle name="Comma 2 7 2 8 2 3" xfId="3615"/>
    <cellStyle name="Comma 2 7 2 8 3" xfId="3616"/>
    <cellStyle name="Comma 2 7 2 8 3 2" xfId="3617"/>
    <cellStyle name="Comma 2 7 2 8 3 3" xfId="3618"/>
    <cellStyle name="Comma 2 7 2 8 4" xfId="3619"/>
    <cellStyle name="Comma 2 7 2 8 4 2" xfId="3620"/>
    <cellStyle name="Comma 2 7 2 8 4 3" xfId="3621"/>
    <cellStyle name="Comma 2 7 2 8 5" xfId="3622"/>
    <cellStyle name="Comma 2 7 2 8 5 2" xfId="3623"/>
    <cellStyle name="Comma 2 7 2 8 5 3" xfId="3624"/>
    <cellStyle name="Comma 2 7 2 8 6" xfId="3625"/>
    <cellStyle name="Comma 2 7 2 8 7" xfId="3626"/>
    <cellStyle name="Comma 2 7 2 9" xfId="3627"/>
    <cellStyle name="Comma 2 7 2 9 2" xfId="3628"/>
    <cellStyle name="Comma 2 7 2 9 2 2" xfId="3629"/>
    <cellStyle name="Comma 2 7 2 9 2 3" xfId="3630"/>
    <cellStyle name="Comma 2 7 2 9 3" xfId="3631"/>
    <cellStyle name="Comma 2 7 2 9 3 2" xfId="3632"/>
    <cellStyle name="Comma 2 7 2 9 3 3" xfId="3633"/>
    <cellStyle name="Comma 2 7 2 9 4" xfId="3634"/>
    <cellStyle name="Comma 2 7 2 9 4 2" xfId="3635"/>
    <cellStyle name="Comma 2 7 2 9 4 3" xfId="3636"/>
    <cellStyle name="Comma 2 7 2 9 5" xfId="3637"/>
    <cellStyle name="Comma 2 7 2 9 5 2" xfId="3638"/>
    <cellStyle name="Comma 2 7 2 9 5 3" xfId="3639"/>
    <cellStyle name="Comma 2 7 2 9 6" xfId="3640"/>
    <cellStyle name="Comma 2 7 2 9 7" xfId="3641"/>
    <cellStyle name="Comma 2 7 20" xfId="3642"/>
    <cellStyle name="Comma 2 7 20 2" xfId="3643"/>
    <cellStyle name="Comma 2 7 20 3" xfId="3644"/>
    <cellStyle name="Comma 2 7 21" xfId="3645"/>
    <cellStyle name="Comma 2 7 21 2" xfId="3646"/>
    <cellStyle name="Comma 2 7 21 3" xfId="3647"/>
    <cellStyle name="Comma 2 7 22" xfId="3648"/>
    <cellStyle name="Comma 2 7 22 2" xfId="3649"/>
    <cellStyle name="Comma 2 7 22 3" xfId="3650"/>
    <cellStyle name="Comma 2 7 23" xfId="3651"/>
    <cellStyle name="Comma 2 7 23 2" xfId="3652"/>
    <cellStyle name="Comma 2 7 23 3" xfId="3653"/>
    <cellStyle name="Comma 2 7 24" xfId="3654"/>
    <cellStyle name="Comma 2 7 24 2" xfId="3655"/>
    <cellStyle name="Comma 2 7 24 3" xfId="3656"/>
    <cellStyle name="Comma 2 7 25" xfId="3657"/>
    <cellStyle name="Comma 2 7 25 2" xfId="3658"/>
    <cellStyle name="Comma 2 7 25 3" xfId="3659"/>
    <cellStyle name="Comma 2 7 26" xfId="3660"/>
    <cellStyle name="Comma 2 7 27" xfId="3661"/>
    <cellStyle name="Comma 2 7 28" xfId="3662"/>
    <cellStyle name="Comma 2 7 29" xfId="3663"/>
    <cellStyle name="Comma 2 7 3" xfId="3664"/>
    <cellStyle name="Comma 2 7 3 10" xfId="3665"/>
    <cellStyle name="Comma 2 7 3 10 2" xfId="3666"/>
    <cellStyle name="Comma 2 7 3 10 2 2" xfId="3667"/>
    <cellStyle name="Comma 2 7 3 10 2 3" xfId="3668"/>
    <cellStyle name="Comma 2 7 3 10 3" xfId="3669"/>
    <cellStyle name="Comma 2 7 3 10 3 2" xfId="3670"/>
    <cellStyle name="Comma 2 7 3 10 3 3" xfId="3671"/>
    <cellStyle name="Comma 2 7 3 10 4" xfId="3672"/>
    <cellStyle name="Comma 2 7 3 10 4 2" xfId="3673"/>
    <cellStyle name="Comma 2 7 3 10 4 3" xfId="3674"/>
    <cellStyle name="Comma 2 7 3 10 5" xfId="3675"/>
    <cellStyle name="Comma 2 7 3 10 5 2" xfId="3676"/>
    <cellStyle name="Comma 2 7 3 10 5 3" xfId="3677"/>
    <cellStyle name="Comma 2 7 3 10 6" xfId="3678"/>
    <cellStyle name="Comma 2 7 3 10 7" xfId="3679"/>
    <cellStyle name="Comma 2 7 3 11" xfId="3680"/>
    <cellStyle name="Comma 2 7 3 11 2" xfId="3681"/>
    <cellStyle name="Comma 2 7 3 11 3" xfId="3682"/>
    <cellStyle name="Comma 2 7 3 12" xfId="3683"/>
    <cellStyle name="Comma 2 7 3 12 2" xfId="3684"/>
    <cellStyle name="Comma 2 7 3 12 3" xfId="3685"/>
    <cellStyle name="Comma 2 7 3 13" xfId="3686"/>
    <cellStyle name="Comma 2 7 3 13 2" xfId="3687"/>
    <cellStyle name="Comma 2 7 3 13 3" xfId="3688"/>
    <cellStyle name="Comma 2 7 3 14" xfId="3689"/>
    <cellStyle name="Comma 2 7 3 14 2" xfId="3690"/>
    <cellStyle name="Comma 2 7 3 14 3" xfId="3691"/>
    <cellStyle name="Comma 2 7 3 15" xfId="3692"/>
    <cellStyle name="Comma 2 7 3 16" xfId="3693"/>
    <cellStyle name="Comma 2 7 3 2" xfId="3694"/>
    <cellStyle name="Comma 2 7 3 2 10" xfId="3695"/>
    <cellStyle name="Comma 2 7 3 2 10 2" xfId="3696"/>
    <cellStyle name="Comma 2 7 3 2 10 3" xfId="3697"/>
    <cellStyle name="Comma 2 7 3 2 11" xfId="3698"/>
    <cellStyle name="Comma 2 7 3 2 11 2" xfId="3699"/>
    <cellStyle name="Comma 2 7 3 2 11 3" xfId="3700"/>
    <cellStyle name="Comma 2 7 3 2 12" xfId="3701"/>
    <cellStyle name="Comma 2 7 3 2 12 2" xfId="3702"/>
    <cellStyle name="Comma 2 7 3 2 12 3" xfId="3703"/>
    <cellStyle name="Comma 2 7 3 2 13" xfId="3704"/>
    <cellStyle name="Comma 2 7 3 2 13 2" xfId="3705"/>
    <cellStyle name="Comma 2 7 3 2 13 3" xfId="3706"/>
    <cellStyle name="Comma 2 7 3 2 14" xfId="3707"/>
    <cellStyle name="Comma 2 7 3 2 15" xfId="3708"/>
    <cellStyle name="Comma 2 7 3 2 2" xfId="3709"/>
    <cellStyle name="Comma 2 7 3 2 2 10" xfId="3710"/>
    <cellStyle name="Comma 2 7 3 2 2 10 2" xfId="3711"/>
    <cellStyle name="Comma 2 7 3 2 2 10 3" xfId="3712"/>
    <cellStyle name="Comma 2 7 3 2 2 11" xfId="3713"/>
    <cellStyle name="Comma 2 7 3 2 2 11 2" xfId="3714"/>
    <cellStyle name="Comma 2 7 3 2 2 11 3" xfId="3715"/>
    <cellStyle name="Comma 2 7 3 2 2 12" xfId="3716"/>
    <cellStyle name="Comma 2 7 3 2 2 12 2" xfId="3717"/>
    <cellStyle name="Comma 2 7 3 2 2 12 3" xfId="3718"/>
    <cellStyle name="Comma 2 7 3 2 2 13" xfId="3719"/>
    <cellStyle name="Comma 2 7 3 2 2 14" xfId="3720"/>
    <cellStyle name="Comma 2 7 3 2 2 2" xfId="3721"/>
    <cellStyle name="Comma 2 7 3 2 2 2 10" xfId="3722"/>
    <cellStyle name="Comma 2 7 3 2 2 2 11" xfId="3723"/>
    <cellStyle name="Comma 2 7 3 2 2 2 2" xfId="3724"/>
    <cellStyle name="Comma 2 7 3 2 2 2 2 2" xfId="3725"/>
    <cellStyle name="Comma 2 7 3 2 2 2 2 2 2" xfId="3726"/>
    <cellStyle name="Comma 2 7 3 2 2 2 2 2 2 2" xfId="3727"/>
    <cellStyle name="Comma 2 7 3 2 2 2 2 2 2 3" xfId="3728"/>
    <cellStyle name="Comma 2 7 3 2 2 2 2 2 3" xfId="3729"/>
    <cellStyle name="Comma 2 7 3 2 2 2 2 2 3 2" xfId="3730"/>
    <cellStyle name="Comma 2 7 3 2 2 2 2 2 3 3" xfId="3731"/>
    <cellStyle name="Comma 2 7 3 2 2 2 2 2 4" xfId="3732"/>
    <cellStyle name="Comma 2 7 3 2 2 2 2 2 4 2" xfId="3733"/>
    <cellStyle name="Comma 2 7 3 2 2 2 2 2 4 3" xfId="3734"/>
    <cellStyle name="Comma 2 7 3 2 2 2 2 2 5" xfId="3735"/>
    <cellStyle name="Comma 2 7 3 2 2 2 2 2 5 2" xfId="3736"/>
    <cellStyle name="Comma 2 7 3 2 2 2 2 2 5 3" xfId="3737"/>
    <cellStyle name="Comma 2 7 3 2 2 2 2 2 6" xfId="3738"/>
    <cellStyle name="Comma 2 7 3 2 2 2 2 2 7" xfId="3739"/>
    <cellStyle name="Comma 2 7 3 2 2 2 2 3" xfId="3740"/>
    <cellStyle name="Comma 2 7 3 2 2 2 2 3 2" xfId="3741"/>
    <cellStyle name="Comma 2 7 3 2 2 2 2 3 3" xfId="3742"/>
    <cellStyle name="Comma 2 7 3 2 2 2 2 4" xfId="3743"/>
    <cellStyle name="Comma 2 7 3 2 2 2 2 4 2" xfId="3744"/>
    <cellStyle name="Comma 2 7 3 2 2 2 2 4 3" xfId="3745"/>
    <cellStyle name="Comma 2 7 3 2 2 2 2 5" xfId="3746"/>
    <cellStyle name="Comma 2 7 3 2 2 2 2 5 2" xfId="3747"/>
    <cellStyle name="Comma 2 7 3 2 2 2 2 5 3" xfId="3748"/>
    <cellStyle name="Comma 2 7 3 2 2 2 2 6" xfId="3749"/>
    <cellStyle name="Comma 2 7 3 2 2 2 2 6 2" xfId="3750"/>
    <cellStyle name="Comma 2 7 3 2 2 2 2 6 3" xfId="3751"/>
    <cellStyle name="Comma 2 7 3 2 2 2 2 7" xfId="3752"/>
    <cellStyle name="Comma 2 7 3 2 2 2 2 8" xfId="3753"/>
    <cellStyle name="Comma 2 7 3 2 2 2 3" xfId="3754"/>
    <cellStyle name="Comma 2 7 3 2 2 2 3 2" xfId="3755"/>
    <cellStyle name="Comma 2 7 3 2 2 2 3 2 2" xfId="3756"/>
    <cellStyle name="Comma 2 7 3 2 2 2 3 2 3" xfId="3757"/>
    <cellStyle name="Comma 2 7 3 2 2 2 3 3" xfId="3758"/>
    <cellStyle name="Comma 2 7 3 2 2 2 3 3 2" xfId="3759"/>
    <cellStyle name="Comma 2 7 3 2 2 2 3 3 3" xfId="3760"/>
    <cellStyle name="Comma 2 7 3 2 2 2 3 4" xfId="3761"/>
    <cellStyle name="Comma 2 7 3 2 2 2 3 4 2" xfId="3762"/>
    <cellStyle name="Comma 2 7 3 2 2 2 3 4 3" xfId="3763"/>
    <cellStyle name="Comma 2 7 3 2 2 2 3 5" xfId="3764"/>
    <cellStyle name="Comma 2 7 3 2 2 2 3 5 2" xfId="3765"/>
    <cellStyle name="Comma 2 7 3 2 2 2 3 5 3" xfId="3766"/>
    <cellStyle name="Comma 2 7 3 2 2 2 3 6" xfId="3767"/>
    <cellStyle name="Comma 2 7 3 2 2 2 3 7" xfId="3768"/>
    <cellStyle name="Comma 2 7 3 2 2 2 4" xfId="3769"/>
    <cellStyle name="Comma 2 7 3 2 2 2 4 2" xfId="3770"/>
    <cellStyle name="Comma 2 7 3 2 2 2 4 2 2" xfId="3771"/>
    <cellStyle name="Comma 2 7 3 2 2 2 4 2 3" xfId="3772"/>
    <cellStyle name="Comma 2 7 3 2 2 2 4 3" xfId="3773"/>
    <cellStyle name="Comma 2 7 3 2 2 2 4 3 2" xfId="3774"/>
    <cellStyle name="Comma 2 7 3 2 2 2 4 3 3" xfId="3775"/>
    <cellStyle name="Comma 2 7 3 2 2 2 4 4" xfId="3776"/>
    <cellStyle name="Comma 2 7 3 2 2 2 4 4 2" xfId="3777"/>
    <cellStyle name="Comma 2 7 3 2 2 2 4 4 3" xfId="3778"/>
    <cellStyle name="Comma 2 7 3 2 2 2 4 5" xfId="3779"/>
    <cellStyle name="Comma 2 7 3 2 2 2 4 5 2" xfId="3780"/>
    <cellStyle name="Comma 2 7 3 2 2 2 4 5 3" xfId="3781"/>
    <cellStyle name="Comma 2 7 3 2 2 2 4 6" xfId="3782"/>
    <cellStyle name="Comma 2 7 3 2 2 2 4 7" xfId="3783"/>
    <cellStyle name="Comma 2 7 3 2 2 2 5" xfId="3784"/>
    <cellStyle name="Comma 2 7 3 2 2 2 5 2" xfId="3785"/>
    <cellStyle name="Comma 2 7 3 2 2 2 5 2 2" xfId="3786"/>
    <cellStyle name="Comma 2 7 3 2 2 2 5 2 3" xfId="3787"/>
    <cellStyle name="Comma 2 7 3 2 2 2 5 3" xfId="3788"/>
    <cellStyle name="Comma 2 7 3 2 2 2 5 3 2" xfId="3789"/>
    <cellStyle name="Comma 2 7 3 2 2 2 5 3 3" xfId="3790"/>
    <cellStyle name="Comma 2 7 3 2 2 2 5 4" xfId="3791"/>
    <cellStyle name="Comma 2 7 3 2 2 2 5 4 2" xfId="3792"/>
    <cellStyle name="Comma 2 7 3 2 2 2 5 4 3" xfId="3793"/>
    <cellStyle name="Comma 2 7 3 2 2 2 5 5" xfId="3794"/>
    <cellStyle name="Comma 2 7 3 2 2 2 5 5 2" xfId="3795"/>
    <cellStyle name="Comma 2 7 3 2 2 2 5 5 3" xfId="3796"/>
    <cellStyle name="Comma 2 7 3 2 2 2 5 6" xfId="3797"/>
    <cellStyle name="Comma 2 7 3 2 2 2 5 7" xfId="3798"/>
    <cellStyle name="Comma 2 7 3 2 2 2 6" xfId="3799"/>
    <cellStyle name="Comma 2 7 3 2 2 2 6 2" xfId="3800"/>
    <cellStyle name="Comma 2 7 3 2 2 2 6 3" xfId="3801"/>
    <cellStyle name="Comma 2 7 3 2 2 2 7" xfId="3802"/>
    <cellStyle name="Comma 2 7 3 2 2 2 7 2" xfId="3803"/>
    <cellStyle name="Comma 2 7 3 2 2 2 7 3" xfId="3804"/>
    <cellStyle name="Comma 2 7 3 2 2 2 8" xfId="3805"/>
    <cellStyle name="Comma 2 7 3 2 2 2 8 2" xfId="3806"/>
    <cellStyle name="Comma 2 7 3 2 2 2 8 3" xfId="3807"/>
    <cellStyle name="Comma 2 7 3 2 2 2 9" xfId="3808"/>
    <cellStyle name="Comma 2 7 3 2 2 2 9 2" xfId="3809"/>
    <cellStyle name="Comma 2 7 3 2 2 2 9 3" xfId="3810"/>
    <cellStyle name="Comma 2 7 3 2 2 3" xfId="3811"/>
    <cellStyle name="Comma 2 7 3 2 2 3 2" xfId="3812"/>
    <cellStyle name="Comma 2 7 3 2 2 3 2 2" xfId="3813"/>
    <cellStyle name="Comma 2 7 3 2 2 3 2 2 2" xfId="3814"/>
    <cellStyle name="Comma 2 7 3 2 2 3 2 2 3" xfId="3815"/>
    <cellStyle name="Comma 2 7 3 2 2 3 2 3" xfId="3816"/>
    <cellStyle name="Comma 2 7 3 2 2 3 2 3 2" xfId="3817"/>
    <cellStyle name="Comma 2 7 3 2 2 3 2 3 3" xfId="3818"/>
    <cellStyle name="Comma 2 7 3 2 2 3 2 4" xfId="3819"/>
    <cellStyle name="Comma 2 7 3 2 2 3 2 4 2" xfId="3820"/>
    <cellStyle name="Comma 2 7 3 2 2 3 2 4 3" xfId="3821"/>
    <cellStyle name="Comma 2 7 3 2 2 3 2 5" xfId="3822"/>
    <cellStyle name="Comma 2 7 3 2 2 3 2 5 2" xfId="3823"/>
    <cellStyle name="Comma 2 7 3 2 2 3 2 5 3" xfId="3824"/>
    <cellStyle name="Comma 2 7 3 2 2 3 2 6" xfId="3825"/>
    <cellStyle name="Comma 2 7 3 2 2 3 2 7" xfId="3826"/>
    <cellStyle name="Comma 2 7 3 2 2 3 3" xfId="3827"/>
    <cellStyle name="Comma 2 7 3 2 2 3 3 2" xfId="3828"/>
    <cellStyle name="Comma 2 7 3 2 2 3 3 3" xfId="3829"/>
    <cellStyle name="Comma 2 7 3 2 2 3 4" xfId="3830"/>
    <cellStyle name="Comma 2 7 3 2 2 3 4 2" xfId="3831"/>
    <cellStyle name="Comma 2 7 3 2 2 3 4 3" xfId="3832"/>
    <cellStyle name="Comma 2 7 3 2 2 3 5" xfId="3833"/>
    <cellStyle name="Comma 2 7 3 2 2 3 5 2" xfId="3834"/>
    <cellStyle name="Comma 2 7 3 2 2 3 5 3" xfId="3835"/>
    <cellStyle name="Comma 2 7 3 2 2 3 6" xfId="3836"/>
    <cellStyle name="Comma 2 7 3 2 2 3 6 2" xfId="3837"/>
    <cellStyle name="Comma 2 7 3 2 2 3 6 3" xfId="3838"/>
    <cellStyle name="Comma 2 7 3 2 2 3 7" xfId="3839"/>
    <cellStyle name="Comma 2 7 3 2 2 3 8" xfId="3840"/>
    <cellStyle name="Comma 2 7 3 2 2 4" xfId="3841"/>
    <cellStyle name="Comma 2 7 3 2 2 4 2" xfId="3842"/>
    <cellStyle name="Comma 2 7 3 2 2 4 2 2" xfId="3843"/>
    <cellStyle name="Comma 2 7 3 2 2 4 2 2 2" xfId="3844"/>
    <cellStyle name="Comma 2 7 3 2 2 4 2 2 3" xfId="3845"/>
    <cellStyle name="Comma 2 7 3 2 2 4 2 3" xfId="3846"/>
    <cellStyle name="Comma 2 7 3 2 2 4 2 3 2" xfId="3847"/>
    <cellStyle name="Comma 2 7 3 2 2 4 2 3 3" xfId="3848"/>
    <cellStyle name="Comma 2 7 3 2 2 4 2 4" xfId="3849"/>
    <cellStyle name="Comma 2 7 3 2 2 4 2 4 2" xfId="3850"/>
    <cellStyle name="Comma 2 7 3 2 2 4 2 4 3" xfId="3851"/>
    <cellStyle name="Comma 2 7 3 2 2 4 2 5" xfId="3852"/>
    <cellStyle name="Comma 2 7 3 2 2 4 2 5 2" xfId="3853"/>
    <cellStyle name="Comma 2 7 3 2 2 4 2 5 3" xfId="3854"/>
    <cellStyle name="Comma 2 7 3 2 2 4 2 6" xfId="3855"/>
    <cellStyle name="Comma 2 7 3 2 2 4 2 7" xfId="3856"/>
    <cellStyle name="Comma 2 7 3 2 2 4 3" xfId="3857"/>
    <cellStyle name="Comma 2 7 3 2 2 4 3 2" xfId="3858"/>
    <cellStyle name="Comma 2 7 3 2 2 4 3 3" xfId="3859"/>
    <cellStyle name="Comma 2 7 3 2 2 4 4" xfId="3860"/>
    <cellStyle name="Comma 2 7 3 2 2 4 4 2" xfId="3861"/>
    <cellStyle name="Comma 2 7 3 2 2 4 4 3" xfId="3862"/>
    <cellStyle name="Comma 2 7 3 2 2 4 5" xfId="3863"/>
    <cellStyle name="Comma 2 7 3 2 2 4 5 2" xfId="3864"/>
    <cellStyle name="Comma 2 7 3 2 2 4 5 3" xfId="3865"/>
    <cellStyle name="Comma 2 7 3 2 2 4 6" xfId="3866"/>
    <cellStyle name="Comma 2 7 3 2 2 4 6 2" xfId="3867"/>
    <cellStyle name="Comma 2 7 3 2 2 4 6 3" xfId="3868"/>
    <cellStyle name="Comma 2 7 3 2 2 4 7" xfId="3869"/>
    <cellStyle name="Comma 2 7 3 2 2 4 8" xfId="3870"/>
    <cellStyle name="Comma 2 7 3 2 2 5" xfId="3871"/>
    <cellStyle name="Comma 2 7 3 2 2 5 2" xfId="3872"/>
    <cellStyle name="Comma 2 7 3 2 2 5 2 2" xfId="3873"/>
    <cellStyle name="Comma 2 7 3 2 2 5 2 3" xfId="3874"/>
    <cellStyle name="Comma 2 7 3 2 2 5 3" xfId="3875"/>
    <cellStyle name="Comma 2 7 3 2 2 5 3 2" xfId="3876"/>
    <cellStyle name="Comma 2 7 3 2 2 5 3 3" xfId="3877"/>
    <cellStyle name="Comma 2 7 3 2 2 5 4" xfId="3878"/>
    <cellStyle name="Comma 2 7 3 2 2 5 4 2" xfId="3879"/>
    <cellStyle name="Comma 2 7 3 2 2 5 4 3" xfId="3880"/>
    <cellStyle name="Comma 2 7 3 2 2 5 5" xfId="3881"/>
    <cellStyle name="Comma 2 7 3 2 2 5 5 2" xfId="3882"/>
    <cellStyle name="Comma 2 7 3 2 2 5 5 3" xfId="3883"/>
    <cellStyle name="Comma 2 7 3 2 2 5 6" xfId="3884"/>
    <cellStyle name="Comma 2 7 3 2 2 5 7" xfId="3885"/>
    <cellStyle name="Comma 2 7 3 2 2 6" xfId="3886"/>
    <cellStyle name="Comma 2 7 3 2 2 6 2" xfId="3887"/>
    <cellStyle name="Comma 2 7 3 2 2 6 2 2" xfId="3888"/>
    <cellStyle name="Comma 2 7 3 2 2 6 2 3" xfId="3889"/>
    <cellStyle name="Comma 2 7 3 2 2 6 3" xfId="3890"/>
    <cellStyle name="Comma 2 7 3 2 2 6 3 2" xfId="3891"/>
    <cellStyle name="Comma 2 7 3 2 2 6 3 3" xfId="3892"/>
    <cellStyle name="Comma 2 7 3 2 2 6 4" xfId="3893"/>
    <cellStyle name="Comma 2 7 3 2 2 6 4 2" xfId="3894"/>
    <cellStyle name="Comma 2 7 3 2 2 6 4 3" xfId="3895"/>
    <cellStyle name="Comma 2 7 3 2 2 6 5" xfId="3896"/>
    <cellStyle name="Comma 2 7 3 2 2 6 5 2" xfId="3897"/>
    <cellStyle name="Comma 2 7 3 2 2 6 5 3" xfId="3898"/>
    <cellStyle name="Comma 2 7 3 2 2 6 6" xfId="3899"/>
    <cellStyle name="Comma 2 7 3 2 2 6 7" xfId="3900"/>
    <cellStyle name="Comma 2 7 3 2 2 7" xfId="3901"/>
    <cellStyle name="Comma 2 7 3 2 2 7 2" xfId="3902"/>
    <cellStyle name="Comma 2 7 3 2 2 7 2 2" xfId="3903"/>
    <cellStyle name="Comma 2 7 3 2 2 7 2 3" xfId="3904"/>
    <cellStyle name="Comma 2 7 3 2 2 7 3" xfId="3905"/>
    <cellStyle name="Comma 2 7 3 2 2 7 3 2" xfId="3906"/>
    <cellStyle name="Comma 2 7 3 2 2 7 3 3" xfId="3907"/>
    <cellStyle name="Comma 2 7 3 2 2 7 4" xfId="3908"/>
    <cellStyle name="Comma 2 7 3 2 2 7 4 2" xfId="3909"/>
    <cellStyle name="Comma 2 7 3 2 2 7 4 3" xfId="3910"/>
    <cellStyle name="Comma 2 7 3 2 2 7 5" xfId="3911"/>
    <cellStyle name="Comma 2 7 3 2 2 7 5 2" xfId="3912"/>
    <cellStyle name="Comma 2 7 3 2 2 7 5 3" xfId="3913"/>
    <cellStyle name="Comma 2 7 3 2 2 7 6" xfId="3914"/>
    <cellStyle name="Comma 2 7 3 2 2 7 7" xfId="3915"/>
    <cellStyle name="Comma 2 7 3 2 2 8" xfId="3916"/>
    <cellStyle name="Comma 2 7 3 2 2 8 2" xfId="3917"/>
    <cellStyle name="Comma 2 7 3 2 2 8 2 2" xfId="3918"/>
    <cellStyle name="Comma 2 7 3 2 2 8 2 3" xfId="3919"/>
    <cellStyle name="Comma 2 7 3 2 2 8 3" xfId="3920"/>
    <cellStyle name="Comma 2 7 3 2 2 8 3 2" xfId="3921"/>
    <cellStyle name="Comma 2 7 3 2 2 8 3 3" xfId="3922"/>
    <cellStyle name="Comma 2 7 3 2 2 8 4" xfId="3923"/>
    <cellStyle name="Comma 2 7 3 2 2 8 4 2" xfId="3924"/>
    <cellStyle name="Comma 2 7 3 2 2 8 4 3" xfId="3925"/>
    <cellStyle name="Comma 2 7 3 2 2 8 5" xfId="3926"/>
    <cellStyle name="Comma 2 7 3 2 2 8 5 2" xfId="3927"/>
    <cellStyle name="Comma 2 7 3 2 2 8 5 3" xfId="3928"/>
    <cellStyle name="Comma 2 7 3 2 2 8 6" xfId="3929"/>
    <cellStyle name="Comma 2 7 3 2 2 8 7" xfId="3930"/>
    <cellStyle name="Comma 2 7 3 2 2 9" xfId="3931"/>
    <cellStyle name="Comma 2 7 3 2 2 9 2" xfId="3932"/>
    <cellStyle name="Comma 2 7 3 2 2 9 3" xfId="3933"/>
    <cellStyle name="Comma 2 7 3 2 3" xfId="3934"/>
    <cellStyle name="Comma 2 7 3 2 3 10" xfId="3935"/>
    <cellStyle name="Comma 2 7 3 2 3 11" xfId="3936"/>
    <cellStyle name="Comma 2 7 3 2 3 2" xfId="3937"/>
    <cellStyle name="Comma 2 7 3 2 3 2 2" xfId="3938"/>
    <cellStyle name="Comma 2 7 3 2 3 2 2 2" xfId="3939"/>
    <cellStyle name="Comma 2 7 3 2 3 2 2 2 2" xfId="3940"/>
    <cellStyle name="Comma 2 7 3 2 3 2 2 2 3" xfId="3941"/>
    <cellStyle name="Comma 2 7 3 2 3 2 2 3" xfId="3942"/>
    <cellStyle name="Comma 2 7 3 2 3 2 2 3 2" xfId="3943"/>
    <cellStyle name="Comma 2 7 3 2 3 2 2 3 3" xfId="3944"/>
    <cellStyle name="Comma 2 7 3 2 3 2 2 4" xfId="3945"/>
    <cellStyle name="Comma 2 7 3 2 3 2 2 4 2" xfId="3946"/>
    <cellStyle name="Comma 2 7 3 2 3 2 2 4 3" xfId="3947"/>
    <cellStyle name="Comma 2 7 3 2 3 2 2 5" xfId="3948"/>
    <cellStyle name="Comma 2 7 3 2 3 2 2 5 2" xfId="3949"/>
    <cellStyle name="Comma 2 7 3 2 3 2 2 5 3" xfId="3950"/>
    <cellStyle name="Comma 2 7 3 2 3 2 2 6" xfId="3951"/>
    <cellStyle name="Comma 2 7 3 2 3 2 2 7" xfId="3952"/>
    <cellStyle name="Comma 2 7 3 2 3 2 3" xfId="3953"/>
    <cellStyle name="Comma 2 7 3 2 3 2 3 2" xfId="3954"/>
    <cellStyle name="Comma 2 7 3 2 3 2 3 3" xfId="3955"/>
    <cellStyle name="Comma 2 7 3 2 3 2 4" xfId="3956"/>
    <cellStyle name="Comma 2 7 3 2 3 2 4 2" xfId="3957"/>
    <cellStyle name="Comma 2 7 3 2 3 2 4 3" xfId="3958"/>
    <cellStyle name="Comma 2 7 3 2 3 2 5" xfId="3959"/>
    <cellStyle name="Comma 2 7 3 2 3 2 5 2" xfId="3960"/>
    <cellStyle name="Comma 2 7 3 2 3 2 5 3" xfId="3961"/>
    <cellStyle name="Comma 2 7 3 2 3 2 6" xfId="3962"/>
    <cellStyle name="Comma 2 7 3 2 3 2 6 2" xfId="3963"/>
    <cellStyle name="Comma 2 7 3 2 3 2 6 3" xfId="3964"/>
    <cellStyle name="Comma 2 7 3 2 3 2 7" xfId="3965"/>
    <cellStyle name="Comma 2 7 3 2 3 2 8" xfId="3966"/>
    <cellStyle name="Comma 2 7 3 2 3 3" xfId="3967"/>
    <cellStyle name="Comma 2 7 3 2 3 3 2" xfId="3968"/>
    <cellStyle name="Comma 2 7 3 2 3 3 2 2" xfId="3969"/>
    <cellStyle name="Comma 2 7 3 2 3 3 2 3" xfId="3970"/>
    <cellStyle name="Comma 2 7 3 2 3 3 3" xfId="3971"/>
    <cellStyle name="Comma 2 7 3 2 3 3 3 2" xfId="3972"/>
    <cellStyle name="Comma 2 7 3 2 3 3 3 3" xfId="3973"/>
    <cellStyle name="Comma 2 7 3 2 3 3 4" xfId="3974"/>
    <cellStyle name="Comma 2 7 3 2 3 3 4 2" xfId="3975"/>
    <cellStyle name="Comma 2 7 3 2 3 3 4 3" xfId="3976"/>
    <cellStyle name="Comma 2 7 3 2 3 3 5" xfId="3977"/>
    <cellStyle name="Comma 2 7 3 2 3 3 5 2" xfId="3978"/>
    <cellStyle name="Comma 2 7 3 2 3 3 5 3" xfId="3979"/>
    <cellStyle name="Comma 2 7 3 2 3 3 6" xfId="3980"/>
    <cellStyle name="Comma 2 7 3 2 3 3 7" xfId="3981"/>
    <cellStyle name="Comma 2 7 3 2 3 4" xfId="3982"/>
    <cellStyle name="Comma 2 7 3 2 3 4 2" xfId="3983"/>
    <cellStyle name="Comma 2 7 3 2 3 4 2 2" xfId="3984"/>
    <cellStyle name="Comma 2 7 3 2 3 4 2 3" xfId="3985"/>
    <cellStyle name="Comma 2 7 3 2 3 4 3" xfId="3986"/>
    <cellStyle name="Comma 2 7 3 2 3 4 3 2" xfId="3987"/>
    <cellStyle name="Comma 2 7 3 2 3 4 3 3" xfId="3988"/>
    <cellStyle name="Comma 2 7 3 2 3 4 4" xfId="3989"/>
    <cellStyle name="Comma 2 7 3 2 3 4 4 2" xfId="3990"/>
    <cellStyle name="Comma 2 7 3 2 3 4 4 3" xfId="3991"/>
    <cellStyle name="Comma 2 7 3 2 3 4 5" xfId="3992"/>
    <cellStyle name="Comma 2 7 3 2 3 4 5 2" xfId="3993"/>
    <cellStyle name="Comma 2 7 3 2 3 4 5 3" xfId="3994"/>
    <cellStyle name="Comma 2 7 3 2 3 4 6" xfId="3995"/>
    <cellStyle name="Comma 2 7 3 2 3 4 7" xfId="3996"/>
    <cellStyle name="Comma 2 7 3 2 3 5" xfId="3997"/>
    <cellStyle name="Comma 2 7 3 2 3 5 2" xfId="3998"/>
    <cellStyle name="Comma 2 7 3 2 3 5 2 2" xfId="3999"/>
    <cellStyle name="Comma 2 7 3 2 3 5 2 3" xfId="4000"/>
    <cellStyle name="Comma 2 7 3 2 3 5 3" xfId="4001"/>
    <cellStyle name="Comma 2 7 3 2 3 5 3 2" xfId="4002"/>
    <cellStyle name="Comma 2 7 3 2 3 5 3 3" xfId="4003"/>
    <cellStyle name="Comma 2 7 3 2 3 5 4" xfId="4004"/>
    <cellStyle name="Comma 2 7 3 2 3 5 4 2" xfId="4005"/>
    <cellStyle name="Comma 2 7 3 2 3 5 4 3" xfId="4006"/>
    <cellStyle name="Comma 2 7 3 2 3 5 5" xfId="4007"/>
    <cellStyle name="Comma 2 7 3 2 3 5 5 2" xfId="4008"/>
    <cellStyle name="Comma 2 7 3 2 3 5 5 3" xfId="4009"/>
    <cellStyle name="Comma 2 7 3 2 3 5 6" xfId="4010"/>
    <cellStyle name="Comma 2 7 3 2 3 5 7" xfId="4011"/>
    <cellStyle name="Comma 2 7 3 2 3 6" xfId="4012"/>
    <cellStyle name="Comma 2 7 3 2 3 6 2" xfId="4013"/>
    <cellStyle name="Comma 2 7 3 2 3 6 3" xfId="4014"/>
    <cellStyle name="Comma 2 7 3 2 3 7" xfId="4015"/>
    <cellStyle name="Comma 2 7 3 2 3 7 2" xfId="4016"/>
    <cellStyle name="Comma 2 7 3 2 3 7 3" xfId="4017"/>
    <cellStyle name="Comma 2 7 3 2 3 8" xfId="4018"/>
    <cellStyle name="Comma 2 7 3 2 3 8 2" xfId="4019"/>
    <cellStyle name="Comma 2 7 3 2 3 8 3" xfId="4020"/>
    <cellStyle name="Comma 2 7 3 2 3 9" xfId="4021"/>
    <cellStyle name="Comma 2 7 3 2 3 9 2" xfId="4022"/>
    <cellStyle name="Comma 2 7 3 2 3 9 3" xfId="4023"/>
    <cellStyle name="Comma 2 7 3 2 4" xfId="4024"/>
    <cellStyle name="Comma 2 7 3 2 4 2" xfId="4025"/>
    <cellStyle name="Comma 2 7 3 2 4 2 2" xfId="4026"/>
    <cellStyle name="Comma 2 7 3 2 4 2 2 2" xfId="4027"/>
    <cellStyle name="Comma 2 7 3 2 4 2 2 3" xfId="4028"/>
    <cellStyle name="Comma 2 7 3 2 4 2 3" xfId="4029"/>
    <cellStyle name="Comma 2 7 3 2 4 2 3 2" xfId="4030"/>
    <cellStyle name="Comma 2 7 3 2 4 2 3 3" xfId="4031"/>
    <cellStyle name="Comma 2 7 3 2 4 2 4" xfId="4032"/>
    <cellStyle name="Comma 2 7 3 2 4 2 4 2" xfId="4033"/>
    <cellStyle name="Comma 2 7 3 2 4 2 4 3" xfId="4034"/>
    <cellStyle name="Comma 2 7 3 2 4 2 5" xfId="4035"/>
    <cellStyle name="Comma 2 7 3 2 4 2 5 2" xfId="4036"/>
    <cellStyle name="Comma 2 7 3 2 4 2 5 3" xfId="4037"/>
    <cellStyle name="Comma 2 7 3 2 4 2 6" xfId="4038"/>
    <cellStyle name="Comma 2 7 3 2 4 2 7" xfId="4039"/>
    <cellStyle name="Comma 2 7 3 2 4 3" xfId="4040"/>
    <cellStyle name="Comma 2 7 3 2 4 3 2" xfId="4041"/>
    <cellStyle name="Comma 2 7 3 2 4 3 3" xfId="4042"/>
    <cellStyle name="Comma 2 7 3 2 4 4" xfId="4043"/>
    <cellStyle name="Comma 2 7 3 2 4 4 2" xfId="4044"/>
    <cellStyle name="Comma 2 7 3 2 4 4 3" xfId="4045"/>
    <cellStyle name="Comma 2 7 3 2 4 5" xfId="4046"/>
    <cellStyle name="Comma 2 7 3 2 4 5 2" xfId="4047"/>
    <cellStyle name="Comma 2 7 3 2 4 5 3" xfId="4048"/>
    <cellStyle name="Comma 2 7 3 2 4 6" xfId="4049"/>
    <cellStyle name="Comma 2 7 3 2 4 6 2" xfId="4050"/>
    <cellStyle name="Comma 2 7 3 2 4 6 3" xfId="4051"/>
    <cellStyle name="Comma 2 7 3 2 4 7" xfId="4052"/>
    <cellStyle name="Comma 2 7 3 2 4 8" xfId="4053"/>
    <cellStyle name="Comma 2 7 3 2 5" xfId="4054"/>
    <cellStyle name="Comma 2 7 3 2 5 2" xfId="4055"/>
    <cellStyle name="Comma 2 7 3 2 5 2 2" xfId="4056"/>
    <cellStyle name="Comma 2 7 3 2 5 2 2 2" xfId="4057"/>
    <cellStyle name="Comma 2 7 3 2 5 2 2 3" xfId="4058"/>
    <cellStyle name="Comma 2 7 3 2 5 2 3" xfId="4059"/>
    <cellStyle name="Comma 2 7 3 2 5 2 3 2" xfId="4060"/>
    <cellStyle name="Comma 2 7 3 2 5 2 3 3" xfId="4061"/>
    <cellStyle name="Comma 2 7 3 2 5 2 4" xfId="4062"/>
    <cellStyle name="Comma 2 7 3 2 5 2 4 2" xfId="4063"/>
    <cellStyle name="Comma 2 7 3 2 5 2 4 3" xfId="4064"/>
    <cellStyle name="Comma 2 7 3 2 5 2 5" xfId="4065"/>
    <cellStyle name="Comma 2 7 3 2 5 2 5 2" xfId="4066"/>
    <cellStyle name="Comma 2 7 3 2 5 2 5 3" xfId="4067"/>
    <cellStyle name="Comma 2 7 3 2 5 2 6" xfId="4068"/>
    <cellStyle name="Comma 2 7 3 2 5 2 7" xfId="4069"/>
    <cellStyle name="Comma 2 7 3 2 5 3" xfId="4070"/>
    <cellStyle name="Comma 2 7 3 2 5 3 2" xfId="4071"/>
    <cellStyle name="Comma 2 7 3 2 5 3 3" xfId="4072"/>
    <cellStyle name="Comma 2 7 3 2 5 4" xfId="4073"/>
    <cellStyle name="Comma 2 7 3 2 5 4 2" xfId="4074"/>
    <cellStyle name="Comma 2 7 3 2 5 4 3" xfId="4075"/>
    <cellStyle name="Comma 2 7 3 2 5 5" xfId="4076"/>
    <cellStyle name="Comma 2 7 3 2 5 5 2" xfId="4077"/>
    <cellStyle name="Comma 2 7 3 2 5 5 3" xfId="4078"/>
    <cellStyle name="Comma 2 7 3 2 5 6" xfId="4079"/>
    <cellStyle name="Comma 2 7 3 2 5 6 2" xfId="4080"/>
    <cellStyle name="Comma 2 7 3 2 5 6 3" xfId="4081"/>
    <cellStyle name="Comma 2 7 3 2 5 7" xfId="4082"/>
    <cellStyle name="Comma 2 7 3 2 5 8" xfId="4083"/>
    <cellStyle name="Comma 2 7 3 2 6" xfId="4084"/>
    <cellStyle name="Comma 2 7 3 2 6 2" xfId="4085"/>
    <cellStyle name="Comma 2 7 3 2 6 2 2" xfId="4086"/>
    <cellStyle name="Comma 2 7 3 2 6 2 3" xfId="4087"/>
    <cellStyle name="Comma 2 7 3 2 6 3" xfId="4088"/>
    <cellStyle name="Comma 2 7 3 2 6 3 2" xfId="4089"/>
    <cellStyle name="Comma 2 7 3 2 6 3 3" xfId="4090"/>
    <cellStyle name="Comma 2 7 3 2 6 4" xfId="4091"/>
    <cellStyle name="Comma 2 7 3 2 6 4 2" xfId="4092"/>
    <cellStyle name="Comma 2 7 3 2 6 4 3" xfId="4093"/>
    <cellStyle name="Comma 2 7 3 2 6 5" xfId="4094"/>
    <cellStyle name="Comma 2 7 3 2 6 5 2" xfId="4095"/>
    <cellStyle name="Comma 2 7 3 2 6 5 3" xfId="4096"/>
    <cellStyle name="Comma 2 7 3 2 6 6" xfId="4097"/>
    <cellStyle name="Comma 2 7 3 2 6 7" xfId="4098"/>
    <cellStyle name="Comma 2 7 3 2 7" xfId="4099"/>
    <cellStyle name="Comma 2 7 3 2 7 2" xfId="4100"/>
    <cellStyle name="Comma 2 7 3 2 7 2 2" xfId="4101"/>
    <cellStyle name="Comma 2 7 3 2 7 2 3" xfId="4102"/>
    <cellStyle name="Comma 2 7 3 2 7 3" xfId="4103"/>
    <cellStyle name="Comma 2 7 3 2 7 3 2" xfId="4104"/>
    <cellStyle name="Comma 2 7 3 2 7 3 3" xfId="4105"/>
    <cellStyle name="Comma 2 7 3 2 7 4" xfId="4106"/>
    <cellStyle name="Comma 2 7 3 2 7 4 2" xfId="4107"/>
    <cellStyle name="Comma 2 7 3 2 7 4 3" xfId="4108"/>
    <cellStyle name="Comma 2 7 3 2 7 5" xfId="4109"/>
    <cellStyle name="Comma 2 7 3 2 7 5 2" xfId="4110"/>
    <cellStyle name="Comma 2 7 3 2 7 5 3" xfId="4111"/>
    <cellStyle name="Comma 2 7 3 2 7 6" xfId="4112"/>
    <cellStyle name="Comma 2 7 3 2 7 7" xfId="4113"/>
    <cellStyle name="Comma 2 7 3 2 8" xfId="4114"/>
    <cellStyle name="Comma 2 7 3 2 8 2" xfId="4115"/>
    <cellStyle name="Comma 2 7 3 2 8 2 2" xfId="4116"/>
    <cellStyle name="Comma 2 7 3 2 8 2 3" xfId="4117"/>
    <cellStyle name="Comma 2 7 3 2 8 3" xfId="4118"/>
    <cellStyle name="Comma 2 7 3 2 8 3 2" xfId="4119"/>
    <cellStyle name="Comma 2 7 3 2 8 3 3" xfId="4120"/>
    <cellStyle name="Comma 2 7 3 2 8 4" xfId="4121"/>
    <cellStyle name="Comma 2 7 3 2 8 4 2" xfId="4122"/>
    <cellStyle name="Comma 2 7 3 2 8 4 3" xfId="4123"/>
    <cellStyle name="Comma 2 7 3 2 8 5" xfId="4124"/>
    <cellStyle name="Comma 2 7 3 2 8 5 2" xfId="4125"/>
    <cellStyle name="Comma 2 7 3 2 8 5 3" xfId="4126"/>
    <cellStyle name="Comma 2 7 3 2 8 6" xfId="4127"/>
    <cellStyle name="Comma 2 7 3 2 8 7" xfId="4128"/>
    <cellStyle name="Comma 2 7 3 2 9" xfId="4129"/>
    <cellStyle name="Comma 2 7 3 2 9 2" xfId="4130"/>
    <cellStyle name="Comma 2 7 3 2 9 2 2" xfId="4131"/>
    <cellStyle name="Comma 2 7 3 2 9 2 3" xfId="4132"/>
    <cellStyle name="Comma 2 7 3 2 9 3" xfId="4133"/>
    <cellStyle name="Comma 2 7 3 2 9 3 2" xfId="4134"/>
    <cellStyle name="Comma 2 7 3 2 9 3 3" xfId="4135"/>
    <cellStyle name="Comma 2 7 3 2 9 4" xfId="4136"/>
    <cellStyle name="Comma 2 7 3 2 9 4 2" xfId="4137"/>
    <cellStyle name="Comma 2 7 3 2 9 4 3" xfId="4138"/>
    <cellStyle name="Comma 2 7 3 2 9 5" xfId="4139"/>
    <cellStyle name="Comma 2 7 3 2 9 5 2" xfId="4140"/>
    <cellStyle name="Comma 2 7 3 2 9 5 3" xfId="4141"/>
    <cellStyle name="Comma 2 7 3 2 9 6" xfId="4142"/>
    <cellStyle name="Comma 2 7 3 2 9 7" xfId="4143"/>
    <cellStyle name="Comma 2 7 3 3" xfId="4144"/>
    <cellStyle name="Comma 2 7 3 3 10" xfId="4145"/>
    <cellStyle name="Comma 2 7 3 3 10 2" xfId="4146"/>
    <cellStyle name="Comma 2 7 3 3 10 3" xfId="4147"/>
    <cellStyle name="Comma 2 7 3 3 11" xfId="4148"/>
    <cellStyle name="Comma 2 7 3 3 11 2" xfId="4149"/>
    <cellStyle name="Comma 2 7 3 3 11 3" xfId="4150"/>
    <cellStyle name="Comma 2 7 3 3 12" xfId="4151"/>
    <cellStyle name="Comma 2 7 3 3 12 2" xfId="4152"/>
    <cellStyle name="Comma 2 7 3 3 12 3" xfId="4153"/>
    <cellStyle name="Comma 2 7 3 3 13" xfId="4154"/>
    <cellStyle name="Comma 2 7 3 3 14" xfId="4155"/>
    <cellStyle name="Comma 2 7 3 3 2" xfId="4156"/>
    <cellStyle name="Comma 2 7 3 3 2 10" xfId="4157"/>
    <cellStyle name="Comma 2 7 3 3 2 11" xfId="4158"/>
    <cellStyle name="Comma 2 7 3 3 2 2" xfId="4159"/>
    <cellStyle name="Comma 2 7 3 3 2 2 2" xfId="4160"/>
    <cellStyle name="Comma 2 7 3 3 2 2 2 2" xfId="4161"/>
    <cellStyle name="Comma 2 7 3 3 2 2 2 2 2" xfId="4162"/>
    <cellStyle name="Comma 2 7 3 3 2 2 2 2 3" xfId="4163"/>
    <cellStyle name="Comma 2 7 3 3 2 2 2 3" xfId="4164"/>
    <cellStyle name="Comma 2 7 3 3 2 2 2 3 2" xfId="4165"/>
    <cellStyle name="Comma 2 7 3 3 2 2 2 3 3" xfId="4166"/>
    <cellStyle name="Comma 2 7 3 3 2 2 2 4" xfId="4167"/>
    <cellStyle name="Comma 2 7 3 3 2 2 2 4 2" xfId="4168"/>
    <cellStyle name="Comma 2 7 3 3 2 2 2 4 3" xfId="4169"/>
    <cellStyle name="Comma 2 7 3 3 2 2 2 5" xfId="4170"/>
    <cellStyle name="Comma 2 7 3 3 2 2 2 5 2" xfId="4171"/>
    <cellStyle name="Comma 2 7 3 3 2 2 2 5 3" xfId="4172"/>
    <cellStyle name="Comma 2 7 3 3 2 2 2 6" xfId="4173"/>
    <cellStyle name="Comma 2 7 3 3 2 2 2 7" xfId="4174"/>
    <cellStyle name="Comma 2 7 3 3 2 2 3" xfId="4175"/>
    <cellStyle name="Comma 2 7 3 3 2 2 3 2" xfId="4176"/>
    <cellStyle name="Comma 2 7 3 3 2 2 3 3" xfId="4177"/>
    <cellStyle name="Comma 2 7 3 3 2 2 4" xfId="4178"/>
    <cellStyle name="Comma 2 7 3 3 2 2 4 2" xfId="4179"/>
    <cellStyle name="Comma 2 7 3 3 2 2 4 3" xfId="4180"/>
    <cellStyle name="Comma 2 7 3 3 2 2 5" xfId="4181"/>
    <cellStyle name="Comma 2 7 3 3 2 2 5 2" xfId="4182"/>
    <cellStyle name="Comma 2 7 3 3 2 2 5 3" xfId="4183"/>
    <cellStyle name="Comma 2 7 3 3 2 2 6" xfId="4184"/>
    <cellStyle name="Comma 2 7 3 3 2 2 6 2" xfId="4185"/>
    <cellStyle name="Comma 2 7 3 3 2 2 6 3" xfId="4186"/>
    <cellStyle name="Comma 2 7 3 3 2 2 7" xfId="4187"/>
    <cellStyle name="Comma 2 7 3 3 2 2 8" xfId="4188"/>
    <cellStyle name="Comma 2 7 3 3 2 3" xfId="4189"/>
    <cellStyle name="Comma 2 7 3 3 2 3 2" xfId="4190"/>
    <cellStyle name="Comma 2 7 3 3 2 3 2 2" xfId="4191"/>
    <cellStyle name="Comma 2 7 3 3 2 3 2 3" xfId="4192"/>
    <cellStyle name="Comma 2 7 3 3 2 3 3" xfId="4193"/>
    <cellStyle name="Comma 2 7 3 3 2 3 3 2" xfId="4194"/>
    <cellStyle name="Comma 2 7 3 3 2 3 3 3" xfId="4195"/>
    <cellStyle name="Comma 2 7 3 3 2 3 4" xfId="4196"/>
    <cellStyle name="Comma 2 7 3 3 2 3 4 2" xfId="4197"/>
    <cellStyle name="Comma 2 7 3 3 2 3 4 3" xfId="4198"/>
    <cellStyle name="Comma 2 7 3 3 2 3 5" xfId="4199"/>
    <cellStyle name="Comma 2 7 3 3 2 3 5 2" xfId="4200"/>
    <cellStyle name="Comma 2 7 3 3 2 3 5 3" xfId="4201"/>
    <cellStyle name="Comma 2 7 3 3 2 3 6" xfId="4202"/>
    <cellStyle name="Comma 2 7 3 3 2 3 7" xfId="4203"/>
    <cellStyle name="Comma 2 7 3 3 2 4" xfId="4204"/>
    <cellStyle name="Comma 2 7 3 3 2 4 2" xfId="4205"/>
    <cellStyle name="Comma 2 7 3 3 2 4 2 2" xfId="4206"/>
    <cellStyle name="Comma 2 7 3 3 2 4 2 3" xfId="4207"/>
    <cellStyle name="Comma 2 7 3 3 2 4 3" xfId="4208"/>
    <cellStyle name="Comma 2 7 3 3 2 4 3 2" xfId="4209"/>
    <cellStyle name="Comma 2 7 3 3 2 4 3 3" xfId="4210"/>
    <cellStyle name="Comma 2 7 3 3 2 4 4" xfId="4211"/>
    <cellStyle name="Comma 2 7 3 3 2 4 4 2" xfId="4212"/>
    <cellStyle name="Comma 2 7 3 3 2 4 4 3" xfId="4213"/>
    <cellStyle name="Comma 2 7 3 3 2 4 5" xfId="4214"/>
    <cellStyle name="Comma 2 7 3 3 2 4 5 2" xfId="4215"/>
    <cellStyle name="Comma 2 7 3 3 2 4 5 3" xfId="4216"/>
    <cellStyle name="Comma 2 7 3 3 2 4 6" xfId="4217"/>
    <cellStyle name="Comma 2 7 3 3 2 4 7" xfId="4218"/>
    <cellStyle name="Comma 2 7 3 3 2 5" xfId="4219"/>
    <cellStyle name="Comma 2 7 3 3 2 5 2" xfId="4220"/>
    <cellStyle name="Comma 2 7 3 3 2 5 2 2" xfId="4221"/>
    <cellStyle name="Comma 2 7 3 3 2 5 2 3" xfId="4222"/>
    <cellStyle name="Comma 2 7 3 3 2 5 3" xfId="4223"/>
    <cellStyle name="Comma 2 7 3 3 2 5 3 2" xfId="4224"/>
    <cellStyle name="Comma 2 7 3 3 2 5 3 3" xfId="4225"/>
    <cellStyle name="Comma 2 7 3 3 2 5 4" xfId="4226"/>
    <cellStyle name="Comma 2 7 3 3 2 5 4 2" xfId="4227"/>
    <cellStyle name="Comma 2 7 3 3 2 5 4 3" xfId="4228"/>
    <cellStyle name="Comma 2 7 3 3 2 5 5" xfId="4229"/>
    <cellStyle name="Comma 2 7 3 3 2 5 5 2" xfId="4230"/>
    <cellStyle name="Comma 2 7 3 3 2 5 5 3" xfId="4231"/>
    <cellStyle name="Comma 2 7 3 3 2 5 6" xfId="4232"/>
    <cellStyle name="Comma 2 7 3 3 2 5 7" xfId="4233"/>
    <cellStyle name="Comma 2 7 3 3 2 6" xfId="4234"/>
    <cellStyle name="Comma 2 7 3 3 2 6 2" xfId="4235"/>
    <cellStyle name="Comma 2 7 3 3 2 6 3" xfId="4236"/>
    <cellStyle name="Comma 2 7 3 3 2 7" xfId="4237"/>
    <cellStyle name="Comma 2 7 3 3 2 7 2" xfId="4238"/>
    <cellStyle name="Comma 2 7 3 3 2 7 3" xfId="4239"/>
    <cellStyle name="Comma 2 7 3 3 2 8" xfId="4240"/>
    <cellStyle name="Comma 2 7 3 3 2 8 2" xfId="4241"/>
    <cellStyle name="Comma 2 7 3 3 2 8 3" xfId="4242"/>
    <cellStyle name="Comma 2 7 3 3 2 9" xfId="4243"/>
    <cellStyle name="Comma 2 7 3 3 2 9 2" xfId="4244"/>
    <cellStyle name="Comma 2 7 3 3 2 9 3" xfId="4245"/>
    <cellStyle name="Comma 2 7 3 3 3" xfId="4246"/>
    <cellStyle name="Comma 2 7 3 3 3 2" xfId="4247"/>
    <cellStyle name="Comma 2 7 3 3 3 2 2" xfId="4248"/>
    <cellStyle name="Comma 2 7 3 3 3 2 2 2" xfId="4249"/>
    <cellStyle name="Comma 2 7 3 3 3 2 2 3" xfId="4250"/>
    <cellStyle name="Comma 2 7 3 3 3 2 3" xfId="4251"/>
    <cellStyle name="Comma 2 7 3 3 3 2 3 2" xfId="4252"/>
    <cellStyle name="Comma 2 7 3 3 3 2 3 3" xfId="4253"/>
    <cellStyle name="Comma 2 7 3 3 3 2 4" xfId="4254"/>
    <cellStyle name="Comma 2 7 3 3 3 2 4 2" xfId="4255"/>
    <cellStyle name="Comma 2 7 3 3 3 2 4 3" xfId="4256"/>
    <cellStyle name="Comma 2 7 3 3 3 2 5" xfId="4257"/>
    <cellStyle name="Comma 2 7 3 3 3 2 5 2" xfId="4258"/>
    <cellStyle name="Comma 2 7 3 3 3 2 5 3" xfId="4259"/>
    <cellStyle name="Comma 2 7 3 3 3 2 6" xfId="4260"/>
    <cellStyle name="Comma 2 7 3 3 3 2 7" xfId="4261"/>
    <cellStyle name="Comma 2 7 3 3 3 3" xfId="4262"/>
    <cellStyle name="Comma 2 7 3 3 3 3 2" xfId="4263"/>
    <cellStyle name="Comma 2 7 3 3 3 3 3" xfId="4264"/>
    <cellStyle name="Comma 2 7 3 3 3 4" xfId="4265"/>
    <cellStyle name="Comma 2 7 3 3 3 4 2" xfId="4266"/>
    <cellStyle name="Comma 2 7 3 3 3 4 3" xfId="4267"/>
    <cellStyle name="Comma 2 7 3 3 3 5" xfId="4268"/>
    <cellStyle name="Comma 2 7 3 3 3 5 2" xfId="4269"/>
    <cellStyle name="Comma 2 7 3 3 3 5 3" xfId="4270"/>
    <cellStyle name="Comma 2 7 3 3 3 6" xfId="4271"/>
    <cellStyle name="Comma 2 7 3 3 3 6 2" xfId="4272"/>
    <cellStyle name="Comma 2 7 3 3 3 6 3" xfId="4273"/>
    <cellStyle name="Comma 2 7 3 3 3 7" xfId="4274"/>
    <cellStyle name="Comma 2 7 3 3 3 8" xfId="4275"/>
    <cellStyle name="Comma 2 7 3 3 4" xfId="4276"/>
    <cellStyle name="Comma 2 7 3 3 4 2" xfId="4277"/>
    <cellStyle name="Comma 2 7 3 3 4 2 2" xfId="4278"/>
    <cellStyle name="Comma 2 7 3 3 4 2 2 2" xfId="4279"/>
    <cellStyle name="Comma 2 7 3 3 4 2 2 3" xfId="4280"/>
    <cellStyle name="Comma 2 7 3 3 4 2 3" xfId="4281"/>
    <cellStyle name="Comma 2 7 3 3 4 2 3 2" xfId="4282"/>
    <cellStyle name="Comma 2 7 3 3 4 2 3 3" xfId="4283"/>
    <cellStyle name="Comma 2 7 3 3 4 2 4" xfId="4284"/>
    <cellStyle name="Comma 2 7 3 3 4 2 4 2" xfId="4285"/>
    <cellStyle name="Comma 2 7 3 3 4 2 4 3" xfId="4286"/>
    <cellStyle name="Comma 2 7 3 3 4 2 5" xfId="4287"/>
    <cellStyle name="Comma 2 7 3 3 4 2 5 2" xfId="4288"/>
    <cellStyle name="Comma 2 7 3 3 4 2 5 3" xfId="4289"/>
    <cellStyle name="Comma 2 7 3 3 4 2 6" xfId="4290"/>
    <cellStyle name="Comma 2 7 3 3 4 2 7" xfId="4291"/>
    <cellStyle name="Comma 2 7 3 3 4 3" xfId="4292"/>
    <cellStyle name="Comma 2 7 3 3 4 3 2" xfId="4293"/>
    <cellStyle name="Comma 2 7 3 3 4 3 3" xfId="4294"/>
    <cellStyle name="Comma 2 7 3 3 4 4" xfId="4295"/>
    <cellStyle name="Comma 2 7 3 3 4 4 2" xfId="4296"/>
    <cellStyle name="Comma 2 7 3 3 4 4 3" xfId="4297"/>
    <cellStyle name="Comma 2 7 3 3 4 5" xfId="4298"/>
    <cellStyle name="Comma 2 7 3 3 4 5 2" xfId="4299"/>
    <cellStyle name="Comma 2 7 3 3 4 5 3" xfId="4300"/>
    <cellStyle name="Comma 2 7 3 3 4 6" xfId="4301"/>
    <cellStyle name="Comma 2 7 3 3 4 6 2" xfId="4302"/>
    <cellStyle name="Comma 2 7 3 3 4 6 3" xfId="4303"/>
    <cellStyle name="Comma 2 7 3 3 4 7" xfId="4304"/>
    <cellStyle name="Comma 2 7 3 3 4 8" xfId="4305"/>
    <cellStyle name="Comma 2 7 3 3 5" xfId="4306"/>
    <cellStyle name="Comma 2 7 3 3 5 2" xfId="4307"/>
    <cellStyle name="Comma 2 7 3 3 5 2 2" xfId="4308"/>
    <cellStyle name="Comma 2 7 3 3 5 2 3" xfId="4309"/>
    <cellStyle name="Comma 2 7 3 3 5 3" xfId="4310"/>
    <cellStyle name="Comma 2 7 3 3 5 3 2" xfId="4311"/>
    <cellStyle name="Comma 2 7 3 3 5 3 3" xfId="4312"/>
    <cellStyle name="Comma 2 7 3 3 5 4" xfId="4313"/>
    <cellStyle name="Comma 2 7 3 3 5 4 2" xfId="4314"/>
    <cellStyle name="Comma 2 7 3 3 5 4 3" xfId="4315"/>
    <cellStyle name="Comma 2 7 3 3 5 5" xfId="4316"/>
    <cellStyle name="Comma 2 7 3 3 5 5 2" xfId="4317"/>
    <cellStyle name="Comma 2 7 3 3 5 5 3" xfId="4318"/>
    <cellStyle name="Comma 2 7 3 3 5 6" xfId="4319"/>
    <cellStyle name="Comma 2 7 3 3 5 7" xfId="4320"/>
    <cellStyle name="Comma 2 7 3 3 6" xfId="4321"/>
    <cellStyle name="Comma 2 7 3 3 6 2" xfId="4322"/>
    <cellStyle name="Comma 2 7 3 3 6 2 2" xfId="4323"/>
    <cellStyle name="Comma 2 7 3 3 6 2 3" xfId="4324"/>
    <cellStyle name="Comma 2 7 3 3 6 3" xfId="4325"/>
    <cellStyle name="Comma 2 7 3 3 6 3 2" xfId="4326"/>
    <cellStyle name="Comma 2 7 3 3 6 3 3" xfId="4327"/>
    <cellStyle name="Comma 2 7 3 3 6 4" xfId="4328"/>
    <cellStyle name="Comma 2 7 3 3 6 4 2" xfId="4329"/>
    <cellStyle name="Comma 2 7 3 3 6 4 3" xfId="4330"/>
    <cellStyle name="Comma 2 7 3 3 6 5" xfId="4331"/>
    <cellStyle name="Comma 2 7 3 3 6 5 2" xfId="4332"/>
    <cellStyle name="Comma 2 7 3 3 6 5 3" xfId="4333"/>
    <cellStyle name="Comma 2 7 3 3 6 6" xfId="4334"/>
    <cellStyle name="Comma 2 7 3 3 6 7" xfId="4335"/>
    <cellStyle name="Comma 2 7 3 3 7" xfId="4336"/>
    <cellStyle name="Comma 2 7 3 3 7 2" xfId="4337"/>
    <cellStyle name="Comma 2 7 3 3 7 2 2" xfId="4338"/>
    <cellStyle name="Comma 2 7 3 3 7 2 3" xfId="4339"/>
    <cellStyle name="Comma 2 7 3 3 7 3" xfId="4340"/>
    <cellStyle name="Comma 2 7 3 3 7 3 2" xfId="4341"/>
    <cellStyle name="Comma 2 7 3 3 7 3 3" xfId="4342"/>
    <cellStyle name="Comma 2 7 3 3 7 4" xfId="4343"/>
    <cellStyle name="Comma 2 7 3 3 7 4 2" xfId="4344"/>
    <cellStyle name="Comma 2 7 3 3 7 4 3" xfId="4345"/>
    <cellStyle name="Comma 2 7 3 3 7 5" xfId="4346"/>
    <cellStyle name="Comma 2 7 3 3 7 5 2" xfId="4347"/>
    <cellStyle name="Comma 2 7 3 3 7 5 3" xfId="4348"/>
    <cellStyle name="Comma 2 7 3 3 7 6" xfId="4349"/>
    <cellStyle name="Comma 2 7 3 3 7 7" xfId="4350"/>
    <cellStyle name="Comma 2 7 3 3 8" xfId="4351"/>
    <cellStyle name="Comma 2 7 3 3 8 2" xfId="4352"/>
    <cellStyle name="Comma 2 7 3 3 8 2 2" xfId="4353"/>
    <cellStyle name="Comma 2 7 3 3 8 2 3" xfId="4354"/>
    <cellStyle name="Comma 2 7 3 3 8 3" xfId="4355"/>
    <cellStyle name="Comma 2 7 3 3 8 3 2" xfId="4356"/>
    <cellStyle name="Comma 2 7 3 3 8 3 3" xfId="4357"/>
    <cellStyle name="Comma 2 7 3 3 8 4" xfId="4358"/>
    <cellStyle name="Comma 2 7 3 3 8 4 2" xfId="4359"/>
    <cellStyle name="Comma 2 7 3 3 8 4 3" xfId="4360"/>
    <cellStyle name="Comma 2 7 3 3 8 5" xfId="4361"/>
    <cellStyle name="Comma 2 7 3 3 8 5 2" xfId="4362"/>
    <cellStyle name="Comma 2 7 3 3 8 5 3" xfId="4363"/>
    <cellStyle name="Comma 2 7 3 3 8 6" xfId="4364"/>
    <cellStyle name="Comma 2 7 3 3 8 7" xfId="4365"/>
    <cellStyle name="Comma 2 7 3 3 9" xfId="4366"/>
    <cellStyle name="Comma 2 7 3 3 9 2" xfId="4367"/>
    <cellStyle name="Comma 2 7 3 3 9 3" xfId="4368"/>
    <cellStyle name="Comma 2 7 3 4" xfId="4369"/>
    <cellStyle name="Comma 2 7 3 4 10" xfId="4370"/>
    <cellStyle name="Comma 2 7 3 4 11" xfId="4371"/>
    <cellStyle name="Comma 2 7 3 4 2" xfId="4372"/>
    <cellStyle name="Comma 2 7 3 4 2 2" xfId="4373"/>
    <cellStyle name="Comma 2 7 3 4 2 2 2" xfId="4374"/>
    <cellStyle name="Comma 2 7 3 4 2 2 2 2" xfId="4375"/>
    <cellStyle name="Comma 2 7 3 4 2 2 2 3" xfId="4376"/>
    <cellStyle name="Comma 2 7 3 4 2 2 3" xfId="4377"/>
    <cellStyle name="Comma 2 7 3 4 2 2 3 2" xfId="4378"/>
    <cellStyle name="Comma 2 7 3 4 2 2 3 3" xfId="4379"/>
    <cellStyle name="Comma 2 7 3 4 2 2 4" xfId="4380"/>
    <cellStyle name="Comma 2 7 3 4 2 2 4 2" xfId="4381"/>
    <cellStyle name="Comma 2 7 3 4 2 2 4 3" xfId="4382"/>
    <cellStyle name="Comma 2 7 3 4 2 2 5" xfId="4383"/>
    <cellStyle name="Comma 2 7 3 4 2 2 5 2" xfId="4384"/>
    <cellStyle name="Comma 2 7 3 4 2 2 5 3" xfId="4385"/>
    <cellStyle name="Comma 2 7 3 4 2 2 6" xfId="4386"/>
    <cellStyle name="Comma 2 7 3 4 2 2 7" xfId="4387"/>
    <cellStyle name="Comma 2 7 3 4 2 3" xfId="4388"/>
    <cellStyle name="Comma 2 7 3 4 2 3 2" xfId="4389"/>
    <cellStyle name="Comma 2 7 3 4 2 3 3" xfId="4390"/>
    <cellStyle name="Comma 2 7 3 4 2 4" xfId="4391"/>
    <cellStyle name="Comma 2 7 3 4 2 4 2" xfId="4392"/>
    <cellStyle name="Comma 2 7 3 4 2 4 3" xfId="4393"/>
    <cellStyle name="Comma 2 7 3 4 2 5" xfId="4394"/>
    <cellStyle name="Comma 2 7 3 4 2 5 2" xfId="4395"/>
    <cellStyle name="Comma 2 7 3 4 2 5 3" xfId="4396"/>
    <cellStyle name="Comma 2 7 3 4 2 6" xfId="4397"/>
    <cellStyle name="Comma 2 7 3 4 2 6 2" xfId="4398"/>
    <cellStyle name="Comma 2 7 3 4 2 6 3" xfId="4399"/>
    <cellStyle name="Comma 2 7 3 4 2 7" xfId="4400"/>
    <cellStyle name="Comma 2 7 3 4 2 8" xfId="4401"/>
    <cellStyle name="Comma 2 7 3 4 3" xfId="4402"/>
    <cellStyle name="Comma 2 7 3 4 3 2" xfId="4403"/>
    <cellStyle name="Comma 2 7 3 4 3 2 2" xfId="4404"/>
    <cellStyle name="Comma 2 7 3 4 3 2 3" xfId="4405"/>
    <cellStyle name="Comma 2 7 3 4 3 3" xfId="4406"/>
    <cellStyle name="Comma 2 7 3 4 3 3 2" xfId="4407"/>
    <cellStyle name="Comma 2 7 3 4 3 3 3" xfId="4408"/>
    <cellStyle name="Comma 2 7 3 4 3 4" xfId="4409"/>
    <cellStyle name="Comma 2 7 3 4 3 4 2" xfId="4410"/>
    <cellStyle name="Comma 2 7 3 4 3 4 3" xfId="4411"/>
    <cellStyle name="Comma 2 7 3 4 3 5" xfId="4412"/>
    <cellStyle name="Comma 2 7 3 4 3 5 2" xfId="4413"/>
    <cellStyle name="Comma 2 7 3 4 3 5 3" xfId="4414"/>
    <cellStyle name="Comma 2 7 3 4 3 6" xfId="4415"/>
    <cellStyle name="Comma 2 7 3 4 3 7" xfId="4416"/>
    <cellStyle name="Comma 2 7 3 4 4" xfId="4417"/>
    <cellStyle name="Comma 2 7 3 4 4 2" xfId="4418"/>
    <cellStyle name="Comma 2 7 3 4 4 2 2" xfId="4419"/>
    <cellStyle name="Comma 2 7 3 4 4 2 3" xfId="4420"/>
    <cellStyle name="Comma 2 7 3 4 4 3" xfId="4421"/>
    <cellStyle name="Comma 2 7 3 4 4 3 2" xfId="4422"/>
    <cellStyle name="Comma 2 7 3 4 4 3 3" xfId="4423"/>
    <cellStyle name="Comma 2 7 3 4 4 4" xfId="4424"/>
    <cellStyle name="Comma 2 7 3 4 4 4 2" xfId="4425"/>
    <cellStyle name="Comma 2 7 3 4 4 4 3" xfId="4426"/>
    <cellStyle name="Comma 2 7 3 4 4 5" xfId="4427"/>
    <cellStyle name="Comma 2 7 3 4 4 5 2" xfId="4428"/>
    <cellStyle name="Comma 2 7 3 4 4 5 3" xfId="4429"/>
    <cellStyle name="Comma 2 7 3 4 4 6" xfId="4430"/>
    <cellStyle name="Comma 2 7 3 4 4 7" xfId="4431"/>
    <cellStyle name="Comma 2 7 3 4 5" xfId="4432"/>
    <cellStyle name="Comma 2 7 3 4 5 2" xfId="4433"/>
    <cellStyle name="Comma 2 7 3 4 5 2 2" xfId="4434"/>
    <cellStyle name="Comma 2 7 3 4 5 2 3" xfId="4435"/>
    <cellStyle name="Comma 2 7 3 4 5 3" xfId="4436"/>
    <cellStyle name="Comma 2 7 3 4 5 3 2" xfId="4437"/>
    <cellStyle name="Comma 2 7 3 4 5 3 3" xfId="4438"/>
    <cellStyle name="Comma 2 7 3 4 5 4" xfId="4439"/>
    <cellStyle name="Comma 2 7 3 4 5 4 2" xfId="4440"/>
    <cellStyle name="Comma 2 7 3 4 5 4 3" xfId="4441"/>
    <cellStyle name="Comma 2 7 3 4 5 5" xfId="4442"/>
    <cellStyle name="Comma 2 7 3 4 5 5 2" xfId="4443"/>
    <cellStyle name="Comma 2 7 3 4 5 5 3" xfId="4444"/>
    <cellStyle name="Comma 2 7 3 4 5 6" xfId="4445"/>
    <cellStyle name="Comma 2 7 3 4 5 7" xfId="4446"/>
    <cellStyle name="Comma 2 7 3 4 6" xfId="4447"/>
    <cellStyle name="Comma 2 7 3 4 6 2" xfId="4448"/>
    <cellStyle name="Comma 2 7 3 4 6 3" xfId="4449"/>
    <cellStyle name="Comma 2 7 3 4 7" xfId="4450"/>
    <cellStyle name="Comma 2 7 3 4 7 2" xfId="4451"/>
    <cellStyle name="Comma 2 7 3 4 7 3" xfId="4452"/>
    <cellStyle name="Comma 2 7 3 4 8" xfId="4453"/>
    <cellStyle name="Comma 2 7 3 4 8 2" xfId="4454"/>
    <cellStyle name="Comma 2 7 3 4 8 3" xfId="4455"/>
    <cellStyle name="Comma 2 7 3 4 9" xfId="4456"/>
    <cellStyle name="Comma 2 7 3 4 9 2" xfId="4457"/>
    <cellStyle name="Comma 2 7 3 4 9 3" xfId="4458"/>
    <cellStyle name="Comma 2 7 3 5" xfId="4459"/>
    <cellStyle name="Comma 2 7 3 5 2" xfId="4460"/>
    <cellStyle name="Comma 2 7 3 5 2 2" xfId="4461"/>
    <cellStyle name="Comma 2 7 3 5 2 2 2" xfId="4462"/>
    <cellStyle name="Comma 2 7 3 5 2 2 3" xfId="4463"/>
    <cellStyle name="Comma 2 7 3 5 2 3" xfId="4464"/>
    <cellStyle name="Comma 2 7 3 5 2 3 2" xfId="4465"/>
    <cellStyle name="Comma 2 7 3 5 2 3 3" xfId="4466"/>
    <cellStyle name="Comma 2 7 3 5 2 4" xfId="4467"/>
    <cellStyle name="Comma 2 7 3 5 2 4 2" xfId="4468"/>
    <cellStyle name="Comma 2 7 3 5 2 4 3" xfId="4469"/>
    <cellStyle name="Comma 2 7 3 5 2 5" xfId="4470"/>
    <cellStyle name="Comma 2 7 3 5 2 5 2" xfId="4471"/>
    <cellStyle name="Comma 2 7 3 5 2 5 3" xfId="4472"/>
    <cellStyle name="Comma 2 7 3 5 2 6" xfId="4473"/>
    <cellStyle name="Comma 2 7 3 5 2 7" xfId="4474"/>
    <cellStyle name="Comma 2 7 3 5 3" xfId="4475"/>
    <cellStyle name="Comma 2 7 3 5 3 2" xfId="4476"/>
    <cellStyle name="Comma 2 7 3 5 3 3" xfId="4477"/>
    <cellStyle name="Comma 2 7 3 5 4" xfId="4478"/>
    <cellStyle name="Comma 2 7 3 5 4 2" xfId="4479"/>
    <cellStyle name="Comma 2 7 3 5 4 3" xfId="4480"/>
    <cellStyle name="Comma 2 7 3 5 5" xfId="4481"/>
    <cellStyle name="Comma 2 7 3 5 5 2" xfId="4482"/>
    <cellStyle name="Comma 2 7 3 5 5 3" xfId="4483"/>
    <cellStyle name="Comma 2 7 3 5 6" xfId="4484"/>
    <cellStyle name="Comma 2 7 3 5 6 2" xfId="4485"/>
    <cellStyle name="Comma 2 7 3 5 6 3" xfId="4486"/>
    <cellStyle name="Comma 2 7 3 5 7" xfId="4487"/>
    <cellStyle name="Comma 2 7 3 5 8" xfId="4488"/>
    <cellStyle name="Comma 2 7 3 6" xfId="4489"/>
    <cellStyle name="Comma 2 7 3 6 2" xfId="4490"/>
    <cellStyle name="Comma 2 7 3 6 2 2" xfId="4491"/>
    <cellStyle name="Comma 2 7 3 6 2 2 2" xfId="4492"/>
    <cellStyle name="Comma 2 7 3 6 2 2 3" xfId="4493"/>
    <cellStyle name="Comma 2 7 3 6 2 3" xfId="4494"/>
    <cellStyle name="Comma 2 7 3 6 2 3 2" xfId="4495"/>
    <cellStyle name="Comma 2 7 3 6 2 3 3" xfId="4496"/>
    <cellStyle name="Comma 2 7 3 6 2 4" xfId="4497"/>
    <cellStyle name="Comma 2 7 3 6 2 4 2" xfId="4498"/>
    <cellStyle name="Comma 2 7 3 6 2 4 3" xfId="4499"/>
    <cellStyle name="Comma 2 7 3 6 2 5" xfId="4500"/>
    <cellStyle name="Comma 2 7 3 6 2 5 2" xfId="4501"/>
    <cellStyle name="Comma 2 7 3 6 2 5 3" xfId="4502"/>
    <cellStyle name="Comma 2 7 3 6 2 6" xfId="4503"/>
    <cellStyle name="Comma 2 7 3 6 2 7" xfId="4504"/>
    <cellStyle name="Comma 2 7 3 6 3" xfId="4505"/>
    <cellStyle name="Comma 2 7 3 6 3 2" xfId="4506"/>
    <cellStyle name="Comma 2 7 3 6 3 3" xfId="4507"/>
    <cellStyle name="Comma 2 7 3 6 4" xfId="4508"/>
    <cellStyle name="Comma 2 7 3 6 4 2" xfId="4509"/>
    <cellStyle name="Comma 2 7 3 6 4 3" xfId="4510"/>
    <cellStyle name="Comma 2 7 3 6 5" xfId="4511"/>
    <cellStyle name="Comma 2 7 3 6 5 2" xfId="4512"/>
    <cellStyle name="Comma 2 7 3 6 5 3" xfId="4513"/>
    <cellStyle name="Comma 2 7 3 6 6" xfId="4514"/>
    <cellStyle name="Comma 2 7 3 6 6 2" xfId="4515"/>
    <cellStyle name="Comma 2 7 3 6 6 3" xfId="4516"/>
    <cellStyle name="Comma 2 7 3 6 7" xfId="4517"/>
    <cellStyle name="Comma 2 7 3 6 8" xfId="4518"/>
    <cellStyle name="Comma 2 7 3 7" xfId="4519"/>
    <cellStyle name="Comma 2 7 3 7 2" xfId="4520"/>
    <cellStyle name="Comma 2 7 3 7 2 2" xfId="4521"/>
    <cellStyle name="Comma 2 7 3 7 2 3" xfId="4522"/>
    <cellStyle name="Comma 2 7 3 7 3" xfId="4523"/>
    <cellStyle name="Comma 2 7 3 7 3 2" xfId="4524"/>
    <cellStyle name="Comma 2 7 3 7 3 3" xfId="4525"/>
    <cellStyle name="Comma 2 7 3 7 4" xfId="4526"/>
    <cellStyle name="Comma 2 7 3 7 4 2" xfId="4527"/>
    <cellStyle name="Comma 2 7 3 7 4 3" xfId="4528"/>
    <cellStyle name="Comma 2 7 3 7 5" xfId="4529"/>
    <cellStyle name="Comma 2 7 3 7 5 2" xfId="4530"/>
    <cellStyle name="Comma 2 7 3 7 5 3" xfId="4531"/>
    <cellStyle name="Comma 2 7 3 7 6" xfId="4532"/>
    <cellStyle name="Comma 2 7 3 7 7" xfId="4533"/>
    <cellStyle name="Comma 2 7 3 8" xfId="4534"/>
    <cellStyle name="Comma 2 7 3 8 2" xfId="4535"/>
    <cellStyle name="Comma 2 7 3 8 2 2" xfId="4536"/>
    <cellStyle name="Comma 2 7 3 8 2 3" xfId="4537"/>
    <cellStyle name="Comma 2 7 3 8 3" xfId="4538"/>
    <cellStyle name="Comma 2 7 3 8 3 2" xfId="4539"/>
    <cellStyle name="Comma 2 7 3 8 3 3" xfId="4540"/>
    <cellStyle name="Comma 2 7 3 8 4" xfId="4541"/>
    <cellStyle name="Comma 2 7 3 8 4 2" xfId="4542"/>
    <cellStyle name="Comma 2 7 3 8 4 3" xfId="4543"/>
    <cellStyle name="Comma 2 7 3 8 5" xfId="4544"/>
    <cellStyle name="Comma 2 7 3 8 5 2" xfId="4545"/>
    <cellStyle name="Comma 2 7 3 8 5 3" xfId="4546"/>
    <cellStyle name="Comma 2 7 3 8 6" xfId="4547"/>
    <cellStyle name="Comma 2 7 3 8 7" xfId="4548"/>
    <cellStyle name="Comma 2 7 3 9" xfId="4549"/>
    <cellStyle name="Comma 2 7 3 9 2" xfId="4550"/>
    <cellStyle name="Comma 2 7 3 9 2 2" xfId="4551"/>
    <cellStyle name="Comma 2 7 3 9 2 3" xfId="4552"/>
    <cellStyle name="Comma 2 7 3 9 3" xfId="4553"/>
    <cellStyle name="Comma 2 7 3 9 3 2" xfId="4554"/>
    <cellStyle name="Comma 2 7 3 9 3 3" xfId="4555"/>
    <cellStyle name="Comma 2 7 3 9 4" xfId="4556"/>
    <cellStyle name="Comma 2 7 3 9 4 2" xfId="4557"/>
    <cellStyle name="Comma 2 7 3 9 4 3" xfId="4558"/>
    <cellStyle name="Comma 2 7 3 9 5" xfId="4559"/>
    <cellStyle name="Comma 2 7 3 9 5 2" xfId="4560"/>
    <cellStyle name="Comma 2 7 3 9 5 3" xfId="4561"/>
    <cellStyle name="Comma 2 7 3 9 6" xfId="4562"/>
    <cellStyle name="Comma 2 7 3 9 7" xfId="4563"/>
    <cellStyle name="Comma 2 7 30" xfId="4564"/>
    <cellStyle name="Comma 2 7 31" xfId="4565"/>
    <cellStyle name="Comma 2 7 32" xfId="4566"/>
    <cellStyle name="Comma 2 7 33" xfId="4567"/>
    <cellStyle name="Comma 2 7 34" xfId="4568"/>
    <cellStyle name="Comma 2 7 35" xfId="4569"/>
    <cellStyle name="Comma 2 7 36" xfId="4570"/>
    <cellStyle name="Comma 2 7 4" xfId="4571"/>
    <cellStyle name="Comma 2 7 4 10" xfId="4572"/>
    <cellStyle name="Comma 2 7 4 10 2" xfId="4573"/>
    <cellStyle name="Comma 2 7 4 10 3" xfId="4574"/>
    <cellStyle name="Comma 2 7 4 11" xfId="4575"/>
    <cellStyle name="Comma 2 7 4 11 2" xfId="4576"/>
    <cellStyle name="Comma 2 7 4 11 3" xfId="4577"/>
    <cellStyle name="Comma 2 7 4 12" xfId="4578"/>
    <cellStyle name="Comma 2 7 4 12 2" xfId="4579"/>
    <cellStyle name="Comma 2 7 4 12 3" xfId="4580"/>
    <cellStyle name="Comma 2 7 4 13" xfId="4581"/>
    <cellStyle name="Comma 2 7 4 13 2" xfId="4582"/>
    <cellStyle name="Comma 2 7 4 13 3" xfId="4583"/>
    <cellStyle name="Comma 2 7 4 14" xfId="4584"/>
    <cellStyle name="Comma 2 7 4 15" xfId="4585"/>
    <cellStyle name="Comma 2 7 4 2" xfId="4586"/>
    <cellStyle name="Comma 2 7 4 2 10" xfId="4587"/>
    <cellStyle name="Comma 2 7 4 2 10 2" xfId="4588"/>
    <cellStyle name="Comma 2 7 4 2 10 3" xfId="4589"/>
    <cellStyle name="Comma 2 7 4 2 11" xfId="4590"/>
    <cellStyle name="Comma 2 7 4 2 11 2" xfId="4591"/>
    <cellStyle name="Comma 2 7 4 2 11 3" xfId="4592"/>
    <cellStyle name="Comma 2 7 4 2 12" xfId="4593"/>
    <cellStyle name="Comma 2 7 4 2 12 2" xfId="4594"/>
    <cellStyle name="Comma 2 7 4 2 12 3" xfId="4595"/>
    <cellStyle name="Comma 2 7 4 2 13" xfId="4596"/>
    <cellStyle name="Comma 2 7 4 2 14" xfId="4597"/>
    <cellStyle name="Comma 2 7 4 2 2" xfId="4598"/>
    <cellStyle name="Comma 2 7 4 2 2 10" xfId="4599"/>
    <cellStyle name="Comma 2 7 4 2 2 11" xfId="4600"/>
    <cellStyle name="Comma 2 7 4 2 2 2" xfId="4601"/>
    <cellStyle name="Comma 2 7 4 2 2 2 2" xfId="4602"/>
    <cellStyle name="Comma 2 7 4 2 2 2 2 2" xfId="4603"/>
    <cellStyle name="Comma 2 7 4 2 2 2 2 2 2" xfId="4604"/>
    <cellStyle name="Comma 2 7 4 2 2 2 2 2 3" xfId="4605"/>
    <cellStyle name="Comma 2 7 4 2 2 2 2 3" xfId="4606"/>
    <cellStyle name="Comma 2 7 4 2 2 2 2 3 2" xfId="4607"/>
    <cellStyle name="Comma 2 7 4 2 2 2 2 3 3" xfId="4608"/>
    <cellStyle name="Comma 2 7 4 2 2 2 2 4" xfId="4609"/>
    <cellStyle name="Comma 2 7 4 2 2 2 2 4 2" xfId="4610"/>
    <cellStyle name="Comma 2 7 4 2 2 2 2 4 3" xfId="4611"/>
    <cellStyle name="Comma 2 7 4 2 2 2 2 5" xfId="4612"/>
    <cellStyle name="Comma 2 7 4 2 2 2 2 5 2" xfId="4613"/>
    <cellStyle name="Comma 2 7 4 2 2 2 2 5 3" xfId="4614"/>
    <cellStyle name="Comma 2 7 4 2 2 2 2 6" xfId="4615"/>
    <cellStyle name="Comma 2 7 4 2 2 2 2 7" xfId="4616"/>
    <cellStyle name="Comma 2 7 4 2 2 2 3" xfId="4617"/>
    <cellStyle name="Comma 2 7 4 2 2 2 3 2" xfId="4618"/>
    <cellStyle name="Comma 2 7 4 2 2 2 3 3" xfId="4619"/>
    <cellStyle name="Comma 2 7 4 2 2 2 4" xfId="4620"/>
    <cellStyle name="Comma 2 7 4 2 2 2 4 2" xfId="4621"/>
    <cellStyle name="Comma 2 7 4 2 2 2 4 3" xfId="4622"/>
    <cellStyle name="Comma 2 7 4 2 2 2 5" xfId="4623"/>
    <cellStyle name="Comma 2 7 4 2 2 2 5 2" xfId="4624"/>
    <cellStyle name="Comma 2 7 4 2 2 2 5 3" xfId="4625"/>
    <cellStyle name="Comma 2 7 4 2 2 2 6" xfId="4626"/>
    <cellStyle name="Comma 2 7 4 2 2 2 6 2" xfId="4627"/>
    <cellStyle name="Comma 2 7 4 2 2 2 6 3" xfId="4628"/>
    <cellStyle name="Comma 2 7 4 2 2 2 7" xfId="4629"/>
    <cellStyle name="Comma 2 7 4 2 2 2 8" xfId="4630"/>
    <cellStyle name="Comma 2 7 4 2 2 3" xfId="4631"/>
    <cellStyle name="Comma 2 7 4 2 2 3 2" xfId="4632"/>
    <cellStyle name="Comma 2 7 4 2 2 3 2 2" xfId="4633"/>
    <cellStyle name="Comma 2 7 4 2 2 3 2 3" xfId="4634"/>
    <cellStyle name="Comma 2 7 4 2 2 3 3" xfId="4635"/>
    <cellStyle name="Comma 2 7 4 2 2 3 3 2" xfId="4636"/>
    <cellStyle name="Comma 2 7 4 2 2 3 3 3" xfId="4637"/>
    <cellStyle name="Comma 2 7 4 2 2 3 4" xfId="4638"/>
    <cellStyle name="Comma 2 7 4 2 2 3 4 2" xfId="4639"/>
    <cellStyle name="Comma 2 7 4 2 2 3 4 3" xfId="4640"/>
    <cellStyle name="Comma 2 7 4 2 2 3 5" xfId="4641"/>
    <cellStyle name="Comma 2 7 4 2 2 3 5 2" xfId="4642"/>
    <cellStyle name="Comma 2 7 4 2 2 3 5 3" xfId="4643"/>
    <cellStyle name="Comma 2 7 4 2 2 3 6" xfId="4644"/>
    <cellStyle name="Comma 2 7 4 2 2 3 7" xfId="4645"/>
    <cellStyle name="Comma 2 7 4 2 2 4" xfId="4646"/>
    <cellStyle name="Comma 2 7 4 2 2 4 2" xfId="4647"/>
    <cellStyle name="Comma 2 7 4 2 2 4 2 2" xfId="4648"/>
    <cellStyle name="Comma 2 7 4 2 2 4 2 3" xfId="4649"/>
    <cellStyle name="Comma 2 7 4 2 2 4 3" xfId="4650"/>
    <cellStyle name="Comma 2 7 4 2 2 4 3 2" xfId="4651"/>
    <cellStyle name="Comma 2 7 4 2 2 4 3 3" xfId="4652"/>
    <cellStyle name="Comma 2 7 4 2 2 4 4" xfId="4653"/>
    <cellStyle name="Comma 2 7 4 2 2 4 4 2" xfId="4654"/>
    <cellStyle name="Comma 2 7 4 2 2 4 4 3" xfId="4655"/>
    <cellStyle name="Comma 2 7 4 2 2 4 5" xfId="4656"/>
    <cellStyle name="Comma 2 7 4 2 2 4 5 2" xfId="4657"/>
    <cellStyle name="Comma 2 7 4 2 2 4 5 3" xfId="4658"/>
    <cellStyle name="Comma 2 7 4 2 2 4 6" xfId="4659"/>
    <cellStyle name="Comma 2 7 4 2 2 4 7" xfId="4660"/>
    <cellStyle name="Comma 2 7 4 2 2 5" xfId="4661"/>
    <cellStyle name="Comma 2 7 4 2 2 5 2" xfId="4662"/>
    <cellStyle name="Comma 2 7 4 2 2 5 2 2" xfId="4663"/>
    <cellStyle name="Comma 2 7 4 2 2 5 2 3" xfId="4664"/>
    <cellStyle name="Comma 2 7 4 2 2 5 3" xfId="4665"/>
    <cellStyle name="Comma 2 7 4 2 2 5 3 2" xfId="4666"/>
    <cellStyle name="Comma 2 7 4 2 2 5 3 3" xfId="4667"/>
    <cellStyle name="Comma 2 7 4 2 2 5 4" xfId="4668"/>
    <cellStyle name="Comma 2 7 4 2 2 5 4 2" xfId="4669"/>
    <cellStyle name="Comma 2 7 4 2 2 5 4 3" xfId="4670"/>
    <cellStyle name="Comma 2 7 4 2 2 5 5" xfId="4671"/>
    <cellStyle name="Comma 2 7 4 2 2 5 5 2" xfId="4672"/>
    <cellStyle name="Comma 2 7 4 2 2 5 5 3" xfId="4673"/>
    <cellStyle name="Comma 2 7 4 2 2 5 6" xfId="4674"/>
    <cellStyle name="Comma 2 7 4 2 2 5 7" xfId="4675"/>
    <cellStyle name="Comma 2 7 4 2 2 6" xfId="4676"/>
    <cellStyle name="Comma 2 7 4 2 2 6 2" xfId="4677"/>
    <cellStyle name="Comma 2 7 4 2 2 6 3" xfId="4678"/>
    <cellStyle name="Comma 2 7 4 2 2 7" xfId="4679"/>
    <cellStyle name="Comma 2 7 4 2 2 7 2" xfId="4680"/>
    <cellStyle name="Comma 2 7 4 2 2 7 3" xfId="4681"/>
    <cellStyle name="Comma 2 7 4 2 2 8" xfId="4682"/>
    <cellStyle name="Comma 2 7 4 2 2 8 2" xfId="4683"/>
    <cellStyle name="Comma 2 7 4 2 2 8 3" xfId="4684"/>
    <cellStyle name="Comma 2 7 4 2 2 9" xfId="4685"/>
    <cellStyle name="Comma 2 7 4 2 2 9 2" xfId="4686"/>
    <cellStyle name="Comma 2 7 4 2 2 9 3" xfId="4687"/>
    <cellStyle name="Comma 2 7 4 2 3" xfId="4688"/>
    <cellStyle name="Comma 2 7 4 2 3 2" xfId="4689"/>
    <cellStyle name="Comma 2 7 4 2 3 2 2" xfId="4690"/>
    <cellStyle name="Comma 2 7 4 2 3 2 2 2" xfId="4691"/>
    <cellStyle name="Comma 2 7 4 2 3 2 2 3" xfId="4692"/>
    <cellStyle name="Comma 2 7 4 2 3 2 3" xfId="4693"/>
    <cellStyle name="Comma 2 7 4 2 3 2 3 2" xfId="4694"/>
    <cellStyle name="Comma 2 7 4 2 3 2 3 3" xfId="4695"/>
    <cellStyle name="Comma 2 7 4 2 3 2 4" xfId="4696"/>
    <cellStyle name="Comma 2 7 4 2 3 2 4 2" xfId="4697"/>
    <cellStyle name="Comma 2 7 4 2 3 2 4 3" xfId="4698"/>
    <cellStyle name="Comma 2 7 4 2 3 2 5" xfId="4699"/>
    <cellStyle name="Comma 2 7 4 2 3 2 5 2" xfId="4700"/>
    <cellStyle name="Comma 2 7 4 2 3 2 5 3" xfId="4701"/>
    <cellStyle name="Comma 2 7 4 2 3 2 6" xfId="4702"/>
    <cellStyle name="Comma 2 7 4 2 3 2 7" xfId="4703"/>
    <cellStyle name="Comma 2 7 4 2 3 3" xfId="4704"/>
    <cellStyle name="Comma 2 7 4 2 3 3 2" xfId="4705"/>
    <cellStyle name="Comma 2 7 4 2 3 3 3" xfId="4706"/>
    <cellStyle name="Comma 2 7 4 2 3 4" xfId="4707"/>
    <cellStyle name="Comma 2 7 4 2 3 4 2" xfId="4708"/>
    <cellStyle name="Comma 2 7 4 2 3 4 3" xfId="4709"/>
    <cellStyle name="Comma 2 7 4 2 3 5" xfId="4710"/>
    <cellStyle name="Comma 2 7 4 2 3 5 2" xfId="4711"/>
    <cellStyle name="Comma 2 7 4 2 3 5 3" xfId="4712"/>
    <cellStyle name="Comma 2 7 4 2 3 6" xfId="4713"/>
    <cellStyle name="Comma 2 7 4 2 3 6 2" xfId="4714"/>
    <cellStyle name="Comma 2 7 4 2 3 6 3" xfId="4715"/>
    <cellStyle name="Comma 2 7 4 2 3 7" xfId="4716"/>
    <cellStyle name="Comma 2 7 4 2 3 8" xfId="4717"/>
    <cellStyle name="Comma 2 7 4 2 4" xfId="4718"/>
    <cellStyle name="Comma 2 7 4 2 4 2" xfId="4719"/>
    <cellStyle name="Comma 2 7 4 2 4 2 2" xfId="4720"/>
    <cellStyle name="Comma 2 7 4 2 4 2 2 2" xfId="4721"/>
    <cellStyle name="Comma 2 7 4 2 4 2 2 3" xfId="4722"/>
    <cellStyle name="Comma 2 7 4 2 4 2 3" xfId="4723"/>
    <cellStyle name="Comma 2 7 4 2 4 2 3 2" xfId="4724"/>
    <cellStyle name="Comma 2 7 4 2 4 2 3 3" xfId="4725"/>
    <cellStyle name="Comma 2 7 4 2 4 2 4" xfId="4726"/>
    <cellStyle name="Comma 2 7 4 2 4 2 4 2" xfId="4727"/>
    <cellStyle name="Comma 2 7 4 2 4 2 4 3" xfId="4728"/>
    <cellStyle name="Comma 2 7 4 2 4 2 5" xfId="4729"/>
    <cellStyle name="Comma 2 7 4 2 4 2 5 2" xfId="4730"/>
    <cellStyle name="Comma 2 7 4 2 4 2 5 3" xfId="4731"/>
    <cellStyle name="Comma 2 7 4 2 4 2 6" xfId="4732"/>
    <cellStyle name="Comma 2 7 4 2 4 2 7" xfId="4733"/>
    <cellStyle name="Comma 2 7 4 2 4 3" xfId="4734"/>
    <cellStyle name="Comma 2 7 4 2 4 3 2" xfId="4735"/>
    <cellStyle name="Comma 2 7 4 2 4 3 3" xfId="4736"/>
    <cellStyle name="Comma 2 7 4 2 4 4" xfId="4737"/>
    <cellStyle name="Comma 2 7 4 2 4 4 2" xfId="4738"/>
    <cellStyle name="Comma 2 7 4 2 4 4 3" xfId="4739"/>
    <cellStyle name="Comma 2 7 4 2 4 5" xfId="4740"/>
    <cellStyle name="Comma 2 7 4 2 4 5 2" xfId="4741"/>
    <cellStyle name="Comma 2 7 4 2 4 5 3" xfId="4742"/>
    <cellStyle name="Comma 2 7 4 2 4 6" xfId="4743"/>
    <cellStyle name="Comma 2 7 4 2 4 6 2" xfId="4744"/>
    <cellStyle name="Comma 2 7 4 2 4 6 3" xfId="4745"/>
    <cellStyle name="Comma 2 7 4 2 4 7" xfId="4746"/>
    <cellStyle name="Comma 2 7 4 2 4 8" xfId="4747"/>
    <cellStyle name="Comma 2 7 4 2 5" xfId="4748"/>
    <cellStyle name="Comma 2 7 4 2 5 2" xfId="4749"/>
    <cellStyle name="Comma 2 7 4 2 5 2 2" xfId="4750"/>
    <cellStyle name="Comma 2 7 4 2 5 2 3" xfId="4751"/>
    <cellStyle name="Comma 2 7 4 2 5 3" xfId="4752"/>
    <cellStyle name="Comma 2 7 4 2 5 3 2" xfId="4753"/>
    <cellStyle name="Comma 2 7 4 2 5 3 3" xfId="4754"/>
    <cellStyle name="Comma 2 7 4 2 5 4" xfId="4755"/>
    <cellStyle name="Comma 2 7 4 2 5 4 2" xfId="4756"/>
    <cellStyle name="Comma 2 7 4 2 5 4 3" xfId="4757"/>
    <cellStyle name="Comma 2 7 4 2 5 5" xfId="4758"/>
    <cellStyle name="Comma 2 7 4 2 5 5 2" xfId="4759"/>
    <cellStyle name="Comma 2 7 4 2 5 5 3" xfId="4760"/>
    <cellStyle name="Comma 2 7 4 2 5 6" xfId="4761"/>
    <cellStyle name="Comma 2 7 4 2 5 7" xfId="4762"/>
    <cellStyle name="Comma 2 7 4 2 6" xfId="4763"/>
    <cellStyle name="Comma 2 7 4 2 6 2" xfId="4764"/>
    <cellStyle name="Comma 2 7 4 2 6 2 2" xfId="4765"/>
    <cellStyle name="Comma 2 7 4 2 6 2 3" xfId="4766"/>
    <cellStyle name="Comma 2 7 4 2 6 3" xfId="4767"/>
    <cellStyle name="Comma 2 7 4 2 6 3 2" xfId="4768"/>
    <cellStyle name="Comma 2 7 4 2 6 3 3" xfId="4769"/>
    <cellStyle name="Comma 2 7 4 2 6 4" xfId="4770"/>
    <cellStyle name="Comma 2 7 4 2 6 4 2" xfId="4771"/>
    <cellStyle name="Comma 2 7 4 2 6 4 3" xfId="4772"/>
    <cellStyle name="Comma 2 7 4 2 6 5" xfId="4773"/>
    <cellStyle name="Comma 2 7 4 2 6 5 2" xfId="4774"/>
    <cellStyle name="Comma 2 7 4 2 6 5 3" xfId="4775"/>
    <cellStyle name="Comma 2 7 4 2 6 6" xfId="4776"/>
    <cellStyle name="Comma 2 7 4 2 6 7" xfId="4777"/>
    <cellStyle name="Comma 2 7 4 2 7" xfId="4778"/>
    <cellStyle name="Comma 2 7 4 2 7 2" xfId="4779"/>
    <cellStyle name="Comma 2 7 4 2 7 2 2" xfId="4780"/>
    <cellStyle name="Comma 2 7 4 2 7 2 3" xfId="4781"/>
    <cellStyle name="Comma 2 7 4 2 7 3" xfId="4782"/>
    <cellStyle name="Comma 2 7 4 2 7 3 2" xfId="4783"/>
    <cellStyle name="Comma 2 7 4 2 7 3 3" xfId="4784"/>
    <cellStyle name="Comma 2 7 4 2 7 4" xfId="4785"/>
    <cellStyle name="Comma 2 7 4 2 7 4 2" xfId="4786"/>
    <cellStyle name="Comma 2 7 4 2 7 4 3" xfId="4787"/>
    <cellStyle name="Comma 2 7 4 2 7 5" xfId="4788"/>
    <cellStyle name="Comma 2 7 4 2 7 5 2" xfId="4789"/>
    <cellStyle name="Comma 2 7 4 2 7 5 3" xfId="4790"/>
    <cellStyle name="Comma 2 7 4 2 7 6" xfId="4791"/>
    <cellStyle name="Comma 2 7 4 2 7 7" xfId="4792"/>
    <cellStyle name="Comma 2 7 4 2 8" xfId="4793"/>
    <cellStyle name="Comma 2 7 4 2 8 2" xfId="4794"/>
    <cellStyle name="Comma 2 7 4 2 8 2 2" xfId="4795"/>
    <cellStyle name="Comma 2 7 4 2 8 2 3" xfId="4796"/>
    <cellStyle name="Comma 2 7 4 2 8 3" xfId="4797"/>
    <cellStyle name="Comma 2 7 4 2 8 3 2" xfId="4798"/>
    <cellStyle name="Comma 2 7 4 2 8 3 3" xfId="4799"/>
    <cellStyle name="Comma 2 7 4 2 8 4" xfId="4800"/>
    <cellStyle name="Comma 2 7 4 2 8 4 2" xfId="4801"/>
    <cellStyle name="Comma 2 7 4 2 8 4 3" xfId="4802"/>
    <cellStyle name="Comma 2 7 4 2 8 5" xfId="4803"/>
    <cellStyle name="Comma 2 7 4 2 8 5 2" xfId="4804"/>
    <cellStyle name="Comma 2 7 4 2 8 5 3" xfId="4805"/>
    <cellStyle name="Comma 2 7 4 2 8 6" xfId="4806"/>
    <cellStyle name="Comma 2 7 4 2 8 7" xfId="4807"/>
    <cellStyle name="Comma 2 7 4 2 9" xfId="4808"/>
    <cellStyle name="Comma 2 7 4 2 9 2" xfId="4809"/>
    <cellStyle name="Comma 2 7 4 2 9 3" xfId="4810"/>
    <cellStyle name="Comma 2 7 4 3" xfId="4811"/>
    <cellStyle name="Comma 2 7 4 3 10" xfId="4812"/>
    <cellStyle name="Comma 2 7 4 3 11" xfId="4813"/>
    <cellStyle name="Comma 2 7 4 3 2" xfId="4814"/>
    <cellStyle name="Comma 2 7 4 3 2 2" xfId="4815"/>
    <cellStyle name="Comma 2 7 4 3 2 2 2" xfId="4816"/>
    <cellStyle name="Comma 2 7 4 3 2 2 2 2" xfId="4817"/>
    <cellStyle name="Comma 2 7 4 3 2 2 2 3" xfId="4818"/>
    <cellStyle name="Comma 2 7 4 3 2 2 3" xfId="4819"/>
    <cellStyle name="Comma 2 7 4 3 2 2 3 2" xfId="4820"/>
    <cellStyle name="Comma 2 7 4 3 2 2 3 3" xfId="4821"/>
    <cellStyle name="Comma 2 7 4 3 2 2 4" xfId="4822"/>
    <cellStyle name="Comma 2 7 4 3 2 2 4 2" xfId="4823"/>
    <cellStyle name="Comma 2 7 4 3 2 2 4 3" xfId="4824"/>
    <cellStyle name="Comma 2 7 4 3 2 2 5" xfId="4825"/>
    <cellStyle name="Comma 2 7 4 3 2 2 5 2" xfId="4826"/>
    <cellStyle name="Comma 2 7 4 3 2 2 5 3" xfId="4827"/>
    <cellStyle name="Comma 2 7 4 3 2 2 6" xfId="4828"/>
    <cellStyle name="Comma 2 7 4 3 2 2 7" xfId="4829"/>
    <cellStyle name="Comma 2 7 4 3 2 3" xfId="4830"/>
    <cellStyle name="Comma 2 7 4 3 2 3 2" xfId="4831"/>
    <cellStyle name="Comma 2 7 4 3 2 3 3" xfId="4832"/>
    <cellStyle name="Comma 2 7 4 3 2 4" xfId="4833"/>
    <cellStyle name="Comma 2 7 4 3 2 4 2" xfId="4834"/>
    <cellStyle name="Comma 2 7 4 3 2 4 3" xfId="4835"/>
    <cellStyle name="Comma 2 7 4 3 2 5" xfId="4836"/>
    <cellStyle name="Comma 2 7 4 3 2 5 2" xfId="4837"/>
    <cellStyle name="Comma 2 7 4 3 2 5 3" xfId="4838"/>
    <cellStyle name="Comma 2 7 4 3 2 6" xfId="4839"/>
    <cellStyle name="Comma 2 7 4 3 2 6 2" xfId="4840"/>
    <cellStyle name="Comma 2 7 4 3 2 6 3" xfId="4841"/>
    <cellStyle name="Comma 2 7 4 3 2 7" xfId="4842"/>
    <cellStyle name="Comma 2 7 4 3 2 8" xfId="4843"/>
    <cellStyle name="Comma 2 7 4 3 3" xfId="4844"/>
    <cellStyle name="Comma 2 7 4 3 3 2" xfId="4845"/>
    <cellStyle name="Comma 2 7 4 3 3 2 2" xfId="4846"/>
    <cellStyle name="Comma 2 7 4 3 3 2 3" xfId="4847"/>
    <cellStyle name="Comma 2 7 4 3 3 3" xfId="4848"/>
    <cellStyle name="Comma 2 7 4 3 3 3 2" xfId="4849"/>
    <cellStyle name="Comma 2 7 4 3 3 3 3" xfId="4850"/>
    <cellStyle name="Comma 2 7 4 3 3 4" xfId="4851"/>
    <cellStyle name="Comma 2 7 4 3 3 4 2" xfId="4852"/>
    <cellStyle name="Comma 2 7 4 3 3 4 3" xfId="4853"/>
    <cellStyle name="Comma 2 7 4 3 3 5" xfId="4854"/>
    <cellStyle name="Comma 2 7 4 3 3 5 2" xfId="4855"/>
    <cellStyle name="Comma 2 7 4 3 3 5 3" xfId="4856"/>
    <cellStyle name="Comma 2 7 4 3 3 6" xfId="4857"/>
    <cellStyle name="Comma 2 7 4 3 3 7" xfId="4858"/>
    <cellStyle name="Comma 2 7 4 3 4" xfId="4859"/>
    <cellStyle name="Comma 2 7 4 3 4 2" xfId="4860"/>
    <cellStyle name="Comma 2 7 4 3 4 2 2" xfId="4861"/>
    <cellStyle name="Comma 2 7 4 3 4 2 3" xfId="4862"/>
    <cellStyle name="Comma 2 7 4 3 4 3" xfId="4863"/>
    <cellStyle name="Comma 2 7 4 3 4 3 2" xfId="4864"/>
    <cellStyle name="Comma 2 7 4 3 4 3 3" xfId="4865"/>
    <cellStyle name="Comma 2 7 4 3 4 4" xfId="4866"/>
    <cellStyle name="Comma 2 7 4 3 4 4 2" xfId="4867"/>
    <cellStyle name="Comma 2 7 4 3 4 4 3" xfId="4868"/>
    <cellStyle name="Comma 2 7 4 3 4 5" xfId="4869"/>
    <cellStyle name="Comma 2 7 4 3 4 5 2" xfId="4870"/>
    <cellStyle name="Comma 2 7 4 3 4 5 3" xfId="4871"/>
    <cellStyle name="Comma 2 7 4 3 4 6" xfId="4872"/>
    <cellStyle name="Comma 2 7 4 3 4 7" xfId="4873"/>
    <cellStyle name="Comma 2 7 4 3 5" xfId="4874"/>
    <cellStyle name="Comma 2 7 4 3 5 2" xfId="4875"/>
    <cellStyle name="Comma 2 7 4 3 5 2 2" xfId="4876"/>
    <cellStyle name="Comma 2 7 4 3 5 2 3" xfId="4877"/>
    <cellStyle name="Comma 2 7 4 3 5 3" xfId="4878"/>
    <cellStyle name="Comma 2 7 4 3 5 3 2" xfId="4879"/>
    <cellStyle name="Comma 2 7 4 3 5 3 3" xfId="4880"/>
    <cellStyle name="Comma 2 7 4 3 5 4" xfId="4881"/>
    <cellStyle name="Comma 2 7 4 3 5 4 2" xfId="4882"/>
    <cellStyle name="Comma 2 7 4 3 5 4 3" xfId="4883"/>
    <cellStyle name="Comma 2 7 4 3 5 5" xfId="4884"/>
    <cellStyle name="Comma 2 7 4 3 5 5 2" xfId="4885"/>
    <cellStyle name="Comma 2 7 4 3 5 5 3" xfId="4886"/>
    <cellStyle name="Comma 2 7 4 3 5 6" xfId="4887"/>
    <cellStyle name="Comma 2 7 4 3 5 7" xfId="4888"/>
    <cellStyle name="Comma 2 7 4 3 6" xfId="4889"/>
    <cellStyle name="Comma 2 7 4 3 6 2" xfId="4890"/>
    <cellStyle name="Comma 2 7 4 3 6 3" xfId="4891"/>
    <cellStyle name="Comma 2 7 4 3 7" xfId="4892"/>
    <cellStyle name="Comma 2 7 4 3 7 2" xfId="4893"/>
    <cellStyle name="Comma 2 7 4 3 7 3" xfId="4894"/>
    <cellStyle name="Comma 2 7 4 3 8" xfId="4895"/>
    <cellStyle name="Comma 2 7 4 3 8 2" xfId="4896"/>
    <cellStyle name="Comma 2 7 4 3 8 3" xfId="4897"/>
    <cellStyle name="Comma 2 7 4 3 9" xfId="4898"/>
    <cellStyle name="Comma 2 7 4 3 9 2" xfId="4899"/>
    <cellStyle name="Comma 2 7 4 3 9 3" xfId="4900"/>
    <cellStyle name="Comma 2 7 4 4" xfId="4901"/>
    <cellStyle name="Comma 2 7 4 4 2" xfId="4902"/>
    <cellStyle name="Comma 2 7 4 4 2 2" xfId="4903"/>
    <cellStyle name="Comma 2 7 4 4 2 2 2" xfId="4904"/>
    <cellStyle name="Comma 2 7 4 4 2 2 3" xfId="4905"/>
    <cellStyle name="Comma 2 7 4 4 2 3" xfId="4906"/>
    <cellStyle name="Comma 2 7 4 4 2 3 2" xfId="4907"/>
    <cellStyle name="Comma 2 7 4 4 2 3 3" xfId="4908"/>
    <cellStyle name="Comma 2 7 4 4 2 4" xfId="4909"/>
    <cellStyle name="Comma 2 7 4 4 2 4 2" xfId="4910"/>
    <cellStyle name="Comma 2 7 4 4 2 4 3" xfId="4911"/>
    <cellStyle name="Comma 2 7 4 4 2 5" xfId="4912"/>
    <cellStyle name="Comma 2 7 4 4 2 5 2" xfId="4913"/>
    <cellStyle name="Comma 2 7 4 4 2 5 3" xfId="4914"/>
    <cellStyle name="Comma 2 7 4 4 2 6" xfId="4915"/>
    <cellStyle name="Comma 2 7 4 4 2 7" xfId="4916"/>
    <cellStyle name="Comma 2 7 4 4 3" xfId="4917"/>
    <cellStyle name="Comma 2 7 4 4 3 2" xfId="4918"/>
    <cellStyle name="Comma 2 7 4 4 3 3" xfId="4919"/>
    <cellStyle name="Comma 2 7 4 4 4" xfId="4920"/>
    <cellStyle name="Comma 2 7 4 4 4 2" xfId="4921"/>
    <cellStyle name="Comma 2 7 4 4 4 3" xfId="4922"/>
    <cellStyle name="Comma 2 7 4 4 5" xfId="4923"/>
    <cellStyle name="Comma 2 7 4 4 5 2" xfId="4924"/>
    <cellStyle name="Comma 2 7 4 4 5 3" xfId="4925"/>
    <cellStyle name="Comma 2 7 4 4 6" xfId="4926"/>
    <cellStyle name="Comma 2 7 4 4 6 2" xfId="4927"/>
    <cellStyle name="Comma 2 7 4 4 6 3" xfId="4928"/>
    <cellStyle name="Comma 2 7 4 4 7" xfId="4929"/>
    <cellStyle name="Comma 2 7 4 4 8" xfId="4930"/>
    <cellStyle name="Comma 2 7 4 5" xfId="4931"/>
    <cellStyle name="Comma 2 7 4 5 2" xfId="4932"/>
    <cellStyle name="Comma 2 7 4 5 2 2" xfId="4933"/>
    <cellStyle name="Comma 2 7 4 5 2 2 2" xfId="4934"/>
    <cellStyle name="Comma 2 7 4 5 2 2 3" xfId="4935"/>
    <cellStyle name="Comma 2 7 4 5 2 3" xfId="4936"/>
    <cellStyle name="Comma 2 7 4 5 2 3 2" xfId="4937"/>
    <cellStyle name="Comma 2 7 4 5 2 3 3" xfId="4938"/>
    <cellStyle name="Comma 2 7 4 5 2 4" xfId="4939"/>
    <cellStyle name="Comma 2 7 4 5 2 4 2" xfId="4940"/>
    <cellStyle name="Comma 2 7 4 5 2 4 3" xfId="4941"/>
    <cellStyle name="Comma 2 7 4 5 2 5" xfId="4942"/>
    <cellStyle name="Comma 2 7 4 5 2 5 2" xfId="4943"/>
    <cellStyle name="Comma 2 7 4 5 2 5 3" xfId="4944"/>
    <cellStyle name="Comma 2 7 4 5 2 6" xfId="4945"/>
    <cellStyle name="Comma 2 7 4 5 2 7" xfId="4946"/>
    <cellStyle name="Comma 2 7 4 5 3" xfId="4947"/>
    <cellStyle name="Comma 2 7 4 5 3 2" xfId="4948"/>
    <cellStyle name="Comma 2 7 4 5 3 3" xfId="4949"/>
    <cellStyle name="Comma 2 7 4 5 4" xfId="4950"/>
    <cellStyle name="Comma 2 7 4 5 4 2" xfId="4951"/>
    <cellStyle name="Comma 2 7 4 5 4 3" xfId="4952"/>
    <cellStyle name="Comma 2 7 4 5 5" xfId="4953"/>
    <cellStyle name="Comma 2 7 4 5 5 2" xfId="4954"/>
    <cellStyle name="Comma 2 7 4 5 5 3" xfId="4955"/>
    <cellStyle name="Comma 2 7 4 5 6" xfId="4956"/>
    <cellStyle name="Comma 2 7 4 5 6 2" xfId="4957"/>
    <cellStyle name="Comma 2 7 4 5 6 3" xfId="4958"/>
    <cellStyle name="Comma 2 7 4 5 7" xfId="4959"/>
    <cellStyle name="Comma 2 7 4 5 8" xfId="4960"/>
    <cellStyle name="Comma 2 7 4 6" xfId="4961"/>
    <cellStyle name="Comma 2 7 4 6 2" xfId="4962"/>
    <cellStyle name="Comma 2 7 4 6 2 2" xfId="4963"/>
    <cellStyle name="Comma 2 7 4 6 2 3" xfId="4964"/>
    <cellStyle name="Comma 2 7 4 6 3" xfId="4965"/>
    <cellStyle name="Comma 2 7 4 6 3 2" xfId="4966"/>
    <cellStyle name="Comma 2 7 4 6 3 3" xfId="4967"/>
    <cellStyle name="Comma 2 7 4 6 4" xfId="4968"/>
    <cellStyle name="Comma 2 7 4 6 4 2" xfId="4969"/>
    <cellStyle name="Comma 2 7 4 6 4 3" xfId="4970"/>
    <cellStyle name="Comma 2 7 4 6 5" xfId="4971"/>
    <cellStyle name="Comma 2 7 4 6 5 2" xfId="4972"/>
    <cellStyle name="Comma 2 7 4 6 5 3" xfId="4973"/>
    <cellStyle name="Comma 2 7 4 6 6" xfId="4974"/>
    <cellStyle name="Comma 2 7 4 6 7" xfId="4975"/>
    <cellStyle name="Comma 2 7 4 7" xfId="4976"/>
    <cellStyle name="Comma 2 7 4 7 2" xfId="4977"/>
    <cellStyle name="Comma 2 7 4 7 2 2" xfId="4978"/>
    <cellStyle name="Comma 2 7 4 7 2 3" xfId="4979"/>
    <cellStyle name="Comma 2 7 4 7 3" xfId="4980"/>
    <cellStyle name="Comma 2 7 4 7 3 2" xfId="4981"/>
    <cellStyle name="Comma 2 7 4 7 3 3" xfId="4982"/>
    <cellStyle name="Comma 2 7 4 7 4" xfId="4983"/>
    <cellStyle name="Comma 2 7 4 7 4 2" xfId="4984"/>
    <cellStyle name="Comma 2 7 4 7 4 3" xfId="4985"/>
    <cellStyle name="Comma 2 7 4 7 5" xfId="4986"/>
    <cellStyle name="Comma 2 7 4 7 5 2" xfId="4987"/>
    <cellStyle name="Comma 2 7 4 7 5 3" xfId="4988"/>
    <cellStyle name="Comma 2 7 4 7 6" xfId="4989"/>
    <cellStyle name="Comma 2 7 4 7 7" xfId="4990"/>
    <cellStyle name="Comma 2 7 4 8" xfId="4991"/>
    <cellStyle name="Comma 2 7 4 8 2" xfId="4992"/>
    <cellStyle name="Comma 2 7 4 8 2 2" xfId="4993"/>
    <cellStyle name="Comma 2 7 4 8 2 3" xfId="4994"/>
    <cellStyle name="Comma 2 7 4 8 3" xfId="4995"/>
    <cellStyle name="Comma 2 7 4 8 3 2" xfId="4996"/>
    <cellStyle name="Comma 2 7 4 8 3 3" xfId="4997"/>
    <cellStyle name="Comma 2 7 4 8 4" xfId="4998"/>
    <cellStyle name="Comma 2 7 4 8 4 2" xfId="4999"/>
    <cellStyle name="Comma 2 7 4 8 4 3" xfId="5000"/>
    <cellStyle name="Comma 2 7 4 8 5" xfId="5001"/>
    <cellStyle name="Comma 2 7 4 8 5 2" xfId="5002"/>
    <cellStyle name="Comma 2 7 4 8 5 3" xfId="5003"/>
    <cellStyle name="Comma 2 7 4 8 6" xfId="5004"/>
    <cellStyle name="Comma 2 7 4 8 7" xfId="5005"/>
    <cellStyle name="Comma 2 7 4 9" xfId="5006"/>
    <cellStyle name="Comma 2 7 4 9 2" xfId="5007"/>
    <cellStyle name="Comma 2 7 4 9 2 2" xfId="5008"/>
    <cellStyle name="Comma 2 7 4 9 2 3" xfId="5009"/>
    <cellStyle name="Comma 2 7 4 9 3" xfId="5010"/>
    <cellStyle name="Comma 2 7 4 9 3 2" xfId="5011"/>
    <cellStyle name="Comma 2 7 4 9 3 3" xfId="5012"/>
    <cellStyle name="Comma 2 7 4 9 4" xfId="5013"/>
    <cellStyle name="Comma 2 7 4 9 4 2" xfId="5014"/>
    <cellStyle name="Comma 2 7 4 9 4 3" xfId="5015"/>
    <cellStyle name="Comma 2 7 4 9 5" xfId="5016"/>
    <cellStyle name="Comma 2 7 4 9 5 2" xfId="5017"/>
    <cellStyle name="Comma 2 7 4 9 5 3" xfId="5018"/>
    <cellStyle name="Comma 2 7 4 9 6" xfId="5019"/>
    <cellStyle name="Comma 2 7 4 9 7" xfId="5020"/>
    <cellStyle name="Comma 2 7 5" xfId="5021"/>
    <cellStyle name="Comma 2 7 5 10" xfId="5022"/>
    <cellStyle name="Comma 2 7 5 10 2" xfId="5023"/>
    <cellStyle name="Comma 2 7 5 10 3" xfId="5024"/>
    <cellStyle name="Comma 2 7 5 11" xfId="5025"/>
    <cellStyle name="Comma 2 7 5 11 2" xfId="5026"/>
    <cellStyle name="Comma 2 7 5 11 3" xfId="5027"/>
    <cellStyle name="Comma 2 7 5 12" xfId="5028"/>
    <cellStyle name="Comma 2 7 5 12 2" xfId="5029"/>
    <cellStyle name="Comma 2 7 5 12 3" xfId="5030"/>
    <cellStyle name="Comma 2 7 5 13" xfId="5031"/>
    <cellStyle name="Comma 2 7 5 14" xfId="5032"/>
    <cellStyle name="Comma 2 7 5 2" xfId="5033"/>
    <cellStyle name="Comma 2 7 5 2 10" xfId="5034"/>
    <cellStyle name="Comma 2 7 5 2 11" xfId="5035"/>
    <cellStyle name="Comma 2 7 5 2 2" xfId="5036"/>
    <cellStyle name="Comma 2 7 5 2 2 2" xfId="5037"/>
    <cellStyle name="Comma 2 7 5 2 2 2 2" xfId="5038"/>
    <cellStyle name="Comma 2 7 5 2 2 2 2 2" xfId="5039"/>
    <cellStyle name="Comma 2 7 5 2 2 2 2 3" xfId="5040"/>
    <cellStyle name="Comma 2 7 5 2 2 2 3" xfId="5041"/>
    <cellStyle name="Comma 2 7 5 2 2 2 3 2" xfId="5042"/>
    <cellStyle name="Comma 2 7 5 2 2 2 3 3" xfId="5043"/>
    <cellStyle name="Comma 2 7 5 2 2 2 4" xfId="5044"/>
    <cellStyle name="Comma 2 7 5 2 2 2 4 2" xfId="5045"/>
    <cellStyle name="Comma 2 7 5 2 2 2 4 3" xfId="5046"/>
    <cellStyle name="Comma 2 7 5 2 2 2 5" xfId="5047"/>
    <cellStyle name="Comma 2 7 5 2 2 2 5 2" xfId="5048"/>
    <cellStyle name="Comma 2 7 5 2 2 2 5 3" xfId="5049"/>
    <cellStyle name="Comma 2 7 5 2 2 2 6" xfId="5050"/>
    <cellStyle name="Comma 2 7 5 2 2 2 7" xfId="5051"/>
    <cellStyle name="Comma 2 7 5 2 2 3" xfId="5052"/>
    <cellStyle name="Comma 2 7 5 2 2 3 2" xfId="5053"/>
    <cellStyle name="Comma 2 7 5 2 2 3 3" xfId="5054"/>
    <cellStyle name="Comma 2 7 5 2 2 4" xfId="5055"/>
    <cellStyle name="Comma 2 7 5 2 2 4 2" xfId="5056"/>
    <cellStyle name="Comma 2 7 5 2 2 4 3" xfId="5057"/>
    <cellStyle name="Comma 2 7 5 2 2 5" xfId="5058"/>
    <cellStyle name="Comma 2 7 5 2 2 5 2" xfId="5059"/>
    <cellStyle name="Comma 2 7 5 2 2 5 3" xfId="5060"/>
    <cellStyle name="Comma 2 7 5 2 2 6" xfId="5061"/>
    <cellStyle name="Comma 2 7 5 2 2 6 2" xfId="5062"/>
    <cellStyle name="Comma 2 7 5 2 2 6 3" xfId="5063"/>
    <cellStyle name="Comma 2 7 5 2 2 7" xfId="5064"/>
    <cellStyle name="Comma 2 7 5 2 2 8" xfId="5065"/>
    <cellStyle name="Comma 2 7 5 2 3" xfId="5066"/>
    <cellStyle name="Comma 2 7 5 2 3 2" xfId="5067"/>
    <cellStyle name="Comma 2 7 5 2 3 2 2" xfId="5068"/>
    <cellStyle name="Comma 2 7 5 2 3 2 3" xfId="5069"/>
    <cellStyle name="Comma 2 7 5 2 3 3" xfId="5070"/>
    <cellStyle name="Comma 2 7 5 2 3 3 2" xfId="5071"/>
    <cellStyle name="Comma 2 7 5 2 3 3 3" xfId="5072"/>
    <cellStyle name="Comma 2 7 5 2 3 4" xfId="5073"/>
    <cellStyle name="Comma 2 7 5 2 3 4 2" xfId="5074"/>
    <cellStyle name="Comma 2 7 5 2 3 4 3" xfId="5075"/>
    <cellStyle name="Comma 2 7 5 2 3 5" xfId="5076"/>
    <cellStyle name="Comma 2 7 5 2 3 5 2" xfId="5077"/>
    <cellStyle name="Comma 2 7 5 2 3 5 3" xfId="5078"/>
    <cellStyle name="Comma 2 7 5 2 3 6" xfId="5079"/>
    <cellStyle name="Comma 2 7 5 2 3 7" xfId="5080"/>
    <cellStyle name="Comma 2 7 5 2 4" xfId="5081"/>
    <cellStyle name="Comma 2 7 5 2 4 2" xfId="5082"/>
    <cellStyle name="Comma 2 7 5 2 4 2 2" xfId="5083"/>
    <cellStyle name="Comma 2 7 5 2 4 2 3" xfId="5084"/>
    <cellStyle name="Comma 2 7 5 2 4 3" xfId="5085"/>
    <cellStyle name="Comma 2 7 5 2 4 3 2" xfId="5086"/>
    <cellStyle name="Comma 2 7 5 2 4 3 3" xfId="5087"/>
    <cellStyle name="Comma 2 7 5 2 4 4" xfId="5088"/>
    <cellStyle name="Comma 2 7 5 2 4 4 2" xfId="5089"/>
    <cellStyle name="Comma 2 7 5 2 4 4 3" xfId="5090"/>
    <cellStyle name="Comma 2 7 5 2 4 5" xfId="5091"/>
    <cellStyle name="Comma 2 7 5 2 4 5 2" xfId="5092"/>
    <cellStyle name="Comma 2 7 5 2 4 5 3" xfId="5093"/>
    <cellStyle name="Comma 2 7 5 2 4 6" xfId="5094"/>
    <cellStyle name="Comma 2 7 5 2 4 7" xfId="5095"/>
    <cellStyle name="Comma 2 7 5 2 5" xfId="5096"/>
    <cellStyle name="Comma 2 7 5 2 5 2" xfId="5097"/>
    <cellStyle name="Comma 2 7 5 2 5 2 2" xfId="5098"/>
    <cellStyle name="Comma 2 7 5 2 5 2 3" xfId="5099"/>
    <cellStyle name="Comma 2 7 5 2 5 3" xfId="5100"/>
    <cellStyle name="Comma 2 7 5 2 5 3 2" xfId="5101"/>
    <cellStyle name="Comma 2 7 5 2 5 3 3" xfId="5102"/>
    <cellStyle name="Comma 2 7 5 2 5 4" xfId="5103"/>
    <cellStyle name="Comma 2 7 5 2 5 4 2" xfId="5104"/>
    <cellStyle name="Comma 2 7 5 2 5 4 3" xfId="5105"/>
    <cellStyle name="Comma 2 7 5 2 5 5" xfId="5106"/>
    <cellStyle name="Comma 2 7 5 2 5 5 2" xfId="5107"/>
    <cellStyle name="Comma 2 7 5 2 5 5 3" xfId="5108"/>
    <cellStyle name="Comma 2 7 5 2 5 6" xfId="5109"/>
    <cellStyle name="Comma 2 7 5 2 5 7" xfId="5110"/>
    <cellStyle name="Comma 2 7 5 2 6" xfId="5111"/>
    <cellStyle name="Comma 2 7 5 2 6 2" xfId="5112"/>
    <cellStyle name="Comma 2 7 5 2 6 3" xfId="5113"/>
    <cellStyle name="Comma 2 7 5 2 7" xfId="5114"/>
    <cellStyle name="Comma 2 7 5 2 7 2" xfId="5115"/>
    <cellStyle name="Comma 2 7 5 2 7 3" xfId="5116"/>
    <cellStyle name="Comma 2 7 5 2 8" xfId="5117"/>
    <cellStyle name="Comma 2 7 5 2 8 2" xfId="5118"/>
    <cellStyle name="Comma 2 7 5 2 8 3" xfId="5119"/>
    <cellStyle name="Comma 2 7 5 2 9" xfId="5120"/>
    <cellStyle name="Comma 2 7 5 2 9 2" xfId="5121"/>
    <cellStyle name="Comma 2 7 5 2 9 3" xfId="5122"/>
    <cellStyle name="Comma 2 7 5 3" xfId="5123"/>
    <cellStyle name="Comma 2 7 5 3 2" xfId="5124"/>
    <cellStyle name="Comma 2 7 5 3 2 2" xfId="5125"/>
    <cellStyle name="Comma 2 7 5 3 2 2 2" xfId="5126"/>
    <cellStyle name="Comma 2 7 5 3 2 2 3" xfId="5127"/>
    <cellStyle name="Comma 2 7 5 3 2 3" xfId="5128"/>
    <cellStyle name="Comma 2 7 5 3 2 3 2" xfId="5129"/>
    <cellStyle name="Comma 2 7 5 3 2 3 3" xfId="5130"/>
    <cellStyle name="Comma 2 7 5 3 2 4" xfId="5131"/>
    <cellStyle name="Comma 2 7 5 3 2 4 2" xfId="5132"/>
    <cellStyle name="Comma 2 7 5 3 2 4 3" xfId="5133"/>
    <cellStyle name="Comma 2 7 5 3 2 5" xfId="5134"/>
    <cellStyle name="Comma 2 7 5 3 2 5 2" xfId="5135"/>
    <cellStyle name="Comma 2 7 5 3 2 5 3" xfId="5136"/>
    <cellStyle name="Comma 2 7 5 3 2 6" xfId="5137"/>
    <cellStyle name="Comma 2 7 5 3 2 7" xfId="5138"/>
    <cellStyle name="Comma 2 7 5 3 3" xfId="5139"/>
    <cellStyle name="Comma 2 7 5 3 3 2" xfId="5140"/>
    <cellStyle name="Comma 2 7 5 3 3 3" xfId="5141"/>
    <cellStyle name="Comma 2 7 5 3 4" xfId="5142"/>
    <cellStyle name="Comma 2 7 5 3 4 2" xfId="5143"/>
    <cellStyle name="Comma 2 7 5 3 4 3" xfId="5144"/>
    <cellStyle name="Comma 2 7 5 3 5" xfId="5145"/>
    <cellStyle name="Comma 2 7 5 3 5 2" xfId="5146"/>
    <cellStyle name="Comma 2 7 5 3 5 3" xfId="5147"/>
    <cellStyle name="Comma 2 7 5 3 6" xfId="5148"/>
    <cellStyle name="Comma 2 7 5 3 6 2" xfId="5149"/>
    <cellStyle name="Comma 2 7 5 3 6 3" xfId="5150"/>
    <cellStyle name="Comma 2 7 5 3 7" xfId="5151"/>
    <cellStyle name="Comma 2 7 5 3 8" xfId="5152"/>
    <cellStyle name="Comma 2 7 5 4" xfId="5153"/>
    <cellStyle name="Comma 2 7 5 4 2" xfId="5154"/>
    <cellStyle name="Comma 2 7 5 4 2 2" xfId="5155"/>
    <cellStyle name="Comma 2 7 5 4 2 2 2" xfId="5156"/>
    <cellStyle name="Comma 2 7 5 4 2 2 3" xfId="5157"/>
    <cellStyle name="Comma 2 7 5 4 2 3" xfId="5158"/>
    <cellStyle name="Comma 2 7 5 4 2 3 2" xfId="5159"/>
    <cellStyle name="Comma 2 7 5 4 2 3 3" xfId="5160"/>
    <cellStyle name="Comma 2 7 5 4 2 4" xfId="5161"/>
    <cellStyle name="Comma 2 7 5 4 2 4 2" xfId="5162"/>
    <cellStyle name="Comma 2 7 5 4 2 4 3" xfId="5163"/>
    <cellStyle name="Comma 2 7 5 4 2 5" xfId="5164"/>
    <cellStyle name="Comma 2 7 5 4 2 5 2" xfId="5165"/>
    <cellStyle name="Comma 2 7 5 4 2 5 3" xfId="5166"/>
    <cellStyle name="Comma 2 7 5 4 2 6" xfId="5167"/>
    <cellStyle name="Comma 2 7 5 4 2 7" xfId="5168"/>
    <cellStyle name="Comma 2 7 5 4 3" xfId="5169"/>
    <cellStyle name="Comma 2 7 5 4 3 2" xfId="5170"/>
    <cellStyle name="Comma 2 7 5 4 3 3" xfId="5171"/>
    <cellStyle name="Comma 2 7 5 4 4" xfId="5172"/>
    <cellStyle name="Comma 2 7 5 4 4 2" xfId="5173"/>
    <cellStyle name="Comma 2 7 5 4 4 3" xfId="5174"/>
    <cellStyle name="Comma 2 7 5 4 5" xfId="5175"/>
    <cellStyle name="Comma 2 7 5 4 5 2" xfId="5176"/>
    <cellStyle name="Comma 2 7 5 4 5 3" xfId="5177"/>
    <cellStyle name="Comma 2 7 5 4 6" xfId="5178"/>
    <cellStyle name="Comma 2 7 5 4 6 2" xfId="5179"/>
    <cellStyle name="Comma 2 7 5 4 6 3" xfId="5180"/>
    <cellStyle name="Comma 2 7 5 4 7" xfId="5181"/>
    <cellStyle name="Comma 2 7 5 4 8" xfId="5182"/>
    <cellStyle name="Comma 2 7 5 5" xfId="5183"/>
    <cellStyle name="Comma 2 7 5 5 2" xfId="5184"/>
    <cellStyle name="Comma 2 7 5 5 2 2" xfId="5185"/>
    <cellStyle name="Comma 2 7 5 5 2 3" xfId="5186"/>
    <cellStyle name="Comma 2 7 5 5 3" xfId="5187"/>
    <cellStyle name="Comma 2 7 5 5 3 2" xfId="5188"/>
    <cellStyle name="Comma 2 7 5 5 3 3" xfId="5189"/>
    <cellStyle name="Comma 2 7 5 5 4" xfId="5190"/>
    <cellStyle name="Comma 2 7 5 5 4 2" xfId="5191"/>
    <cellStyle name="Comma 2 7 5 5 4 3" xfId="5192"/>
    <cellStyle name="Comma 2 7 5 5 5" xfId="5193"/>
    <cellStyle name="Comma 2 7 5 5 5 2" xfId="5194"/>
    <cellStyle name="Comma 2 7 5 5 5 3" xfId="5195"/>
    <cellStyle name="Comma 2 7 5 5 6" xfId="5196"/>
    <cellStyle name="Comma 2 7 5 5 7" xfId="5197"/>
    <cellStyle name="Comma 2 7 5 6" xfId="5198"/>
    <cellStyle name="Comma 2 7 5 6 2" xfId="5199"/>
    <cellStyle name="Comma 2 7 5 6 2 2" xfId="5200"/>
    <cellStyle name="Comma 2 7 5 6 2 3" xfId="5201"/>
    <cellStyle name="Comma 2 7 5 6 3" xfId="5202"/>
    <cellStyle name="Comma 2 7 5 6 3 2" xfId="5203"/>
    <cellStyle name="Comma 2 7 5 6 3 3" xfId="5204"/>
    <cellStyle name="Comma 2 7 5 6 4" xfId="5205"/>
    <cellStyle name="Comma 2 7 5 6 4 2" xfId="5206"/>
    <cellStyle name="Comma 2 7 5 6 4 3" xfId="5207"/>
    <cellStyle name="Comma 2 7 5 6 5" xfId="5208"/>
    <cellStyle name="Comma 2 7 5 6 5 2" xfId="5209"/>
    <cellStyle name="Comma 2 7 5 6 5 3" xfId="5210"/>
    <cellStyle name="Comma 2 7 5 6 6" xfId="5211"/>
    <cellStyle name="Comma 2 7 5 6 7" xfId="5212"/>
    <cellStyle name="Comma 2 7 5 7" xfId="5213"/>
    <cellStyle name="Comma 2 7 5 7 2" xfId="5214"/>
    <cellStyle name="Comma 2 7 5 7 2 2" xfId="5215"/>
    <cellStyle name="Comma 2 7 5 7 2 3" xfId="5216"/>
    <cellStyle name="Comma 2 7 5 7 3" xfId="5217"/>
    <cellStyle name="Comma 2 7 5 7 3 2" xfId="5218"/>
    <cellStyle name="Comma 2 7 5 7 3 3" xfId="5219"/>
    <cellStyle name="Comma 2 7 5 7 4" xfId="5220"/>
    <cellStyle name="Comma 2 7 5 7 4 2" xfId="5221"/>
    <cellStyle name="Comma 2 7 5 7 4 3" xfId="5222"/>
    <cellStyle name="Comma 2 7 5 7 5" xfId="5223"/>
    <cellStyle name="Comma 2 7 5 7 5 2" xfId="5224"/>
    <cellStyle name="Comma 2 7 5 7 5 3" xfId="5225"/>
    <cellStyle name="Comma 2 7 5 7 6" xfId="5226"/>
    <cellStyle name="Comma 2 7 5 7 7" xfId="5227"/>
    <cellStyle name="Comma 2 7 5 8" xfId="5228"/>
    <cellStyle name="Comma 2 7 5 8 2" xfId="5229"/>
    <cellStyle name="Comma 2 7 5 8 2 2" xfId="5230"/>
    <cellStyle name="Comma 2 7 5 8 2 3" xfId="5231"/>
    <cellStyle name="Comma 2 7 5 8 3" xfId="5232"/>
    <cellStyle name="Comma 2 7 5 8 3 2" xfId="5233"/>
    <cellStyle name="Comma 2 7 5 8 3 3" xfId="5234"/>
    <cellStyle name="Comma 2 7 5 8 4" xfId="5235"/>
    <cellStyle name="Comma 2 7 5 8 4 2" xfId="5236"/>
    <cellStyle name="Comma 2 7 5 8 4 3" xfId="5237"/>
    <cellStyle name="Comma 2 7 5 8 5" xfId="5238"/>
    <cellStyle name="Comma 2 7 5 8 5 2" xfId="5239"/>
    <cellStyle name="Comma 2 7 5 8 5 3" xfId="5240"/>
    <cellStyle name="Comma 2 7 5 8 6" xfId="5241"/>
    <cellStyle name="Comma 2 7 5 8 7" xfId="5242"/>
    <cellStyle name="Comma 2 7 5 9" xfId="5243"/>
    <cellStyle name="Comma 2 7 5 9 2" xfId="5244"/>
    <cellStyle name="Comma 2 7 5 9 3" xfId="5245"/>
    <cellStyle name="Comma 2 7 6" xfId="5246"/>
    <cellStyle name="Comma 2 7 6 10" xfId="5247"/>
    <cellStyle name="Comma 2 7 6 11" xfId="5248"/>
    <cellStyle name="Comma 2 7 6 2" xfId="5249"/>
    <cellStyle name="Comma 2 7 6 2 2" xfId="5250"/>
    <cellStyle name="Comma 2 7 6 2 2 2" xfId="5251"/>
    <cellStyle name="Comma 2 7 6 2 2 2 2" xfId="5252"/>
    <cellStyle name="Comma 2 7 6 2 2 2 3" xfId="5253"/>
    <cellStyle name="Comma 2 7 6 2 2 3" xfId="5254"/>
    <cellStyle name="Comma 2 7 6 2 2 3 2" xfId="5255"/>
    <cellStyle name="Comma 2 7 6 2 2 3 3" xfId="5256"/>
    <cellStyle name="Comma 2 7 6 2 2 4" xfId="5257"/>
    <cellStyle name="Comma 2 7 6 2 2 4 2" xfId="5258"/>
    <cellStyle name="Comma 2 7 6 2 2 4 3" xfId="5259"/>
    <cellStyle name="Comma 2 7 6 2 2 5" xfId="5260"/>
    <cellStyle name="Comma 2 7 6 2 2 5 2" xfId="5261"/>
    <cellStyle name="Comma 2 7 6 2 2 5 3" xfId="5262"/>
    <cellStyle name="Comma 2 7 6 2 2 6" xfId="5263"/>
    <cellStyle name="Comma 2 7 6 2 2 7" xfId="5264"/>
    <cellStyle name="Comma 2 7 6 2 3" xfId="5265"/>
    <cellStyle name="Comma 2 7 6 2 3 2" xfId="5266"/>
    <cellStyle name="Comma 2 7 6 2 3 3" xfId="5267"/>
    <cellStyle name="Comma 2 7 6 2 4" xfId="5268"/>
    <cellStyle name="Comma 2 7 6 2 4 2" xfId="5269"/>
    <cellStyle name="Comma 2 7 6 2 4 3" xfId="5270"/>
    <cellStyle name="Comma 2 7 6 2 5" xfId="5271"/>
    <cellStyle name="Comma 2 7 6 2 5 2" xfId="5272"/>
    <cellStyle name="Comma 2 7 6 2 5 3" xfId="5273"/>
    <cellStyle name="Comma 2 7 6 2 6" xfId="5274"/>
    <cellStyle name="Comma 2 7 6 2 6 2" xfId="5275"/>
    <cellStyle name="Comma 2 7 6 2 6 3" xfId="5276"/>
    <cellStyle name="Comma 2 7 6 2 7" xfId="5277"/>
    <cellStyle name="Comma 2 7 6 2 8" xfId="5278"/>
    <cellStyle name="Comma 2 7 6 3" xfId="5279"/>
    <cellStyle name="Comma 2 7 6 3 2" xfId="5280"/>
    <cellStyle name="Comma 2 7 6 3 2 2" xfId="5281"/>
    <cellStyle name="Comma 2 7 6 3 2 3" xfId="5282"/>
    <cellStyle name="Comma 2 7 6 3 3" xfId="5283"/>
    <cellStyle name="Comma 2 7 6 3 3 2" xfId="5284"/>
    <cellStyle name="Comma 2 7 6 3 3 3" xfId="5285"/>
    <cellStyle name="Comma 2 7 6 3 4" xfId="5286"/>
    <cellStyle name="Comma 2 7 6 3 4 2" xfId="5287"/>
    <cellStyle name="Comma 2 7 6 3 4 3" xfId="5288"/>
    <cellStyle name="Comma 2 7 6 3 5" xfId="5289"/>
    <cellStyle name="Comma 2 7 6 3 5 2" xfId="5290"/>
    <cellStyle name="Comma 2 7 6 3 5 3" xfId="5291"/>
    <cellStyle name="Comma 2 7 6 3 6" xfId="5292"/>
    <cellStyle name="Comma 2 7 6 3 7" xfId="5293"/>
    <cellStyle name="Comma 2 7 6 4" xfId="5294"/>
    <cellStyle name="Comma 2 7 6 4 2" xfId="5295"/>
    <cellStyle name="Comma 2 7 6 4 2 2" xfId="5296"/>
    <cellStyle name="Comma 2 7 6 4 2 3" xfId="5297"/>
    <cellStyle name="Comma 2 7 6 4 3" xfId="5298"/>
    <cellStyle name="Comma 2 7 6 4 3 2" xfId="5299"/>
    <cellStyle name="Comma 2 7 6 4 3 3" xfId="5300"/>
    <cellStyle name="Comma 2 7 6 4 4" xfId="5301"/>
    <cellStyle name="Comma 2 7 6 4 4 2" xfId="5302"/>
    <cellStyle name="Comma 2 7 6 4 4 3" xfId="5303"/>
    <cellStyle name="Comma 2 7 6 4 5" xfId="5304"/>
    <cellStyle name="Comma 2 7 6 4 5 2" xfId="5305"/>
    <cellStyle name="Comma 2 7 6 4 5 3" xfId="5306"/>
    <cellStyle name="Comma 2 7 6 4 6" xfId="5307"/>
    <cellStyle name="Comma 2 7 6 4 7" xfId="5308"/>
    <cellStyle name="Comma 2 7 6 5" xfId="5309"/>
    <cellStyle name="Comma 2 7 6 5 2" xfId="5310"/>
    <cellStyle name="Comma 2 7 6 5 2 2" xfId="5311"/>
    <cellStyle name="Comma 2 7 6 5 2 3" xfId="5312"/>
    <cellStyle name="Comma 2 7 6 5 3" xfId="5313"/>
    <cellStyle name="Comma 2 7 6 5 3 2" xfId="5314"/>
    <cellStyle name="Comma 2 7 6 5 3 3" xfId="5315"/>
    <cellStyle name="Comma 2 7 6 5 4" xfId="5316"/>
    <cellStyle name="Comma 2 7 6 5 4 2" xfId="5317"/>
    <cellStyle name="Comma 2 7 6 5 4 3" xfId="5318"/>
    <cellStyle name="Comma 2 7 6 5 5" xfId="5319"/>
    <cellStyle name="Comma 2 7 6 5 5 2" xfId="5320"/>
    <cellStyle name="Comma 2 7 6 5 5 3" xfId="5321"/>
    <cellStyle name="Comma 2 7 6 5 6" xfId="5322"/>
    <cellStyle name="Comma 2 7 6 5 7" xfId="5323"/>
    <cellStyle name="Comma 2 7 6 6" xfId="5324"/>
    <cellStyle name="Comma 2 7 6 6 2" xfId="5325"/>
    <cellStyle name="Comma 2 7 6 6 3" xfId="5326"/>
    <cellStyle name="Comma 2 7 6 7" xfId="5327"/>
    <cellStyle name="Comma 2 7 6 7 2" xfId="5328"/>
    <cellStyle name="Comma 2 7 6 7 3" xfId="5329"/>
    <cellStyle name="Comma 2 7 6 8" xfId="5330"/>
    <cellStyle name="Comma 2 7 6 8 2" xfId="5331"/>
    <cellStyle name="Comma 2 7 6 8 3" xfId="5332"/>
    <cellStyle name="Comma 2 7 6 9" xfId="5333"/>
    <cellStyle name="Comma 2 7 6 9 2" xfId="5334"/>
    <cellStyle name="Comma 2 7 6 9 3" xfId="5335"/>
    <cellStyle name="Comma 2 7 7" xfId="5336"/>
    <cellStyle name="Comma 2 7 7 10" xfId="5337"/>
    <cellStyle name="Comma 2 7 7 11" xfId="5338"/>
    <cellStyle name="Comma 2 7 7 2" xfId="5339"/>
    <cellStyle name="Comma 2 7 7 2 2" xfId="5340"/>
    <cellStyle name="Comma 2 7 7 2 2 2" xfId="5341"/>
    <cellStyle name="Comma 2 7 7 2 2 2 2" xfId="5342"/>
    <cellStyle name="Comma 2 7 7 2 2 2 3" xfId="5343"/>
    <cellStyle name="Comma 2 7 7 2 2 3" xfId="5344"/>
    <cellStyle name="Comma 2 7 7 2 2 3 2" xfId="5345"/>
    <cellStyle name="Comma 2 7 7 2 2 3 3" xfId="5346"/>
    <cellStyle name="Comma 2 7 7 2 2 4" xfId="5347"/>
    <cellStyle name="Comma 2 7 7 2 2 4 2" xfId="5348"/>
    <cellStyle name="Comma 2 7 7 2 2 4 3" xfId="5349"/>
    <cellStyle name="Comma 2 7 7 2 2 5" xfId="5350"/>
    <cellStyle name="Comma 2 7 7 2 2 5 2" xfId="5351"/>
    <cellStyle name="Comma 2 7 7 2 2 5 3" xfId="5352"/>
    <cellStyle name="Comma 2 7 7 2 2 6" xfId="5353"/>
    <cellStyle name="Comma 2 7 7 2 2 7" xfId="5354"/>
    <cellStyle name="Comma 2 7 7 2 3" xfId="5355"/>
    <cellStyle name="Comma 2 7 7 2 3 2" xfId="5356"/>
    <cellStyle name="Comma 2 7 7 2 3 3" xfId="5357"/>
    <cellStyle name="Comma 2 7 7 2 4" xfId="5358"/>
    <cellStyle name="Comma 2 7 7 2 4 2" xfId="5359"/>
    <cellStyle name="Comma 2 7 7 2 4 3" xfId="5360"/>
    <cellStyle name="Comma 2 7 7 2 5" xfId="5361"/>
    <cellStyle name="Comma 2 7 7 2 5 2" xfId="5362"/>
    <cellStyle name="Comma 2 7 7 2 5 3" xfId="5363"/>
    <cellStyle name="Comma 2 7 7 2 6" xfId="5364"/>
    <cellStyle name="Comma 2 7 7 2 6 2" xfId="5365"/>
    <cellStyle name="Comma 2 7 7 2 6 3" xfId="5366"/>
    <cellStyle name="Comma 2 7 7 2 7" xfId="5367"/>
    <cellStyle name="Comma 2 7 7 2 8" xfId="5368"/>
    <cellStyle name="Comma 2 7 7 3" xfId="5369"/>
    <cellStyle name="Comma 2 7 7 3 2" xfId="5370"/>
    <cellStyle name="Comma 2 7 7 3 2 2" xfId="5371"/>
    <cellStyle name="Comma 2 7 7 3 2 3" xfId="5372"/>
    <cellStyle name="Comma 2 7 7 3 3" xfId="5373"/>
    <cellStyle name="Comma 2 7 7 3 3 2" xfId="5374"/>
    <cellStyle name="Comma 2 7 7 3 3 3" xfId="5375"/>
    <cellStyle name="Comma 2 7 7 3 4" xfId="5376"/>
    <cellStyle name="Comma 2 7 7 3 4 2" xfId="5377"/>
    <cellStyle name="Comma 2 7 7 3 4 3" xfId="5378"/>
    <cellStyle name="Comma 2 7 7 3 5" xfId="5379"/>
    <cellStyle name="Comma 2 7 7 3 5 2" xfId="5380"/>
    <cellStyle name="Comma 2 7 7 3 5 3" xfId="5381"/>
    <cellStyle name="Comma 2 7 7 3 6" xfId="5382"/>
    <cellStyle name="Comma 2 7 7 3 7" xfId="5383"/>
    <cellStyle name="Comma 2 7 7 4" xfId="5384"/>
    <cellStyle name="Comma 2 7 7 4 2" xfId="5385"/>
    <cellStyle name="Comma 2 7 7 4 2 2" xfId="5386"/>
    <cellStyle name="Comma 2 7 7 4 2 3" xfId="5387"/>
    <cellStyle name="Comma 2 7 7 4 3" xfId="5388"/>
    <cellStyle name="Comma 2 7 7 4 3 2" xfId="5389"/>
    <cellStyle name="Comma 2 7 7 4 3 3" xfId="5390"/>
    <cellStyle name="Comma 2 7 7 4 4" xfId="5391"/>
    <cellStyle name="Comma 2 7 7 4 4 2" xfId="5392"/>
    <cellStyle name="Comma 2 7 7 4 4 3" xfId="5393"/>
    <cellStyle name="Comma 2 7 7 4 5" xfId="5394"/>
    <cellStyle name="Comma 2 7 7 4 5 2" xfId="5395"/>
    <cellStyle name="Comma 2 7 7 4 5 3" xfId="5396"/>
    <cellStyle name="Comma 2 7 7 4 6" xfId="5397"/>
    <cellStyle name="Comma 2 7 7 4 7" xfId="5398"/>
    <cellStyle name="Comma 2 7 7 5" xfId="5399"/>
    <cellStyle name="Comma 2 7 7 5 2" xfId="5400"/>
    <cellStyle name="Comma 2 7 7 5 2 2" xfId="5401"/>
    <cellStyle name="Comma 2 7 7 5 2 3" xfId="5402"/>
    <cellStyle name="Comma 2 7 7 5 3" xfId="5403"/>
    <cellStyle name="Comma 2 7 7 5 3 2" xfId="5404"/>
    <cellStyle name="Comma 2 7 7 5 3 3" xfId="5405"/>
    <cellStyle name="Comma 2 7 7 5 4" xfId="5406"/>
    <cellStyle name="Comma 2 7 7 5 4 2" xfId="5407"/>
    <cellStyle name="Comma 2 7 7 5 4 3" xfId="5408"/>
    <cellStyle name="Comma 2 7 7 5 5" xfId="5409"/>
    <cellStyle name="Comma 2 7 7 5 5 2" xfId="5410"/>
    <cellStyle name="Comma 2 7 7 5 5 3" xfId="5411"/>
    <cellStyle name="Comma 2 7 7 5 6" xfId="5412"/>
    <cellStyle name="Comma 2 7 7 5 7" xfId="5413"/>
    <cellStyle name="Comma 2 7 7 6" xfId="5414"/>
    <cellStyle name="Comma 2 7 7 6 2" xfId="5415"/>
    <cellStyle name="Comma 2 7 7 6 3" xfId="5416"/>
    <cellStyle name="Comma 2 7 7 7" xfId="5417"/>
    <cellStyle name="Comma 2 7 7 7 2" xfId="5418"/>
    <cellStyle name="Comma 2 7 7 7 3" xfId="5419"/>
    <cellStyle name="Comma 2 7 7 8" xfId="5420"/>
    <cellStyle name="Comma 2 7 7 8 2" xfId="5421"/>
    <cellStyle name="Comma 2 7 7 8 3" xfId="5422"/>
    <cellStyle name="Comma 2 7 7 9" xfId="5423"/>
    <cellStyle name="Comma 2 7 7 9 2" xfId="5424"/>
    <cellStyle name="Comma 2 7 7 9 3" xfId="5425"/>
    <cellStyle name="Comma 2 7 8" xfId="5426"/>
    <cellStyle name="Comma 2 7 8 10" xfId="5427"/>
    <cellStyle name="Comma 2 7 8 11" xfId="5428"/>
    <cellStyle name="Comma 2 7 8 2" xfId="5429"/>
    <cellStyle name="Comma 2 7 8 2 2" xfId="5430"/>
    <cellStyle name="Comma 2 7 8 2 2 2" xfId="5431"/>
    <cellStyle name="Comma 2 7 8 2 2 2 2" xfId="5432"/>
    <cellStyle name="Comma 2 7 8 2 2 2 3" xfId="5433"/>
    <cellStyle name="Comma 2 7 8 2 2 3" xfId="5434"/>
    <cellStyle name="Comma 2 7 8 2 2 3 2" xfId="5435"/>
    <cellStyle name="Comma 2 7 8 2 2 3 3" xfId="5436"/>
    <cellStyle name="Comma 2 7 8 2 2 4" xfId="5437"/>
    <cellStyle name="Comma 2 7 8 2 2 4 2" xfId="5438"/>
    <cellStyle name="Comma 2 7 8 2 2 4 3" xfId="5439"/>
    <cellStyle name="Comma 2 7 8 2 2 5" xfId="5440"/>
    <cellStyle name="Comma 2 7 8 2 2 5 2" xfId="5441"/>
    <cellStyle name="Comma 2 7 8 2 2 5 3" xfId="5442"/>
    <cellStyle name="Comma 2 7 8 2 2 6" xfId="5443"/>
    <cellStyle name="Comma 2 7 8 2 2 7" xfId="5444"/>
    <cellStyle name="Comma 2 7 8 2 3" xfId="5445"/>
    <cellStyle name="Comma 2 7 8 2 3 2" xfId="5446"/>
    <cellStyle name="Comma 2 7 8 2 3 3" xfId="5447"/>
    <cellStyle name="Comma 2 7 8 2 4" xfId="5448"/>
    <cellStyle name="Comma 2 7 8 2 4 2" xfId="5449"/>
    <cellStyle name="Comma 2 7 8 2 4 3" xfId="5450"/>
    <cellStyle name="Comma 2 7 8 2 5" xfId="5451"/>
    <cellStyle name="Comma 2 7 8 2 5 2" xfId="5452"/>
    <cellStyle name="Comma 2 7 8 2 5 3" xfId="5453"/>
    <cellStyle name="Comma 2 7 8 2 6" xfId="5454"/>
    <cellStyle name="Comma 2 7 8 2 6 2" xfId="5455"/>
    <cellStyle name="Comma 2 7 8 2 6 3" xfId="5456"/>
    <cellStyle name="Comma 2 7 8 2 7" xfId="5457"/>
    <cellStyle name="Comma 2 7 8 2 8" xfId="5458"/>
    <cellStyle name="Comma 2 7 8 3" xfId="5459"/>
    <cellStyle name="Comma 2 7 8 3 2" xfId="5460"/>
    <cellStyle name="Comma 2 7 8 3 2 2" xfId="5461"/>
    <cellStyle name="Comma 2 7 8 3 2 3" xfId="5462"/>
    <cellStyle name="Comma 2 7 8 3 3" xfId="5463"/>
    <cellStyle name="Comma 2 7 8 3 3 2" xfId="5464"/>
    <cellStyle name="Comma 2 7 8 3 3 3" xfId="5465"/>
    <cellStyle name="Comma 2 7 8 3 4" xfId="5466"/>
    <cellStyle name="Comma 2 7 8 3 4 2" xfId="5467"/>
    <cellStyle name="Comma 2 7 8 3 4 3" xfId="5468"/>
    <cellStyle name="Comma 2 7 8 3 5" xfId="5469"/>
    <cellStyle name="Comma 2 7 8 3 5 2" xfId="5470"/>
    <cellStyle name="Comma 2 7 8 3 5 3" xfId="5471"/>
    <cellStyle name="Comma 2 7 8 3 6" xfId="5472"/>
    <cellStyle name="Comma 2 7 8 3 7" xfId="5473"/>
    <cellStyle name="Comma 2 7 8 4" xfId="5474"/>
    <cellStyle name="Comma 2 7 8 4 2" xfId="5475"/>
    <cellStyle name="Comma 2 7 8 4 2 2" xfId="5476"/>
    <cellStyle name="Comma 2 7 8 4 2 3" xfId="5477"/>
    <cellStyle name="Comma 2 7 8 4 3" xfId="5478"/>
    <cellStyle name="Comma 2 7 8 4 3 2" xfId="5479"/>
    <cellStyle name="Comma 2 7 8 4 3 3" xfId="5480"/>
    <cellStyle name="Comma 2 7 8 4 4" xfId="5481"/>
    <cellStyle name="Comma 2 7 8 4 4 2" xfId="5482"/>
    <cellStyle name="Comma 2 7 8 4 4 3" xfId="5483"/>
    <cellStyle name="Comma 2 7 8 4 5" xfId="5484"/>
    <cellStyle name="Comma 2 7 8 4 5 2" xfId="5485"/>
    <cellStyle name="Comma 2 7 8 4 5 3" xfId="5486"/>
    <cellStyle name="Comma 2 7 8 4 6" xfId="5487"/>
    <cellStyle name="Comma 2 7 8 4 7" xfId="5488"/>
    <cellStyle name="Comma 2 7 8 5" xfId="5489"/>
    <cellStyle name="Comma 2 7 8 5 2" xfId="5490"/>
    <cellStyle name="Comma 2 7 8 5 2 2" xfId="5491"/>
    <cellStyle name="Comma 2 7 8 5 2 3" xfId="5492"/>
    <cellStyle name="Comma 2 7 8 5 3" xfId="5493"/>
    <cellStyle name="Comma 2 7 8 5 3 2" xfId="5494"/>
    <cellStyle name="Comma 2 7 8 5 3 3" xfId="5495"/>
    <cellStyle name="Comma 2 7 8 5 4" xfId="5496"/>
    <cellStyle name="Comma 2 7 8 5 4 2" xfId="5497"/>
    <cellStyle name="Comma 2 7 8 5 4 3" xfId="5498"/>
    <cellStyle name="Comma 2 7 8 5 5" xfId="5499"/>
    <cellStyle name="Comma 2 7 8 5 5 2" xfId="5500"/>
    <cellStyle name="Comma 2 7 8 5 5 3" xfId="5501"/>
    <cellStyle name="Comma 2 7 8 5 6" xfId="5502"/>
    <cellStyle name="Comma 2 7 8 5 7" xfId="5503"/>
    <cellStyle name="Comma 2 7 8 6" xfId="5504"/>
    <cellStyle name="Comma 2 7 8 6 2" xfId="5505"/>
    <cellStyle name="Comma 2 7 8 6 3" xfId="5506"/>
    <cellStyle name="Comma 2 7 8 7" xfId="5507"/>
    <cellStyle name="Comma 2 7 8 7 2" xfId="5508"/>
    <cellStyle name="Comma 2 7 8 7 3" xfId="5509"/>
    <cellStyle name="Comma 2 7 8 8" xfId="5510"/>
    <cellStyle name="Comma 2 7 8 8 2" xfId="5511"/>
    <cellStyle name="Comma 2 7 8 8 3" xfId="5512"/>
    <cellStyle name="Comma 2 7 8 9" xfId="5513"/>
    <cellStyle name="Comma 2 7 8 9 2" xfId="5514"/>
    <cellStyle name="Comma 2 7 8 9 3" xfId="5515"/>
    <cellStyle name="Comma 2 7 9" xfId="5516"/>
    <cellStyle name="Comma 2 7 9 10" xfId="5517"/>
    <cellStyle name="Comma 2 7 9 11" xfId="5518"/>
    <cellStyle name="Comma 2 7 9 2" xfId="5519"/>
    <cellStyle name="Comma 2 7 9 2 2" xfId="5520"/>
    <cellStyle name="Comma 2 7 9 2 2 2" xfId="5521"/>
    <cellStyle name="Comma 2 7 9 2 2 2 2" xfId="5522"/>
    <cellStyle name="Comma 2 7 9 2 2 2 3" xfId="5523"/>
    <cellStyle name="Comma 2 7 9 2 2 3" xfId="5524"/>
    <cellStyle name="Comma 2 7 9 2 2 3 2" xfId="5525"/>
    <cellStyle name="Comma 2 7 9 2 2 3 3" xfId="5526"/>
    <cellStyle name="Comma 2 7 9 2 2 4" xfId="5527"/>
    <cellStyle name="Comma 2 7 9 2 2 4 2" xfId="5528"/>
    <cellStyle name="Comma 2 7 9 2 2 4 3" xfId="5529"/>
    <cellStyle name="Comma 2 7 9 2 2 5" xfId="5530"/>
    <cellStyle name="Comma 2 7 9 2 2 5 2" xfId="5531"/>
    <cellStyle name="Comma 2 7 9 2 2 5 3" xfId="5532"/>
    <cellStyle name="Comma 2 7 9 2 2 6" xfId="5533"/>
    <cellStyle name="Comma 2 7 9 2 2 7" xfId="5534"/>
    <cellStyle name="Comma 2 7 9 2 3" xfId="5535"/>
    <cellStyle name="Comma 2 7 9 2 3 2" xfId="5536"/>
    <cellStyle name="Comma 2 7 9 2 3 3" xfId="5537"/>
    <cellStyle name="Comma 2 7 9 2 4" xfId="5538"/>
    <cellStyle name="Comma 2 7 9 2 4 2" xfId="5539"/>
    <cellStyle name="Comma 2 7 9 2 4 3" xfId="5540"/>
    <cellStyle name="Comma 2 7 9 2 5" xfId="5541"/>
    <cellStyle name="Comma 2 7 9 2 5 2" xfId="5542"/>
    <cellStyle name="Comma 2 7 9 2 5 3" xfId="5543"/>
    <cellStyle name="Comma 2 7 9 2 6" xfId="5544"/>
    <cellStyle name="Comma 2 7 9 2 6 2" xfId="5545"/>
    <cellStyle name="Comma 2 7 9 2 6 3" xfId="5546"/>
    <cellStyle name="Comma 2 7 9 2 7" xfId="5547"/>
    <cellStyle name="Comma 2 7 9 2 8" xfId="5548"/>
    <cellStyle name="Comma 2 7 9 3" xfId="5549"/>
    <cellStyle name="Comma 2 7 9 3 2" xfId="5550"/>
    <cellStyle name="Comma 2 7 9 3 2 2" xfId="5551"/>
    <cellStyle name="Comma 2 7 9 3 2 3" xfId="5552"/>
    <cellStyle name="Comma 2 7 9 3 3" xfId="5553"/>
    <cellStyle name="Comma 2 7 9 3 3 2" xfId="5554"/>
    <cellStyle name="Comma 2 7 9 3 3 3" xfId="5555"/>
    <cellStyle name="Comma 2 7 9 3 4" xfId="5556"/>
    <cellStyle name="Comma 2 7 9 3 4 2" xfId="5557"/>
    <cellStyle name="Comma 2 7 9 3 4 3" xfId="5558"/>
    <cellStyle name="Comma 2 7 9 3 5" xfId="5559"/>
    <cellStyle name="Comma 2 7 9 3 5 2" xfId="5560"/>
    <cellStyle name="Comma 2 7 9 3 5 3" xfId="5561"/>
    <cellStyle name="Comma 2 7 9 3 6" xfId="5562"/>
    <cellStyle name="Comma 2 7 9 3 7" xfId="5563"/>
    <cellStyle name="Comma 2 7 9 4" xfId="5564"/>
    <cellStyle name="Comma 2 7 9 4 2" xfId="5565"/>
    <cellStyle name="Comma 2 7 9 4 2 2" xfId="5566"/>
    <cellStyle name="Comma 2 7 9 4 2 3" xfId="5567"/>
    <cellStyle name="Comma 2 7 9 4 3" xfId="5568"/>
    <cellStyle name="Comma 2 7 9 4 3 2" xfId="5569"/>
    <cellStyle name="Comma 2 7 9 4 3 3" xfId="5570"/>
    <cellStyle name="Comma 2 7 9 4 4" xfId="5571"/>
    <cellStyle name="Comma 2 7 9 4 4 2" xfId="5572"/>
    <cellStyle name="Comma 2 7 9 4 4 3" xfId="5573"/>
    <cellStyle name="Comma 2 7 9 4 5" xfId="5574"/>
    <cellStyle name="Comma 2 7 9 4 5 2" xfId="5575"/>
    <cellStyle name="Comma 2 7 9 4 5 3" xfId="5576"/>
    <cellStyle name="Comma 2 7 9 4 6" xfId="5577"/>
    <cellStyle name="Comma 2 7 9 4 7" xfId="5578"/>
    <cellStyle name="Comma 2 7 9 5" xfId="5579"/>
    <cellStyle name="Comma 2 7 9 5 2" xfId="5580"/>
    <cellStyle name="Comma 2 7 9 5 2 2" xfId="5581"/>
    <cellStyle name="Comma 2 7 9 5 2 3" xfId="5582"/>
    <cellStyle name="Comma 2 7 9 5 3" xfId="5583"/>
    <cellStyle name="Comma 2 7 9 5 3 2" xfId="5584"/>
    <cellStyle name="Comma 2 7 9 5 3 3" xfId="5585"/>
    <cellStyle name="Comma 2 7 9 5 4" xfId="5586"/>
    <cellStyle name="Comma 2 7 9 5 4 2" xfId="5587"/>
    <cellStyle name="Comma 2 7 9 5 4 3" xfId="5588"/>
    <cellStyle name="Comma 2 7 9 5 5" xfId="5589"/>
    <cellStyle name="Comma 2 7 9 5 5 2" xfId="5590"/>
    <cellStyle name="Comma 2 7 9 5 5 3" xfId="5591"/>
    <cellStyle name="Comma 2 7 9 5 6" xfId="5592"/>
    <cellStyle name="Comma 2 7 9 5 7" xfId="5593"/>
    <cellStyle name="Comma 2 7 9 6" xfId="5594"/>
    <cellStyle name="Comma 2 7 9 6 2" xfId="5595"/>
    <cellStyle name="Comma 2 7 9 6 3" xfId="5596"/>
    <cellStyle name="Comma 2 7 9 7" xfId="5597"/>
    <cellStyle name="Comma 2 7 9 7 2" xfId="5598"/>
    <cellStyle name="Comma 2 7 9 7 3" xfId="5599"/>
    <cellStyle name="Comma 2 7 9 8" xfId="5600"/>
    <cellStyle name="Comma 2 7 9 8 2" xfId="5601"/>
    <cellStyle name="Comma 2 7 9 8 3" xfId="5602"/>
    <cellStyle name="Comma 2 7 9 9" xfId="5603"/>
    <cellStyle name="Comma 2 7 9 9 2" xfId="5604"/>
    <cellStyle name="Comma 2 7 9 9 3" xfId="5605"/>
    <cellStyle name="Comma 2 8" xfId="5606"/>
    <cellStyle name="Comma 2 8 10" xfId="5607"/>
    <cellStyle name="Comma 2 8 10 2" xfId="5608"/>
    <cellStyle name="Comma 2 8 10 2 2" xfId="5609"/>
    <cellStyle name="Comma 2 8 10 2 3" xfId="5610"/>
    <cellStyle name="Comma 2 8 10 3" xfId="5611"/>
    <cellStyle name="Comma 2 8 10 3 2" xfId="5612"/>
    <cellStyle name="Comma 2 8 10 3 3" xfId="5613"/>
    <cellStyle name="Comma 2 8 10 4" xfId="5614"/>
    <cellStyle name="Comma 2 8 10 4 2" xfId="5615"/>
    <cellStyle name="Comma 2 8 10 4 3" xfId="5616"/>
    <cellStyle name="Comma 2 8 10 5" xfId="5617"/>
    <cellStyle name="Comma 2 8 10 5 2" xfId="5618"/>
    <cellStyle name="Comma 2 8 10 5 3" xfId="5619"/>
    <cellStyle name="Comma 2 8 10 6" xfId="5620"/>
    <cellStyle name="Comma 2 8 10 7" xfId="5621"/>
    <cellStyle name="Comma 2 8 11" xfId="5622"/>
    <cellStyle name="Comma 2 8 11 2" xfId="5623"/>
    <cellStyle name="Comma 2 8 11 3" xfId="5624"/>
    <cellStyle name="Comma 2 8 12" xfId="5625"/>
    <cellStyle name="Comma 2 8 12 2" xfId="5626"/>
    <cellStyle name="Comma 2 8 12 3" xfId="5627"/>
    <cellStyle name="Comma 2 8 13" xfId="5628"/>
    <cellStyle name="Comma 2 8 13 2" xfId="5629"/>
    <cellStyle name="Comma 2 8 13 3" xfId="5630"/>
    <cellStyle name="Comma 2 8 14" xfId="5631"/>
    <cellStyle name="Comma 2 8 14 2" xfId="5632"/>
    <cellStyle name="Comma 2 8 14 3" xfId="5633"/>
    <cellStyle name="Comma 2 8 15" xfId="5634"/>
    <cellStyle name="Comma 2 8 16" xfId="5635"/>
    <cellStyle name="Comma 2 8 2" xfId="5636"/>
    <cellStyle name="Comma 2 8 2 10" xfId="5637"/>
    <cellStyle name="Comma 2 8 2 10 2" xfId="5638"/>
    <cellStyle name="Comma 2 8 2 10 3" xfId="5639"/>
    <cellStyle name="Comma 2 8 2 11" xfId="5640"/>
    <cellStyle name="Comma 2 8 2 11 2" xfId="5641"/>
    <cellStyle name="Comma 2 8 2 11 3" xfId="5642"/>
    <cellStyle name="Comma 2 8 2 12" xfId="5643"/>
    <cellStyle name="Comma 2 8 2 12 2" xfId="5644"/>
    <cellStyle name="Comma 2 8 2 12 3" xfId="5645"/>
    <cellStyle name="Comma 2 8 2 13" xfId="5646"/>
    <cellStyle name="Comma 2 8 2 13 2" xfId="5647"/>
    <cellStyle name="Comma 2 8 2 13 3" xfId="5648"/>
    <cellStyle name="Comma 2 8 2 14" xfId="5649"/>
    <cellStyle name="Comma 2 8 2 15" xfId="5650"/>
    <cellStyle name="Comma 2 8 2 2" xfId="5651"/>
    <cellStyle name="Comma 2 8 2 2 10" xfId="5652"/>
    <cellStyle name="Comma 2 8 2 2 10 2" xfId="5653"/>
    <cellStyle name="Comma 2 8 2 2 10 3" xfId="5654"/>
    <cellStyle name="Comma 2 8 2 2 11" xfId="5655"/>
    <cellStyle name="Comma 2 8 2 2 11 2" xfId="5656"/>
    <cellStyle name="Comma 2 8 2 2 11 3" xfId="5657"/>
    <cellStyle name="Comma 2 8 2 2 12" xfId="5658"/>
    <cellStyle name="Comma 2 8 2 2 12 2" xfId="5659"/>
    <cellStyle name="Comma 2 8 2 2 12 3" xfId="5660"/>
    <cellStyle name="Comma 2 8 2 2 13" xfId="5661"/>
    <cellStyle name="Comma 2 8 2 2 14" xfId="5662"/>
    <cellStyle name="Comma 2 8 2 2 2" xfId="5663"/>
    <cellStyle name="Comma 2 8 2 2 2 10" xfId="5664"/>
    <cellStyle name="Comma 2 8 2 2 2 11" xfId="5665"/>
    <cellStyle name="Comma 2 8 2 2 2 2" xfId="5666"/>
    <cellStyle name="Comma 2 8 2 2 2 2 2" xfId="5667"/>
    <cellStyle name="Comma 2 8 2 2 2 2 2 2" xfId="5668"/>
    <cellStyle name="Comma 2 8 2 2 2 2 2 2 2" xfId="5669"/>
    <cellStyle name="Comma 2 8 2 2 2 2 2 2 3" xfId="5670"/>
    <cellStyle name="Comma 2 8 2 2 2 2 2 3" xfId="5671"/>
    <cellStyle name="Comma 2 8 2 2 2 2 2 3 2" xfId="5672"/>
    <cellStyle name="Comma 2 8 2 2 2 2 2 3 3" xfId="5673"/>
    <cellStyle name="Comma 2 8 2 2 2 2 2 4" xfId="5674"/>
    <cellStyle name="Comma 2 8 2 2 2 2 2 4 2" xfId="5675"/>
    <cellStyle name="Comma 2 8 2 2 2 2 2 4 3" xfId="5676"/>
    <cellStyle name="Comma 2 8 2 2 2 2 2 5" xfId="5677"/>
    <cellStyle name="Comma 2 8 2 2 2 2 2 5 2" xfId="5678"/>
    <cellStyle name="Comma 2 8 2 2 2 2 2 5 3" xfId="5679"/>
    <cellStyle name="Comma 2 8 2 2 2 2 2 6" xfId="5680"/>
    <cellStyle name="Comma 2 8 2 2 2 2 2 7" xfId="5681"/>
    <cellStyle name="Comma 2 8 2 2 2 2 3" xfId="5682"/>
    <cellStyle name="Comma 2 8 2 2 2 2 3 2" xfId="5683"/>
    <cellStyle name="Comma 2 8 2 2 2 2 3 3" xfId="5684"/>
    <cellStyle name="Comma 2 8 2 2 2 2 4" xfId="5685"/>
    <cellStyle name="Comma 2 8 2 2 2 2 4 2" xfId="5686"/>
    <cellStyle name="Comma 2 8 2 2 2 2 4 3" xfId="5687"/>
    <cellStyle name="Comma 2 8 2 2 2 2 5" xfId="5688"/>
    <cellStyle name="Comma 2 8 2 2 2 2 5 2" xfId="5689"/>
    <cellStyle name="Comma 2 8 2 2 2 2 5 3" xfId="5690"/>
    <cellStyle name="Comma 2 8 2 2 2 2 6" xfId="5691"/>
    <cellStyle name="Comma 2 8 2 2 2 2 6 2" xfId="5692"/>
    <cellStyle name="Comma 2 8 2 2 2 2 6 3" xfId="5693"/>
    <cellStyle name="Comma 2 8 2 2 2 2 7" xfId="5694"/>
    <cellStyle name="Comma 2 8 2 2 2 2 8" xfId="5695"/>
    <cellStyle name="Comma 2 8 2 2 2 3" xfId="5696"/>
    <cellStyle name="Comma 2 8 2 2 2 3 2" xfId="5697"/>
    <cellStyle name="Comma 2 8 2 2 2 3 2 2" xfId="5698"/>
    <cellStyle name="Comma 2 8 2 2 2 3 2 3" xfId="5699"/>
    <cellStyle name="Comma 2 8 2 2 2 3 3" xfId="5700"/>
    <cellStyle name="Comma 2 8 2 2 2 3 3 2" xfId="5701"/>
    <cellStyle name="Comma 2 8 2 2 2 3 3 3" xfId="5702"/>
    <cellStyle name="Comma 2 8 2 2 2 3 4" xfId="5703"/>
    <cellStyle name="Comma 2 8 2 2 2 3 4 2" xfId="5704"/>
    <cellStyle name="Comma 2 8 2 2 2 3 4 3" xfId="5705"/>
    <cellStyle name="Comma 2 8 2 2 2 3 5" xfId="5706"/>
    <cellStyle name="Comma 2 8 2 2 2 3 5 2" xfId="5707"/>
    <cellStyle name="Comma 2 8 2 2 2 3 5 3" xfId="5708"/>
    <cellStyle name="Comma 2 8 2 2 2 3 6" xfId="5709"/>
    <cellStyle name="Comma 2 8 2 2 2 3 7" xfId="5710"/>
    <cellStyle name="Comma 2 8 2 2 2 4" xfId="5711"/>
    <cellStyle name="Comma 2 8 2 2 2 4 2" xfId="5712"/>
    <cellStyle name="Comma 2 8 2 2 2 4 2 2" xfId="5713"/>
    <cellStyle name="Comma 2 8 2 2 2 4 2 3" xfId="5714"/>
    <cellStyle name="Comma 2 8 2 2 2 4 3" xfId="5715"/>
    <cellStyle name="Comma 2 8 2 2 2 4 3 2" xfId="5716"/>
    <cellStyle name="Comma 2 8 2 2 2 4 3 3" xfId="5717"/>
    <cellStyle name="Comma 2 8 2 2 2 4 4" xfId="5718"/>
    <cellStyle name="Comma 2 8 2 2 2 4 4 2" xfId="5719"/>
    <cellStyle name="Comma 2 8 2 2 2 4 4 3" xfId="5720"/>
    <cellStyle name="Comma 2 8 2 2 2 4 5" xfId="5721"/>
    <cellStyle name="Comma 2 8 2 2 2 4 5 2" xfId="5722"/>
    <cellStyle name="Comma 2 8 2 2 2 4 5 3" xfId="5723"/>
    <cellStyle name="Comma 2 8 2 2 2 4 6" xfId="5724"/>
    <cellStyle name="Comma 2 8 2 2 2 4 7" xfId="5725"/>
    <cellStyle name="Comma 2 8 2 2 2 5" xfId="5726"/>
    <cellStyle name="Comma 2 8 2 2 2 5 2" xfId="5727"/>
    <cellStyle name="Comma 2 8 2 2 2 5 2 2" xfId="5728"/>
    <cellStyle name="Comma 2 8 2 2 2 5 2 3" xfId="5729"/>
    <cellStyle name="Comma 2 8 2 2 2 5 3" xfId="5730"/>
    <cellStyle name="Comma 2 8 2 2 2 5 3 2" xfId="5731"/>
    <cellStyle name="Comma 2 8 2 2 2 5 3 3" xfId="5732"/>
    <cellStyle name="Comma 2 8 2 2 2 5 4" xfId="5733"/>
    <cellStyle name="Comma 2 8 2 2 2 5 4 2" xfId="5734"/>
    <cellStyle name="Comma 2 8 2 2 2 5 4 3" xfId="5735"/>
    <cellStyle name="Comma 2 8 2 2 2 5 5" xfId="5736"/>
    <cellStyle name="Comma 2 8 2 2 2 5 5 2" xfId="5737"/>
    <cellStyle name="Comma 2 8 2 2 2 5 5 3" xfId="5738"/>
    <cellStyle name="Comma 2 8 2 2 2 5 6" xfId="5739"/>
    <cellStyle name="Comma 2 8 2 2 2 5 7" xfId="5740"/>
    <cellStyle name="Comma 2 8 2 2 2 6" xfId="5741"/>
    <cellStyle name="Comma 2 8 2 2 2 6 2" xfId="5742"/>
    <cellStyle name="Comma 2 8 2 2 2 6 3" xfId="5743"/>
    <cellStyle name="Comma 2 8 2 2 2 7" xfId="5744"/>
    <cellStyle name="Comma 2 8 2 2 2 7 2" xfId="5745"/>
    <cellStyle name="Comma 2 8 2 2 2 7 3" xfId="5746"/>
    <cellStyle name="Comma 2 8 2 2 2 8" xfId="5747"/>
    <cellStyle name="Comma 2 8 2 2 2 8 2" xfId="5748"/>
    <cellStyle name="Comma 2 8 2 2 2 8 3" xfId="5749"/>
    <cellStyle name="Comma 2 8 2 2 2 9" xfId="5750"/>
    <cellStyle name="Comma 2 8 2 2 2 9 2" xfId="5751"/>
    <cellStyle name="Comma 2 8 2 2 2 9 3" xfId="5752"/>
    <cellStyle name="Comma 2 8 2 2 3" xfId="5753"/>
    <cellStyle name="Comma 2 8 2 2 3 2" xfId="5754"/>
    <cellStyle name="Comma 2 8 2 2 3 2 2" xfId="5755"/>
    <cellStyle name="Comma 2 8 2 2 3 2 2 2" xfId="5756"/>
    <cellStyle name="Comma 2 8 2 2 3 2 2 3" xfId="5757"/>
    <cellStyle name="Comma 2 8 2 2 3 2 3" xfId="5758"/>
    <cellStyle name="Comma 2 8 2 2 3 2 3 2" xfId="5759"/>
    <cellStyle name="Comma 2 8 2 2 3 2 3 3" xfId="5760"/>
    <cellStyle name="Comma 2 8 2 2 3 2 4" xfId="5761"/>
    <cellStyle name="Comma 2 8 2 2 3 2 4 2" xfId="5762"/>
    <cellStyle name="Comma 2 8 2 2 3 2 4 3" xfId="5763"/>
    <cellStyle name="Comma 2 8 2 2 3 2 5" xfId="5764"/>
    <cellStyle name="Comma 2 8 2 2 3 2 5 2" xfId="5765"/>
    <cellStyle name="Comma 2 8 2 2 3 2 5 3" xfId="5766"/>
    <cellStyle name="Comma 2 8 2 2 3 2 6" xfId="5767"/>
    <cellStyle name="Comma 2 8 2 2 3 2 7" xfId="5768"/>
    <cellStyle name="Comma 2 8 2 2 3 3" xfId="5769"/>
    <cellStyle name="Comma 2 8 2 2 3 3 2" xfId="5770"/>
    <cellStyle name="Comma 2 8 2 2 3 3 3" xfId="5771"/>
    <cellStyle name="Comma 2 8 2 2 3 4" xfId="5772"/>
    <cellStyle name="Comma 2 8 2 2 3 4 2" xfId="5773"/>
    <cellStyle name="Comma 2 8 2 2 3 4 3" xfId="5774"/>
    <cellStyle name="Comma 2 8 2 2 3 5" xfId="5775"/>
    <cellStyle name="Comma 2 8 2 2 3 5 2" xfId="5776"/>
    <cellStyle name="Comma 2 8 2 2 3 5 3" xfId="5777"/>
    <cellStyle name="Comma 2 8 2 2 3 6" xfId="5778"/>
    <cellStyle name="Comma 2 8 2 2 3 6 2" xfId="5779"/>
    <cellStyle name="Comma 2 8 2 2 3 6 3" xfId="5780"/>
    <cellStyle name="Comma 2 8 2 2 3 7" xfId="5781"/>
    <cellStyle name="Comma 2 8 2 2 3 8" xfId="5782"/>
    <cellStyle name="Comma 2 8 2 2 4" xfId="5783"/>
    <cellStyle name="Comma 2 8 2 2 4 2" xfId="5784"/>
    <cellStyle name="Comma 2 8 2 2 4 2 2" xfId="5785"/>
    <cellStyle name="Comma 2 8 2 2 4 2 2 2" xfId="5786"/>
    <cellStyle name="Comma 2 8 2 2 4 2 2 3" xfId="5787"/>
    <cellStyle name="Comma 2 8 2 2 4 2 3" xfId="5788"/>
    <cellStyle name="Comma 2 8 2 2 4 2 3 2" xfId="5789"/>
    <cellStyle name="Comma 2 8 2 2 4 2 3 3" xfId="5790"/>
    <cellStyle name="Comma 2 8 2 2 4 2 4" xfId="5791"/>
    <cellStyle name="Comma 2 8 2 2 4 2 4 2" xfId="5792"/>
    <cellStyle name="Comma 2 8 2 2 4 2 4 3" xfId="5793"/>
    <cellStyle name="Comma 2 8 2 2 4 2 5" xfId="5794"/>
    <cellStyle name="Comma 2 8 2 2 4 2 5 2" xfId="5795"/>
    <cellStyle name="Comma 2 8 2 2 4 2 5 3" xfId="5796"/>
    <cellStyle name="Comma 2 8 2 2 4 2 6" xfId="5797"/>
    <cellStyle name="Comma 2 8 2 2 4 2 7" xfId="5798"/>
    <cellStyle name="Comma 2 8 2 2 4 3" xfId="5799"/>
    <cellStyle name="Comma 2 8 2 2 4 3 2" xfId="5800"/>
    <cellStyle name="Comma 2 8 2 2 4 3 3" xfId="5801"/>
    <cellStyle name="Comma 2 8 2 2 4 4" xfId="5802"/>
    <cellStyle name="Comma 2 8 2 2 4 4 2" xfId="5803"/>
    <cellStyle name="Comma 2 8 2 2 4 4 3" xfId="5804"/>
    <cellStyle name="Comma 2 8 2 2 4 5" xfId="5805"/>
    <cellStyle name="Comma 2 8 2 2 4 5 2" xfId="5806"/>
    <cellStyle name="Comma 2 8 2 2 4 5 3" xfId="5807"/>
    <cellStyle name="Comma 2 8 2 2 4 6" xfId="5808"/>
    <cellStyle name="Comma 2 8 2 2 4 6 2" xfId="5809"/>
    <cellStyle name="Comma 2 8 2 2 4 6 3" xfId="5810"/>
    <cellStyle name="Comma 2 8 2 2 4 7" xfId="5811"/>
    <cellStyle name="Comma 2 8 2 2 4 8" xfId="5812"/>
    <cellStyle name="Comma 2 8 2 2 5" xfId="5813"/>
    <cellStyle name="Comma 2 8 2 2 5 2" xfId="5814"/>
    <cellStyle name="Comma 2 8 2 2 5 2 2" xfId="5815"/>
    <cellStyle name="Comma 2 8 2 2 5 2 3" xfId="5816"/>
    <cellStyle name="Comma 2 8 2 2 5 3" xfId="5817"/>
    <cellStyle name="Comma 2 8 2 2 5 3 2" xfId="5818"/>
    <cellStyle name="Comma 2 8 2 2 5 3 3" xfId="5819"/>
    <cellStyle name="Comma 2 8 2 2 5 4" xfId="5820"/>
    <cellStyle name="Comma 2 8 2 2 5 4 2" xfId="5821"/>
    <cellStyle name="Comma 2 8 2 2 5 4 3" xfId="5822"/>
    <cellStyle name="Comma 2 8 2 2 5 5" xfId="5823"/>
    <cellStyle name="Comma 2 8 2 2 5 5 2" xfId="5824"/>
    <cellStyle name="Comma 2 8 2 2 5 5 3" xfId="5825"/>
    <cellStyle name="Comma 2 8 2 2 5 6" xfId="5826"/>
    <cellStyle name="Comma 2 8 2 2 5 7" xfId="5827"/>
    <cellStyle name="Comma 2 8 2 2 6" xfId="5828"/>
    <cellStyle name="Comma 2 8 2 2 6 2" xfId="5829"/>
    <cellStyle name="Comma 2 8 2 2 6 2 2" xfId="5830"/>
    <cellStyle name="Comma 2 8 2 2 6 2 3" xfId="5831"/>
    <cellStyle name="Comma 2 8 2 2 6 3" xfId="5832"/>
    <cellStyle name="Comma 2 8 2 2 6 3 2" xfId="5833"/>
    <cellStyle name="Comma 2 8 2 2 6 3 3" xfId="5834"/>
    <cellStyle name="Comma 2 8 2 2 6 4" xfId="5835"/>
    <cellStyle name="Comma 2 8 2 2 6 4 2" xfId="5836"/>
    <cellStyle name="Comma 2 8 2 2 6 4 3" xfId="5837"/>
    <cellStyle name="Comma 2 8 2 2 6 5" xfId="5838"/>
    <cellStyle name="Comma 2 8 2 2 6 5 2" xfId="5839"/>
    <cellStyle name="Comma 2 8 2 2 6 5 3" xfId="5840"/>
    <cellStyle name="Comma 2 8 2 2 6 6" xfId="5841"/>
    <cellStyle name="Comma 2 8 2 2 6 7" xfId="5842"/>
    <cellStyle name="Comma 2 8 2 2 7" xfId="5843"/>
    <cellStyle name="Comma 2 8 2 2 7 2" xfId="5844"/>
    <cellStyle name="Comma 2 8 2 2 7 2 2" xfId="5845"/>
    <cellStyle name="Comma 2 8 2 2 7 2 3" xfId="5846"/>
    <cellStyle name="Comma 2 8 2 2 7 3" xfId="5847"/>
    <cellStyle name="Comma 2 8 2 2 7 3 2" xfId="5848"/>
    <cellStyle name="Comma 2 8 2 2 7 3 3" xfId="5849"/>
    <cellStyle name="Comma 2 8 2 2 7 4" xfId="5850"/>
    <cellStyle name="Comma 2 8 2 2 7 4 2" xfId="5851"/>
    <cellStyle name="Comma 2 8 2 2 7 4 3" xfId="5852"/>
    <cellStyle name="Comma 2 8 2 2 7 5" xfId="5853"/>
    <cellStyle name="Comma 2 8 2 2 7 5 2" xfId="5854"/>
    <cellStyle name="Comma 2 8 2 2 7 5 3" xfId="5855"/>
    <cellStyle name="Comma 2 8 2 2 7 6" xfId="5856"/>
    <cellStyle name="Comma 2 8 2 2 7 7" xfId="5857"/>
    <cellStyle name="Comma 2 8 2 2 8" xfId="5858"/>
    <cellStyle name="Comma 2 8 2 2 8 2" xfId="5859"/>
    <cellStyle name="Comma 2 8 2 2 8 2 2" xfId="5860"/>
    <cellStyle name="Comma 2 8 2 2 8 2 3" xfId="5861"/>
    <cellStyle name="Comma 2 8 2 2 8 3" xfId="5862"/>
    <cellStyle name="Comma 2 8 2 2 8 3 2" xfId="5863"/>
    <cellStyle name="Comma 2 8 2 2 8 3 3" xfId="5864"/>
    <cellStyle name="Comma 2 8 2 2 8 4" xfId="5865"/>
    <cellStyle name="Comma 2 8 2 2 8 4 2" xfId="5866"/>
    <cellStyle name="Comma 2 8 2 2 8 4 3" xfId="5867"/>
    <cellStyle name="Comma 2 8 2 2 8 5" xfId="5868"/>
    <cellStyle name="Comma 2 8 2 2 8 5 2" xfId="5869"/>
    <cellStyle name="Comma 2 8 2 2 8 5 3" xfId="5870"/>
    <cellStyle name="Comma 2 8 2 2 8 6" xfId="5871"/>
    <cellStyle name="Comma 2 8 2 2 8 7" xfId="5872"/>
    <cellStyle name="Comma 2 8 2 2 9" xfId="5873"/>
    <cellStyle name="Comma 2 8 2 2 9 2" xfId="5874"/>
    <cellStyle name="Comma 2 8 2 2 9 3" xfId="5875"/>
    <cellStyle name="Comma 2 8 2 3" xfId="5876"/>
    <cellStyle name="Comma 2 8 2 3 10" xfId="5877"/>
    <cellStyle name="Comma 2 8 2 3 11" xfId="5878"/>
    <cellStyle name="Comma 2 8 2 3 2" xfId="5879"/>
    <cellStyle name="Comma 2 8 2 3 2 2" xfId="5880"/>
    <cellStyle name="Comma 2 8 2 3 2 2 2" xfId="5881"/>
    <cellStyle name="Comma 2 8 2 3 2 2 2 2" xfId="5882"/>
    <cellStyle name="Comma 2 8 2 3 2 2 2 3" xfId="5883"/>
    <cellStyle name="Comma 2 8 2 3 2 2 3" xfId="5884"/>
    <cellStyle name="Comma 2 8 2 3 2 2 3 2" xfId="5885"/>
    <cellStyle name="Comma 2 8 2 3 2 2 3 3" xfId="5886"/>
    <cellStyle name="Comma 2 8 2 3 2 2 4" xfId="5887"/>
    <cellStyle name="Comma 2 8 2 3 2 2 4 2" xfId="5888"/>
    <cellStyle name="Comma 2 8 2 3 2 2 4 3" xfId="5889"/>
    <cellStyle name="Comma 2 8 2 3 2 2 5" xfId="5890"/>
    <cellStyle name="Comma 2 8 2 3 2 2 5 2" xfId="5891"/>
    <cellStyle name="Comma 2 8 2 3 2 2 5 3" xfId="5892"/>
    <cellStyle name="Comma 2 8 2 3 2 2 6" xfId="5893"/>
    <cellStyle name="Comma 2 8 2 3 2 2 7" xfId="5894"/>
    <cellStyle name="Comma 2 8 2 3 2 3" xfId="5895"/>
    <cellStyle name="Comma 2 8 2 3 2 3 2" xfId="5896"/>
    <cellStyle name="Comma 2 8 2 3 2 3 3" xfId="5897"/>
    <cellStyle name="Comma 2 8 2 3 2 4" xfId="5898"/>
    <cellStyle name="Comma 2 8 2 3 2 4 2" xfId="5899"/>
    <cellStyle name="Comma 2 8 2 3 2 4 3" xfId="5900"/>
    <cellStyle name="Comma 2 8 2 3 2 5" xfId="5901"/>
    <cellStyle name="Comma 2 8 2 3 2 5 2" xfId="5902"/>
    <cellStyle name="Comma 2 8 2 3 2 5 3" xfId="5903"/>
    <cellStyle name="Comma 2 8 2 3 2 6" xfId="5904"/>
    <cellStyle name="Comma 2 8 2 3 2 6 2" xfId="5905"/>
    <cellStyle name="Comma 2 8 2 3 2 6 3" xfId="5906"/>
    <cellStyle name="Comma 2 8 2 3 2 7" xfId="5907"/>
    <cellStyle name="Comma 2 8 2 3 2 8" xfId="5908"/>
    <cellStyle name="Comma 2 8 2 3 3" xfId="5909"/>
    <cellStyle name="Comma 2 8 2 3 3 2" xfId="5910"/>
    <cellStyle name="Comma 2 8 2 3 3 2 2" xfId="5911"/>
    <cellStyle name="Comma 2 8 2 3 3 2 3" xfId="5912"/>
    <cellStyle name="Comma 2 8 2 3 3 3" xfId="5913"/>
    <cellStyle name="Comma 2 8 2 3 3 3 2" xfId="5914"/>
    <cellStyle name="Comma 2 8 2 3 3 3 3" xfId="5915"/>
    <cellStyle name="Comma 2 8 2 3 3 4" xfId="5916"/>
    <cellStyle name="Comma 2 8 2 3 3 4 2" xfId="5917"/>
    <cellStyle name="Comma 2 8 2 3 3 4 3" xfId="5918"/>
    <cellStyle name="Comma 2 8 2 3 3 5" xfId="5919"/>
    <cellStyle name="Comma 2 8 2 3 3 5 2" xfId="5920"/>
    <cellStyle name="Comma 2 8 2 3 3 5 3" xfId="5921"/>
    <cellStyle name="Comma 2 8 2 3 3 6" xfId="5922"/>
    <cellStyle name="Comma 2 8 2 3 3 7" xfId="5923"/>
    <cellStyle name="Comma 2 8 2 3 4" xfId="5924"/>
    <cellStyle name="Comma 2 8 2 3 4 2" xfId="5925"/>
    <cellStyle name="Comma 2 8 2 3 4 2 2" xfId="5926"/>
    <cellStyle name="Comma 2 8 2 3 4 2 3" xfId="5927"/>
    <cellStyle name="Comma 2 8 2 3 4 3" xfId="5928"/>
    <cellStyle name="Comma 2 8 2 3 4 3 2" xfId="5929"/>
    <cellStyle name="Comma 2 8 2 3 4 3 3" xfId="5930"/>
    <cellStyle name="Comma 2 8 2 3 4 4" xfId="5931"/>
    <cellStyle name="Comma 2 8 2 3 4 4 2" xfId="5932"/>
    <cellStyle name="Comma 2 8 2 3 4 4 3" xfId="5933"/>
    <cellStyle name="Comma 2 8 2 3 4 5" xfId="5934"/>
    <cellStyle name="Comma 2 8 2 3 4 5 2" xfId="5935"/>
    <cellStyle name="Comma 2 8 2 3 4 5 3" xfId="5936"/>
    <cellStyle name="Comma 2 8 2 3 4 6" xfId="5937"/>
    <cellStyle name="Comma 2 8 2 3 4 7" xfId="5938"/>
    <cellStyle name="Comma 2 8 2 3 5" xfId="5939"/>
    <cellStyle name="Comma 2 8 2 3 5 2" xfId="5940"/>
    <cellStyle name="Comma 2 8 2 3 5 2 2" xfId="5941"/>
    <cellStyle name="Comma 2 8 2 3 5 2 3" xfId="5942"/>
    <cellStyle name="Comma 2 8 2 3 5 3" xfId="5943"/>
    <cellStyle name="Comma 2 8 2 3 5 3 2" xfId="5944"/>
    <cellStyle name="Comma 2 8 2 3 5 3 3" xfId="5945"/>
    <cellStyle name="Comma 2 8 2 3 5 4" xfId="5946"/>
    <cellStyle name="Comma 2 8 2 3 5 4 2" xfId="5947"/>
    <cellStyle name="Comma 2 8 2 3 5 4 3" xfId="5948"/>
    <cellStyle name="Comma 2 8 2 3 5 5" xfId="5949"/>
    <cellStyle name="Comma 2 8 2 3 5 5 2" xfId="5950"/>
    <cellStyle name="Comma 2 8 2 3 5 5 3" xfId="5951"/>
    <cellStyle name="Comma 2 8 2 3 5 6" xfId="5952"/>
    <cellStyle name="Comma 2 8 2 3 5 7" xfId="5953"/>
    <cellStyle name="Comma 2 8 2 3 6" xfId="5954"/>
    <cellStyle name="Comma 2 8 2 3 6 2" xfId="5955"/>
    <cellStyle name="Comma 2 8 2 3 6 3" xfId="5956"/>
    <cellStyle name="Comma 2 8 2 3 7" xfId="5957"/>
    <cellStyle name="Comma 2 8 2 3 7 2" xfId="5958"/>
    <cellStyle name="Comma 2 8 2 3 7 3" xfId="5959"/>
    <cellStyle name="Comma 2 8 2 3 8" xfId="5960"/>
    <cellStyle name="Comma 2 8 2 3 8 2" xfId="5961"/>
    <cellStyle name="Comma 2 8 2 3 8 3" xfId="5962"/>
    <cellStyle name="Comma 2 8 2 3 9" xfId="5963"/>
    <cellStyle name="Comma 2 8 2 3 9 2" xfId="5964"/>
    <cellStyle name="Comma 2 8 2 3 9 3" xfId="5965"/>
    <cellStyle name="Comma 2 8 2 4" xfId="5966"/>
    <cellStyle name="Comma 2 8 2 4 2" xfId="5967"/>
    <cellStyle name="Comma 2 8 2 4 2 2" xfId="5968"/>
    <cellStyle name="Comma 2 8 2 4 2 2 2" xfId="5969"/>
    <cellStyle name="Comma 2 8 2 4 2 2 3" xfId="5970"/>
    <cellStyle name="Comma 2 8 2 4 2 3" xfId="5971"/>
    <cellStyle name="Comma 2 8 2 4 2 3 2" xfId="5972"/>
    <cellStyle name="Comma 2 8 2 4 2 3 3" xfId="5973"/>
    <cellStyle name="Comma 2 8 2 4 2 4" xfId="5974"/>
    <cellStyle name="Comma 2 8 2 4 2 4 2" xfId="5975"/>
    <cellStyle name="Comma 2 8 2 4 2 4 3" xfId="5976"/>
    <cellStyle name="Comma 2 8 2 4 2 5" xfId="5977"/>
    <cellStyle name="Comma 2 8 2 4 2 5 2" xfId="5978"/>
    <cellStyle name="Comma 2 8 2 4 2 5 3" xfId="5979"/>
    <cellStyle name="Comma 2 8 2 4 2 6" xfId="5980"/>
    <cellStyle name="Comma 2 8 2 4 2 7" xfId="5981"/>
    <cellStyle name="Comma 2 8 2 4 3" xfId="5982"/>
    <cellStyle name="Comma 2 8 2 4 3 2" xfId="5983"/>
    <cellStyle name="Comma 2 8 2 4 3 3" xfId="5984"/>
    <cellStyle name="Comma 2 8 2 4 4" xfId="5985"/>
    <cellStyle name="Comma 2 8 2 4 4 2" xfId="5986"/>
    <cellStyle name="Comma 2 8 2 4 4 3" xfId="5987"/>
    <cellStyle name="Comma 2 8 2 4 5" xfId="5988"/>
    <cellStyle name="Comma 2 8 2 4 5 2" xfId="5989"/>
    <cellStyle name="Comma 2 8 2 4 5 3" xfId="5990"/>
    <cellStyle name="Comma 2 8 2 4 6" xfId="5991"/>
    <cellStyle name="Comma 2 8 2 4 6 2" xfId="5992"/>
    <cellStyle name="Comma 2 8 2 4 6 3" xfId="5993"/>
    <cellStyle name="Comma 2 8 2 4 7" xfId="5994"/>
    <cellStyle name="Comma 2 8 2 4 8" xfId="5995"/>
    <cellStyle name="Comma 2 8 2 5" xfId="5996"/>
    <cellStyle name="Comma 2 8 2 5 2" xfId="5997"/>
    <cellStyle name="Comma 2 8 2 5 2 2" xfId="5998"/>
    <cellStyle name="Comma 2 8 2 5 2 2 2" xfId="5999"/>
    <cellStyle name="Comma 2 8 2 5 2 2 3" xfId="6000"/>
    <cellStyle name="Comma 2 8 2 5 2 3" xfId="6001"/>
    <cellStyle name="Comma 2 8 2 5 2 3 2" xfId="6002"/>
    <cellStyle name="Comma 2 8 2 5 2 3 3" xfId="6003"/>
    <cellStyle name="Comma 2 8 2 5 2 4" xfId="6004"/>
    <cellStyle name="Comma 2 8 2 5 2 4 2" xfId="6005"/>
    <cellStyle name="Comma 2 8 2 5 2 4 3" xfId="6006"/>
    <cellStyle name="Comma 2 8 2 5 2 5" xfId="6007"/>
    <cellStyle name="Comma 2 8 2 5 2 5 2" xfId="6008"/>
    <cellStyle name="Comma 2 8 2 5 2 5 3" xfId="6009"/>
    <cellStyle name="Comma 2 8 2 5 2 6" xfId="6010"/>
    <cellStyle name="Comma 2 8 2 5 2 7" xfId="6011"/>
    <cellStyle name="Comma 2 8 2 5 3" xfId="6012"/>
    <cellStyle name="Comma 2 8 2 5 3 2" xfId="6013"/>
    <cellStyle name="Comma 2 8 2 5 3 3" xfId="6014"/>
    <cellStyle name="Comma 2 8 2 5 4" xfId="6015"/>
    <cellStyle name="Comma 2 8 2 5 4 2" xfId="6016"/>
    <cellStyle name="Comma 2 8 2 5 4 3" xfId="6017"/>
    <cellStyle name="Comma 2 8 2 5 5" xfId="6018"/>
    <cellStyle name="Comma 2 8 2 5 5 2" xfId="6019"/>
    <cellStyle name="Comma 2 8 2 5 5 3" xfId="6020"/>
    <cellStyle name="Comma 2 8 2 5 6" xfId="6021"/>
    <cellStyle name="Comma 2 8 2 5 6 2" xfId="6022"/>
    <cellStyle name="Comma 2 8 2 5 6 3" xfId="6023"/>
    <cellStyle name="Comma 2 8 2 5 7" xfId="6024"/>
    <cellStyle name="Comma 2 8 2 5 8" xfId="6025"/>
    <cellStyle name="Comma 2 8 2 6" xfId="6026"/>
    <cellStyle name="Comma 2 8 2 6 2" xfId="6027"/>
    <cellStyle name="Comma 2 8 2 6 2 2" xfId="6028"/>
    <cellStyle name="Comma 2 8 2 6 2 3" xfId="6029"/>
    <cellStyle name="Comma 2 8 2 6 3" xfId="6030"/>
    <cellStyle name="Comma 2 8 2 6 3 2" xfId="6031"/>
    <cellStyle name="Comma 2 8 2 6 3 3" xfId="6032"/>
    <cellStyle name="Comma 2 8 2 6 4" xfId="6033"/>
    <cellStyle name="Comma 2 8 2 6 4 2" xfId="6034"/>
    <cellStyle name="Comma 2 8 2 6 4 3" xfId="6035"/>
    <cellStyle name="Comma 2 8 2 6 5" xfId="6036"/>
    <cellStyle name="Comma 2 8 2 6 5 2" xfId="6037"/>
    <cellStyle name="Comma 2 8 2 6 5 3" xfId="6038"/>
    <cellStyle name="Comma 2 8 2 6 6" xfId="6039"/>
    <cellStyle name="Comma 2 8 2 6 7" xfId="6040"/>
    <cellStyle name="Comma 2 8 2 7" xfId="6041"/>
    <cellStyle name="Comma 2 8 2 7 2" xfId="6042"/>
    <cellStyle name="Comma 2 8 2 7 2 2" xfId="6043"/>
    <cellStyle name="Comma 2 8 2 7 2 3" xfId="6044"/>
    <cellStyle name="Comma 2 8 2 7 3" xfId="6045"/>
    <cellStyle name="Comma 2 8 2 7 3 2" xfId="6046"/>
    <cellStyle name="Comma 2 8 2 7 3 3" xfId="6047"/>
    <cellStyle name="Comma 2 8 2 7 4" xfId="6048"/>
    <cellStyle name="Comma 2 8 2 7 4 2" xfId="6049"/>
    <cellStyle name="Comma 2 8 2 7 4 3" xfId="6050"/>
    <cellStyle name="Comma 2 8 2 7 5" xfId="6051"/>
    <cellStyle name="Comma 2 8 2 7 5 2" xfId="6052"/>
    <cellStyle name="Comma 2 8 2 7 5 3" xfId="6053"/>
    <cellStyle name="Comma 2 8 2 7 6" xfId="6054"/>
    <cellStyle name="Comma 2 8 2 7 7" xfId="6055"/>
    <cellStyle name="Comma 2 8 2 8" xfId="6056"/>
    <cellStyle name="Comma 2 8 2 8 2" xfId="6057"/>
    <cellStyle name="Comma 2 8 2 8 2 2" xfId="6058"/>
    <cellStyle name="Comma 2 8 2 8 2 3" xfId="6059"/>
    <cellStyle name="Comma 2 8 2 8 3" xfId="6060"/>
    <cellStyle name="Comma 2 8 2 8 3 2" xfId="6061"/>
    <cellStyle name="Comma 2 8 2 8 3 3" xfId="6062"/>
    <cellStyle name="Comma 2 8 2 8 4" xfId="6063"/>
    <cellStyle name="Comma 2 8 2 8 4 2" xfId="6064"/>
    <cellStyle name="Comma 2 8 2 8 4 3" xfId="6065"/>
    <cellStyle name="Comma 2 8 2 8 5" xfId="6066"/>
    <cellStyle name="Comma 2 8 2 8 5 2" xfId="6067"/>
    <cellStyle name="Comma 2 8 2 8 5 3" xfId="6068"/>
    <cellStyle name="Comma 2 8 2 8 6" xfId="6069"/>
    <cellStyle name="Comma 2 8 2 8 7" xfId="6070"/>
    <cellStyle name="Comma 2 8 2 9" xfId="6071"/>
    <cellStyle name="Comma 2 8 2 9 2" xfId="6072"/>
    <cellStyle name="Comma 2 8 2 9 2 2" xfId="6073"/>
    <cellStyle name="Comma 2 8 2 9 2 3" xfId="6074"/>
    <cellStyle name="Comma 2 8 2 9 3" xfId="6075"/>
    <cellStyle name="Comma 2 8 2 9 3 2" xfId="6076"/>
    <cellStyle name="Comma 2 8 2 9 3 3" xfId="6077"/>
    <cellStyle name="Comma 2 8 2 9 4" xfId="6078"/>
    <cellStyle name="Comma 2 8 2 9 4 2" xfId="6079"/>
    <cellStyle name="Comma 2 8 2 9 4 3" xfId="6080"/>
    <cellStyle name="Comma 2 8 2 9 5" xfId="6081"/>
    <cellStyle name="Comma 2 8 2 9 5 2" xfId="6082"/>
    <cellStyle name="Comma 2 8 2 9 5 3" xfId="6083"/>
    <cellStyle name="Comma 2 8 2 9 6" xfId="6084"/>
    <cellStyle name="Comma 2 8 2 9 7" xfId="6085"/>
    <cellStyle name="Comma 2 8 3" xfId="6086"/>
    <cellStyle name="Comma 2 8 3 10" xfId="6087"/>
    <cellStyle name="Comma 2 8 3 10 2" xfId="6088"/>
    <cellStyle name="Comma 2 8 3 10 3" xfId="6089"/>
    <cellStyle name="Comma 2 8 3 11" xfId="6090"/>
    <cellStyle name="Comma 2 8 3 11 2" xfId="6091"/>
    <cellStyle name="Comma 2 8 3 11 3" xfId="6092"/>
    <cellStyle name="Comma 2 8 3 12" xfId="6093"/>
    <cellStyle name="Comma 2 8 3 12 2" xfId="6094"/>
    <cellStyle name="Comma 2 8 3 12 3" xfId="6095"/>
    <cellStyle name="Comma 2 8 3 13" xfId="6096"/>
    <cellStyle name="Comma 2 8 3 14" xfId="6097"/>
    <cellStyle name="Comma 2 8 3 2" xfId="6098"/>
    <cellStyle name="Comma 2 8 3 2 10" xfId="6099"/>
    <cellStyle name="Comma 2 8 3 2 11" xfId="6100"/>
    <cellStyle name="Comma 2 8 3 2 2" xfId="6101"/>
    <cellStyle name="Comma 2 8 3 2 2 2" xfId="6102"/>
    <cellStyle name="Comma 2 8 3 2 2 2 2" xfId="6103"/>
    <cellStyle name="Comma 2 8 3 2 2 2 2 2" xfId="6104"/>
    <cellStyle name="Comma 2 8 3 2 2 2 2 3" xfId="6105"/>
    <cellStyle name="Comma 2 8 3 2 2 2 3" xfId="6106"/>
    <cellStyle name="Comma 2 8 3 2 2 2 3 2" xfId="6107"/>
    <cellStyle name="Comma 2 8 3 2 2 2 3 3" xfId="6108"/>
    <cellStyle name="Comma 2 8 3 2 2 2 4" xfId="6109"/>
    <cellStyle name="Comma 2 8 3 2 2 2 4 2" xfId="6110"/>
    <cellStyle name="Comma 2 8 3 2 2 2 4 3" xfId="6111"/>
    <cellStyle name="Comma 2 8 3 2 2 2 5" xfId="6112"/>
    <cellStyle name="Comma 2 8 3 2 2 2 5 2" xfId="6113"/>
    <cellStyle name="Comma 2 8 3 2 2 2 5 3" xfId="6114"/>
    <cellStyle name="Comma 2 8 3 2 2 2 6" xfId="6115"/>
    <cellStyle name="Comma 2 8 3 2 2 2 7" xfId="6116"/>
    <cellStyle name="Comma 2 8 3 2 2 3" xfId="6117"/>
    <cellStyle name="Comma 2 8 3 2 2 3 2" xfId="6118"/>
    <cellStyle name="Comma 2 8 3 2 2 3 3" xfId="6119"/>
    <cellStyle name="Comma 2 8 3 2 2 4" xfId="6120"/>
    <cellStyle name="Comma 2 8 3 2 2 4 2" xfId="6121"/>
    <cellStyle name="Comma 2 8 3 2 2 4 3" xfId="6122"/>
    <cellStyle name="Comma 2 8 3 2 2 5" xfId="6123"/>
    <cellStyle name="Comma 2 8 3 2 2 5 2" xfId="6124"/>
    <cellStyle name="Comma 2 8 3 2 2 5 3" xfId="6125"/>
    <cellStyle name="Comma 2 8 3 2 2 6" xfId="6126"/>
    <cellStyle name="Comma 2 8 3 2 2 6 2" xfId="6127"/>
    <cellStyle name="Comma 2 8 3 2 2 6 3" xfId="6128"/>
    <cellStyle name="Comma 2 8 3 2 2 7" xfId="6129"/>
    <cellStyle name="Comma 2 8 3 2 2 8" xfId="6130"/>
    <cellStyle name="Comma 2 8 3 2 3" xfId="6131"/>
    <cellStyle name="Comma 2 8 3 2 3 2" xfId="6132"/>
    <cellStyle name="Comma 2 8 3 2 3 2 2" xfId="6133"/>
    <cellStyle name="Comma 2 8 3 2 3 2 3" xfId="6134"/>
    <cellStyle name="Comma 2 8 3 2 3 3" xfId="6135"/>
    <cellStyle name="Comma 2 8 3 2 3 3 2" xfId="6136"/>
    <cellStyle name="Comma 2 8 3 2 3 3 3" xfId="6137"/>
    <cellStyle name="Comma 2 8 3 2 3 4" xfId="6138"/>
    <cellStyle name="Comma 2 8 3 2 3 4 2" xfId="6139"/>
    <cellStyle name="Comma 2 8 3 2 3 4 3" xfId="6140"/>
    <cellStyle name="Comma 2 8 3 2 3 5" xfId="6141"/>
    <cellStyle name="Comma 2 8 3 2 3 5 2" xfId="6142"/>
    <cellStyle name="Comma 2 8 3 2 3 5 3" xfId="6143"/>
    <cellStyle name="Comma 2 8 3 2 3 6" xfId="6144"/>
    <cellStyle name="Comma 2 8 3 2 3 7" xfId="6145"/>
    <cellStyle name="Comma 2 8 3 2 4" xfId="6146"/>
    <cellStyle name="Comma 2 8 3 2 4 2" xfId="6147"/>
    <cellStyle name="Comma 2 8 3 2 4 2 2" xfId="6148"/>
    <cellStyle name="Comma 2 8 3 2 4 2 3" xfId="6149"/>
    <cellStyle name="Comma 2 8 3 2 4 3" xfId="6150"/>
    <cellStyle name="Comma 2 8 3 2 4 3 2" xfId="6151"/>
    <cellStyle name="Comma 2 8 3 2 4 3 3" xfId="6152"/>
    <cellStyle name="Comma 2 8 3 2 4 4" xfId="6153"/>
    <cellStyle name="Comma 2 8 3 2 4 4 2" xfId="6154"/>
    <cellStyle name="Comma 2 8 3 2 4 4 3" xfId="6155"/>
    <cellStyle name="Comma 2 8 3 2 4 5" xfId="6156"/>
    <cellStyle name="Comma 2 8 3 2 4 5 2" xfId="6157"/>
    <cellStyle name="Comma 2 8 3 2 4 5 3" xfId="6158"/>
    <cellStyle name="Comma 2 8 3 2 4 6" xfId="6159"/>
    <cellStyle name="Comma 2 8 3 2 4 7" xfId="6160"/>
    <cellStyle name="Comma 2 8 3 2 5" xfId="6161"/>
    <cellStyle name="Comma 2 8 3 2 5 2" xfId="6162"/>
    <cellStyle name="Comma 2 8 3 2 5 2 2" xfId="6163"/>
    <cellStyle name="Comma 2 8 3 2 5 2 3" xfId="6164"/>
    <cellStyle name="Comma 2 8 3 2 5 3" xfId="6165"/>
    <cellStyle name="Comma 2 8 3 2 5 3 2" xfId="6166"/>
    <cellStyle name="Comma 2 8 3 2 5 3 3" xfId="6167"/>
    <cellStyle name="Comma 2 8 3 2 5 4" xfId="6168"/>
    <cellStyle name="Comma 2 8 3 2 5 4 2" xfId="6169"/>
    <cellStyle name="Comma 2 8 3 2 5 4 3" xfId="6170"/>
    <cellStyle name="Comma 2 8 3 2 5 5" xfId="6171"/>
    <cellStyle name="Comma 2 8 3 2 5 5 2" xfId="6172"/>
    <cellStyle name="Comma 2 8 3 2 5 5 3" xfId="6173"/>
    <cellStyle name="Comma 2 8 3 2 5 6" xfId="6174"/>
    <cellStyle name="Comma 2 8 3 2 5 7" xfId="6175"/>
    <cellStyle name="Comma 2 8 3 2 6" xfId="6176"/>
    <cellStyle name="Comma 2 8 3 2 6 2" xfId="6177"/>
    <cellStyle name="Comma 2 8 3 2 6 3" xfId="6178"/>
    <cellStyle name="Comma 2 8 3 2 7" xfId="6179"/>
    <cellStyle name="Comma 2 8 3 2 7 2" xfId="6180"/>
    <cellStyle name="Comma 2 8 3 2 7 3" xfId="6181"/>
    <cellStyle name="Comma 2 8 3 2 8" xfId="6182"/>
    <cellStyle name="Comma 2 8 3 2 8 2" xfId="6183"/>
    <cellStyle name="Comma 2 8 3 2 8 3" xfId="6184"/>
    <cellStyle name="Comma 2 8 3 2 9" xfId="6185"/>
    <cellStyle name="Comma 2 8 3 2 9 2" xfId="6186"/>
    <cellStyle name="Comma 2 8 3 2 9 3" xfId="6187"/>
    <cellStyle name="Comma 2 8 3 3" xfId="6188"/>
    <cellStyle name="Comma 2 8 3 3 2" xfId="6189"/>
    <cellStyle name="Comma 2 8 3 3 2 2" xfId="6190"/>
    <cellStyle name="Comma 2 8 3 3 2 2 2" xfId="6191"/>
    <cellStyle name="Comma 2 8 3 3 2 2 3" xfId="6192"/>
    <cellStyle name="Comma 2 8 3 3 2 3" xfId="6193"/>
    <cellStyle name="Comma 2 8 3 3 2 3 2" xfId="6194"/>
    <cellStyle name="Comma 2 8 3 3 2 3 3" xfId="6195"/>
    <cellStyle name="Comma 2 8 3 3 2 4" xfId="6196"/>
    <cellStyle name="Comma 2 8 3 3 2 4 2" xfId="6197"/>
    <cellStyle name="Comma 2 8 3 3 2 4 3" xfId="6198"/>
    <cellStyle name="Comma 2 8 3 3 2 5" xfId="6199"/>
    <cellStyle name="Comma 2 8 3 3 2 5 2" xfId="6200"/>
    <cellStyle name="Comma 2 8 3 3 2 5 3" xfId="6201"/>
    <cellStyle name="Comma 2 8 3 3 2 6" xfId="6202"/>
    <cellStyle name="Comma 2 8 3 3 2 7" xfId="6203"/>
    <cellStyle name="Comma 2 8 3 3 3" xfId="6204"/>
    <cellStyle name="Comma 2 8 3 3 3 2" xfId="6205"/>
    <cellStyle name="Comma 2 8 3 3 3 3" xfId="6206"/>
    <cellStyle name="Comma 2 8 3 3 4" xfId="6207"/>
    <cellStyle name="Comma 2 8 3 3 4 2" xfId="6208"/>
    <cellStyle name="Comma 2 8 3 3 4 3" xfId="6209"/>
    <cellStyle name="Comma 2 8 3 3 5" xfId="6210"/>
    <cellStyle name="Comma 2 8 3 3 5 2" xfId="6211"/>
    <cellStyle name="Comma 2 8 3 3 5 3" xfId="6212"/>
    <cellStyle name="Comma 2 8 3 3 6" xfId="6213"/>
    <cellStyle name="Comma 2 8 3 3 6 2" xfId="6214"/>
    <cellStyle name="Comma 2 8 3 3 6 3" xfId="6215"/>
    <cellStyle name="Comma 2 8 3 3 7" xfId="6216"/>
    <cellStyle name="Comma 2 8 3 3 8" xfId="6217"/>
    <cellStyle name="Comma 2 8 3 4" xfId="6218"/>
    <cellStyle name="Comma 2 8 3 4 2" xfId="6219"/>
    <cellStyle name="Comma 2 8 3 4 2 2" xfId="6220"/>
    <cellStyle name="Comma 2 8 3 4 2 2 2" xfId="6221"/>
    <cellStyle name="Comma 2 8 3 4 2 2 3" xfId="6222"/>
    <cellStyle name="Comma 2 8 3 4 2 3" xfId="6223"/>
    <cellStyle name="Comma 2 8 3 4 2 3 2" xfId="6224"/>
    <cellStyle name="Comma 2 8 3 4 2 3 3" xfId="6225"/>
    <cellStyle name="Comma 2 8 3 4 2 4" xfId="6226"/>
    <cellStyle name="Comma 2 8 3 4 2 4 2" xfId="6227"/>
    <cellStyle name="Comma 2 8 3 4 2 4 3" xfId="6228"/>
    <cellStyle name="Comma 2 8 3 4 2 5" xfId="6229"/>
    <cellStyle name="Comma 2 8 3 4 2 5 2" xfId="6230"/>
    <cellStyle name="Comma 2 8 3 4 2 5 3" xfId="6231"/>
    <cellStyle name="Comma 2 8 3 4 2 6" xfId="6232"/>
    <cellStyle name="Comma 2 8 3 4 2 7" xfId="6233"/>
    <cellStyle name="Comma 2 8 3 4 3" xfId="6234"/>
    <cellStyle name="Comma 2 8 3 4 3 2" xfId="6235"/>
    <cellStyle name="Comma 2 8 3 4 3 3" xfId="6236"/>
    <cellStyle name="Comma 2 8 3 4 4" xfId="6237"/>
    <cellStyle name="Comma 2 8 3 4 4 2" xfId="6238"/>
    <cellStyle name="Comma 2 8 3 4 4 3" xfId="6239"/>
    <cellStyle name="Comma 2 8 3 4 5" xfId="6240"/>
    <cellStyle name="Comma 2 8 3 4 5 2" xfId="6241"/>
    <cellStyle name="Comma 2 8 3 4 5 3" xfId="6242"/>
    <cellStyle name="Comma 2 8 3 4 6" xfId="6243"/>
    <cellStyle name="Comma 2 8 3 4 6 2" xfId="6244"/>
    <cellStyle name="Comma 2 8 3 4 6 3" xfId="6245"/>
    <cellStyle name="Comma 2 8 3 4 7" xfId="6246"/>
    <cellStyle name="Comma 2 8 3 4 8" xfId="6247"/>
    <cellStyle name="Comma 2 8 3 5" xfId="6248"/>
    <cellStyle name="Comma 2 8 3 5 2" xfId="6249"/>
    <cellStyle name="Comma 2 8 3 5 2 2" xfId="6250"/>
    <cellStyle name="Comma 2 8 3 5 2 3" xfId="6251"/>
    <cellStyle name="Comma 2 8 3 5 3" xfId="6252"/>
    <cellStyle name="Comma 2 8 3 5 3 2" xfId="6253"/>
    <cellStyle name="Comma 2 8 3 5 3 3" xfId="6254"/>
    <cellStyle name="Comma 2 8 3 5 4" xfId="6255"/>
    <cellStyle name="Comma 2 8 3 5 4 2" xfId="6256"/>
    <cellStyle name="Comma 2 8 3 5 4 3" xfId="6257"/>
    <cellStyle name="Comma 2 8 3 5 5" xfId="6258"/>
    <cellStyle name="Comma 2 8 3 5 5 2" xfId="6259"/>
    <cellStyle name="Comma 2 8 3 5 5 3" xfId="6260"/>
    <cellStyle name="Comma 2 8 3 5 6" xfId="6261"/>
    <cellStyle name="Comma 2 8 3 5 7" xfId="6262"/>
    <cellStyle name="Comma 2 8 3 6" xfId="6263"/>
    <cellStyle name="Comma 2 8 3 6 2" xfId="6264"/>
    <cellStyle name="Comma 2 8 3 6 2 2" xfId="6265"/>
    <cellStyle name="Comma 2 8 3 6 2 3" xfId="6266"/>
    <cellStyle name="Comma 2 8 3 6 3" xfId="6267"/>
    <cellStyle name="Comma 2 8 3 6 3 2" xfId="6268"/>
    <cellStyle name="Comma 2 8 3 6 3 3" xfId="6269"/>
    <cellStyle name="Comma 2 8 3 6 4" xfId="6270"/>
    <cellStyle name="Comma 2 8 3 6 4 2" xfId="6271"/>
    <cellStyle name="Comma 2 8 3 6 4 3" xfId="6272"/>
    <cellStyle name="Comma 2 8 3 6 5" xfId="6273"/>
    <cellStyle name="Comma 2 8 3 6 5 2" xfId="6274"/>
    <cellStyle name="Comma 2 8 3 6 5 3" xfId="6275"/>
    <cellStyle name="Comma 2 8 3 6 6" xfId="6276"/>
    <cellStyle name="Comma 2 8 3 6 7" xfId="6277"/>
    <cellStyle name="Comma 2 8 3 7" xfId="6278"/>
    <cellStyle name="Comma 2 8 3 7 2" xfId="6279"/>
    <cellStyle name="Comma 2 8 3 7 2 2" xfId="6280"/>
    <cellStyle name="Comma 2 8 3 7 2 3" xfId="6281"/>
    <cellStyle name="Comma 2 8 3 7 3" xfId="6282"/>
    <cellStyle name="Comma 2 8 3 7 3 2" xfId="6283"/>
    <cellStyle name="Comma 2 8 3 7 3 3" xfId="6284"/>
    <cellStyle name="Comma 2 8 3 7 4" xfId="6285"/>
    <cellStyle name="Comma 2 8 3 7 4 2" xfId="6286"/>
    <cellStyle name="Comma 2 8 3 7 4 3" xfId="6287"/>
    <cellStyle name="Comma 2 8 3 7 5" xfId="6288"/>
    <cellStyle name="Comma 2 8 3 7 5 2" xfId="6289"/>
    <cellStyle name="Comma 2 8 3 7 5 3" xfId="6290"/>
    <cellStyle name="Comma 2 8 3 7 6" xfId="6291"/>
    <cellStyle name="Comma 2 8 3 7 7" xfId="6292"/>
    <cellStyle name="Comma 2 8 3 8" xfId="6293"/>
    <cellStyle name="Comma 2 8 3 8 2" xfId="6294"/>
    <cellStyle name="Comma 2 8 3 8 2 2" xfId="6295"/>
    <cellStyle name="Comma 2 8 3 8 2 3" xfId="6296"/>
    <cellStyle name="Comma 2 8 3 8 3" xfId="6297"/>
    <cellStyle name="Comma 2 8 3 8 3 2" xfId="6298"/>
    <cellStyle name="Comma 2 8 3 8 3 3" xfId="6299"/>
    <cellStyle name="Comma 2 8 3 8 4" xfId="6300"/>
    <cellStyle name="Comma 2 8 3 8 4 2" xfId="6301"/>
    <cellStyle name="Comma 2 8 3 8 4 3" xfId="6302"/>
    <cellStyle name="Comma 2 8 3 8 5" xfId="6303"/>
    <cellStyle name="Comma 2 8 3 8 5 2" xfId="6304"/>
    <cellStyle name="Comma 2 8 3 8 5 3" xfId="6305"/>
    <cellStyle name="Comma 2 8 3 8 6" xfId="6306"/>
    <cellStyle name="Comma 2 8 3 8 7" xfId="6307"/>
    <cellStyle name="Comma 2 8 3 9" xfId="6308"/>
    <cellStyle name="Comma 2 8 3 9 2" xfId="6309"/>
    <cellStyle name="Comma 2 8 3 9 3" xfId="6310"/>
    <cellStyle name="Comma 2 8 4" xfId="6311"/>
    <cellStyle name="Comma 2 8 4 10" xfId="6312"/>
    <cellStyle name="Comma 2 8 4 11" xfId="6313"/>
    <cellStyle name="Comma 2 8 4 2" xfId="6314"/>
    <cellStyle name="Comma 2 8 4 2 2" xfId="6315"/>
    <cellStyle name="Comma 2 8 4 2 2 2" xfId="6316"/>
    <cellStyle name="Comma 2 8 4 2 2 2 2" xfId="6317"/>
    <cellStyle name="Comma 2 8 4 2 2 2 3" xfId="6318"/>
    <cellStyle name="Comma 2 8 4 2 2 3" xfId="6319"/>
    <cellStyle name="Comma 2 8 4 2 2 3 2" xfId="6320"/>
    <cellStyle name="Comma 2 8 4 2 2 3 3" xfId="6321"/>
    <cellStyle name="Comma 2 8 4 2 2 4" xfId="6322"/>
    <cellStyle name="Comma 2 8 4 2 2 4 2" xfId="6323"/>
    <cellStyle name="Comma 2 8 4 2 2 4 3" xfId="6324"/>
    <cellStyle name="Comma 2 8 4 2 2 5" xfId="6325"/>
    <cellStyle name="Comma 2 8 4 2 2 5 2" xfId="6326"/>
    <cellStyle name="Comma 2 8 4 2 2 5 3" xfId="6327"/>
    <cellStyle name="Comma 2 8 4 2 2 6" xfId="6328"/>
    <cellStyle name="Comma 2 8 4 2 2 7" xfId="6329"/>
    <cellStyle name="Comma 2 8 4 2 3" xfId="6330"/>
    <cellStyle name="Comma 2 8 4 2 3 2" xfId="6331"/>
    <cellStyle name="Comma 2 8 4 2 3 3" xfId="6332"/>
    <cellStyle name="Comma 2 8 4 2 4" xfId="6333"/>
    <cellStyle name="Comma 2 8 4 2 4 2" xfId="6334"/>
    <cellStyle name="Comma 2 8 4 2 4 3" xfId="6335"/>
    <cellStyle name="Comma 2 8 4 2 5" xfId="6336"/>
    <cellStyle name="Comma 2 8 4 2 5 2" xfId="6337"/>
    <cellStyle name="Comma 2 8 4 2 5 3" xfId="6338"/>
    <cellStyle name="Comma 2 8 4 2 6" xfId="6339"/>
    <cellStyle name="Comma 2 8 4 2 6 2" xfId="6340"/>
    <cellStyle name="Comma 2 8 4 2 6 3" xfId="6341"/>
    <cellStyle name="Comma 2 8 4 2 7" xfId="6342"/>
    <cellStyle name="Comma 2 8 4 2 8" xfId="6343"/>
    <cellStyle name="Comma 2 8 4 3" xfId="6344"/>
    <cellStyle name="Comma 2 8 4 3 2" xfId="6345"/>
    <cellStyle name="Comma 2 8 4 3 2 2" xfId="6346"/>
    <cellStyle name="Comma 2 8 4 3 2 3" xfId="6347"/>
    <cellStyle name="Comma 2 8 4 3 3" xfId="6348"/>
    <cellStyle name="Comma 2 8 4 3 3 2" xfId="6349"/>
    <cellStyle name="Comma 2 8 4 3 3 3" xfId="6350"/>
    <cellStyle name="Comma 2 8 4 3 4" xfId="6351"/>
    <cellStyle name="Comma 2 8 4 3 4 2" xfId="6352"/>
    <cellStyle name="Comma 2 8 4 3 4 3" xfId="6353"/>
    <cellStyle name="Comma 2 8 4 3 5" xfId="6354"/>
    <cellStyle name="Comma 2 8 4 3 5 2" xfId="6355"/>
    <cellStyle name="Comma 2 8 4 3 5 3" xfId="6356"/>
    <cellStyle name="Comma 2 8 4 3 6" xfId="6357"/>
    <cellStyle name="Comma 2 8 4 3 7" xfId="6358"/>
    <cellStyle name="Comma 2 8 4 4" xfId="6359"/>
    <cellStyle name="Comma 2 8 4 4 2" xfId="6360"/>
    <cellStyle name="Comma 2 8 4 4 2 2" xfId="6361"/>
    <cellStyle name="Comma 2 8 4 4 2 3" xfId="6362"/>
    <cellStyle name="Comma 2 8 4 4 3" xfId="6363"/>
    <cellStyle name="Comma 2 8 4 4 3 2" xfId="6364"/>
    <cellStyle name="Comma 2 8 4 4 3 3" xfId="6365"/>
    <cellStyle name="Comma 2 8 4 4 4" xfId="6366"/>
    <cellStyle name="Comma 2 8 4 4 4 2" xfId="6367"/>
    <cellStyle name="Comma 2 8 4 4 4 3" xfId="6368"/>
    <cellStyle name="Comma 2 8 4 4 5" xfId="6369"/>
    <cellStyle name="Comma 2 8 4 4 5 2" xfId="6370"/>
    <cellStyle name="Comma 2 8 4 4 5 3" xfId="6371"/>
    <cellStyle name="Comma 2 8 4 4 6" xfId="6372"/>
    <cellStyle name="Comma 2 8 4 4 7" xfId="6373"/>
    <cellStyle name="Comma 2 8 4 5" xfId="6374"/>
    <cellStyle name="Comma 2 8 4 5 2" xfId="6375"/>
    <cellStyle name="Comma 2 8 4 5 2 2" xfId="6376"/>
    <cellStyle name="Comma 2 8 4 5 2 3" xfId="6377"/>
    <cellStyle name="Comma 2 8 4 5 3" xfId="6378"/>
    <cellStyle name="Comma 2 8 4 5 3 2" xfId="6379"/>
    <cellStyle name="Comma 2 8 4 5 3 3" xfId="6380"/>
    <cellStyle name="Comma 2 8 4 5 4" xfId="6381"/>
    <cellStyle name="Comma 2 8 4 5 4 2" xfId="6382"/>
    <cellStyle name="Comma 2 8 4 5 4 3" xfId="6383"/>
    <cellStyle name="Comma 2 8 4 5 5" xfId="6384"/>
    <cellStyle name="Comma 2 8 4 5 5 2" xfId="6385"/>
    <cellStyle name="Comma 2 8 4 5 5 3" xfId="6386"/>
    <cellStyle name="Comma 2 8 4 5 6" xfId="6387"/>
    <cellStyle name="Comma 2 8 4 5 7" xfId="6388"/>
    <cellStyle name="Comma 2 8 4 6" xfId="6389"/>
    <cellStyle name="Comma 2 8 4 6 2" xfId="6390"/>
    <cellStyle name="Comma 2 8 4 6 3" xfId="6391"/>
    <cellStyle name="Comma 2 8 4 7" xfId="6392"/>
    <cellStyle name="Comma 2 8 4 7 2" xfId="6393"/>
    <cellStyle name="Comma 2 8 4 7 3" xfId="6394"/>
    <cellStyle name="Comma 2 8 4 8" xfId="6395"/>
    <cellStyle name="Comma 2 8 4 8 2" xfId="6396"/>
    <cellStyle name="Comma 2 8 4 8 3" xfId="6397"/>
    <cellStyle name="Comma 2 8 4 9" xfId="6398"/>
    <cellStyle name="Comma 2 8 4 9 2" xfId="6399"/>
    <cellStyle name="Comma 2 8 4 9 3" xfId="6400"/>
    <cellStyle name="Comma 2 8 5" xfId="6401"/>
    <cellStyle name="Comma 2 8 5 2" xfId="6402"/>
    <cellStyle name="Comma 2 8 5 2 2" xfId="6403"/>
    <cellStyle name="Comma 2 8 5 2 2 2" xfId="6404"/>
    <cellStyle name="Comma 2 8 5 2 2 3" xfId="6405"/>
    <cellStyle name="Comma 2 8 5 2 3" xfId="6406"/>
    <cellStyle name="Comma 2 8 5 2 3 2" xfId="6407"/>
    <cellStyle name="Comma 2 8 5 2 3 3" xfId="6408"/>
    <cellStyle name="Comma 2 8 5 2 4" xfId="6409"/>
    <cellStyle name="Comma 2 8 5 2 4 2" xfId="6410"/>
    <cellStyle name="Comma 2 8 5 2 4 3" xfId="6411"/>
    <cellStyle name="Comma 2 8 5 2 5" xfId="6412"/>
    <cellStyle name="Comma 2 8 5 2 5 2" xfId="6413"/>
    <cellStyle name="Comma 2 8 5 2 5 3" xfId="6414"/>
    <cellStyle name="Comma 2 8 5 2 6" xfId="6415"/>
    <cellStyle name="Comma 2 8 5 2 7" xfId="6416"/>
    <cellStyle name="Comma 2 8 5 3" xfId="6417"/>
    <cellStyle name="Comma 2 8 5 3 2" xfId="6418"/>
    <cellStyle name="Comma 2 8 5 3 3" xfId="6419"/>
    <cellStyle name="Comma 2 8 5 4" xfId="6420"/>
    <cellStyle name="Comma 2 8 5 4 2" xfId="6421"/>
    <cellStyle name="Comma 2 8 5 4 3" xfId="6422"/>
    <cellStyle name="Comma 2 8 5 5" xfId="6423"/>
    <cellStyle name="Comma 2 8 5 5 2" xfId="6424"/>
    <cellStyle name="Comma 2 8 5 5 3" xfId="6425"/>
    <cellStyle name="Comma 2 8 5 6" xfId="6426"/>
    <cellStyle name="Comma 2 8 5 6 2" xfId="6427"/>
    <cellStyle name="Comma 2 8 5 6 3" xfId="6428"/>
    <cellStyle name="Comma 2 8 5 7" xfId="6429"/>
    <cellStyle name="Comma 2 8 5 8" xfId="6430"/>
    <cellStyle name="Comma 2 8 6" xfId="6431"/>
    <cellStyle name="Comma 2 8 6 2" xfId="6432"/>
    <cellStyle name="Comma 2 8 6 2 2" xfId="6433"/>
    <cellStyle name="Comma 2 8 6 2 2 2" xfId="6434"/>
    <cellStyle name="Comma 2 8 6 2 2 3" xfId="6435"/>
    <cellStyle name="Comma 2 8 6 2 3" xfId="6436"/>
    <cellStyle name="Comma 2 8 6 2 3 2" xfId="6437"/>
    <cellStyle name="Comma 2 8 6 2 3 3" xfId="6438"/>
    <cellStyle name="Comma 2 8 6 2 4" xfId="6439"/>
    <cellStyle name="Comma 2 8 6 2 4 2" xfId="6440"/>
    <cellStyle name="Comma 2 8 6 2 4 3" xfId="6441"/>
    <cellStyle name="Comma 2 8 6 2 5" xfId="6442"/>
    <cellStyle name="Comma 2 8 6 2 5 2" xfId="6443"/>
    <cellStyle name="Comma 2 8 6 2 5 3" xfId="6444"/>
    <cellStyle name="Comma 2 8 6 2 6" xfId="6445"/>
    <cellStyle name="Comma 2 8 6 2 7" xfId="6446"/>
    <cellStyle name="Comma 2 8 6 3" xfId="6447"/>
    <cellStyle name="Comma 2 8 6 3 2" xfId="6448"/>
    <cellStyle name="Comma 2 8 6 3 3" xfId="6449"/>
    <cellStyle name="Comma 2 8 6 4" xfId="6450"/>
    <cellStyle name="Comma 2 8 6 4 2" xfId="6451"/>
    <cellStyle name="Comma 2 8 6 4 3" xfId="6452"/>
    <cellStyle name="Comma 2 8 6 5" xfId="6453"/>
    <cellStyle name="Comma 2 8 6 5 2" xfId="6454"/>
    <cellStyle name="Comma 2 8 6 5 3" xfId="6455"/>
    <cellStyle name="Comma 2 8 6 6" xfId="6456"/>
    <cellStyle name="Comma 2 8 6 6 2" xfId="6457"/>
    <cellStyle name="Comma 2 8 6 6 3" xfId="6458"/>
    <cellStyle name="Comma 2 8 6 7" xfId="6459"/>
    <cellStyle name="Comma 2 8 6 8" xfId="6460"/>
    <cellStyle name="Comma 2 8 7" xfId="6461"/>
    <cellStyle name="Comma 2 8 7 2" xfId="6462"/>
    <cellStyle name="Comma 2 8 7 2 2" xfId="6463"/>
    <cellStyle name="Comma 2 8 7 2 3" xfId="6464"/>
    <cellStyle name="Comma 2 8 7 3" xfId="6465"/>
    <cellStyle name="Comma 2 8 7 3 2" xfId="6466"/>
    <cellStyle name="Comma 2 8 7 3 3" xfId="6467"/>
    <cellStyle name="Comma 2 8 7 4" xfId="6468"/>
    <cellStyle name="Comma 2 8 7 4 2" xfId="6469"/>
    <cellStyle name="Comma 2 8 7 4 3" xfId="6470"/>
    <cellStyle name="Comma 2 8 7 5" xfId="6471"/>
    <cellStyle name="Comma 2 8 7 5 2" xfId="6472"/>
    <cellStyle name="Comma 2 8 7 5 3" xfId="6473"/>
    <cellStyle name="Comma 2 8 7 6" xfId="6474"/>
    <cellStyle name="Comma 2 8 7 7" xfId="6475"/>
    <cellStyle name="Comma 2 8 8" xfId="6476"/>
    <cellStyle name="Comma 2 8 8 2" xfId="6477"/>
    <cellStyle name="Comma 2 8 8 2 2" xfId="6478"/>
    <cellStyle name="Comma 2 8 8 2 3" xfId="6479"/>
    <cellStyle name="Comma 2 8 8 3" xfId="6480"/>
    <cellStyle name="Comma 2 8 8 3 2" xfId="6481"/>
    <cellStyle name="Comma 2 8 8 3 3" xfId="6482"/>
    <cellStyle name="Comma 2 8 8 4" xfId="6483"/>
    <cellStyle name="Comma 2 8 8 4 2" xfId="6484"/>
    <cellStyle name="Comma 2 8 8 4 3" xfId="6485"/>
    <cellStyle name="Comma 2 8 8 5" xfId="6486"/>
    <cellStyle name="Comma 2 8 8 5 2" xfId="6487"/>
    <cellStyle name="Comma 2 8 8 5 3" xfId="6488"/>
    <cellStyle name="Comma 2 8 8 6" xfId="6489"/>
    <cellStyle name="Comma 2 8 8 7" xfId="6490"/>
    <cellStyle name="Comma 2 8 9" xfId="6491"/>
    <cellStyle name="Comma 2 8 9 2" xfId="6492"/>
    <cellStyle name="Comma 2 8 9 2 2" xfId="6493"/>
    <cellStyle name="Comma 2 8 9 2 3" xfId="6494"/>
    <cellStyle name="Comma 2 8 9 3" xfId="6495"/>
    <cellStyle name="Comma 2 8 9 3 2" xfId="6496"/>
    <cellStyle name="Comma 2 8 9 3 3" xfId="6497"/>
    <cellStyle name="Comma 2 8 9 4" xfId="6498"/>
    <cellStyle name="Comma 2 8 9 4 2" xfId="6499"/>
    <cellStyle name="Comma 2 8 9 4 3" xfId="6500"/>
    <cellStyle name="Comma 2 8 9 5" xfId="6501"/>
    <cellStyle name="Comma 2 8 9 5 2" xfId="6502"/>
    <cellStyle name="Comma 2 8 9 5 3" xfId="6503"/>
    <cellStyle name="Comma 2 8 9 6" xfId="6504"/>
    <cellStyle name="Comma 2 8 9 7" xfId="6505"/>
    <cellStyle name="Comma 2 9" xfId="6506"/>
    <cellStyle name="Comma 2 9 10" xfId="6507"/>
    <cellStyle name="Comma 2 9 10 2" xfId="6508"/>
    <cellStyle name="Comma 2 9 10 2 2" xfId="6509"/>
    <cellStyle name="Comma 2 9 10 2 3" xfId="6510"/>
    <cellStyle name="Comma 2 9 10 3" xfId="6511"/>
    <cellStyle name="Comma 2 9 10 3 2" xfId="6512"/>
    <cellStyle name="Comma 2 9 10 3 3" xfId="6513"/>
    <cellStyle name="Comma 2 9 10 4" xfId="6514"/>
    <cellStyle name="Comma 2 9 10 4 2" xfId="6515"/>
    <cellStyle name="Comma 2 9 10 4 3" xfId="6516"/>
    <cellStyle name="Comma 2 9 10 5" xfId="6517"/>
    <cellStyle name="Comma 2 9 10 5 2" xfId="6518"/>
    <cellStyle name="Comma 2 9 10 5 3" xfId="6519"/>
    <cellStyle name="Comma 2 9 10 6" xfId="6520"/>
    <cellStyle name="Comma 2 9 10 7" xfId="6521"/>
    <cellStyle name="Comma 2 9 11" xfId="6522"/>
    <cellStyle name="Comma 2 9 11 2" xfId="6523"/>
    <cellStyle name="Comma 2 9 11 3" xfId="6524"/>
    <cellStyle name="Comma 2 9 12" xfId="6525"/>
    <cellStyle name="Comma 2 9 12 2" xfId="6526"/>
    <cellStyle name="Comma 2 9 12 3" xfId="6527"/>
    <cellStyle name="Comma 2 9 13" xfId="6528"/>
    <cellStyle name="Comma 2 9 13 2" xfId="6529"/>
    <cellStyle name="Comma 2 9 13 3" xfId="6530"/>
    <cellStyle name="Comma 2 9 14" xfId="6531"/>
    <cellStyle name="Comma 2 9 14 2" xfId="6532"/>
    <cellStyle name="Comma 2 9 14 3" xfId="6533"/>
    <cellStyle name="Comma 2 9 15" xfId="6534"/>
    <cellStyle name="Comma 2 9 16" xfId="6535"/>
    <cellStyle name="Comma 2 9 2" xfId="6536"/>
    <cellStyle name="Comma 2 9 2 10" xfId="6537"/>
    <cellStyle name="Comma 2 9 2 10 2" xfId="6538"/>
    <cellStyle name="Comma 2 9 2 10 3" xfId="6539"/>
    <cellStyle name="Comma 2 9 2 11" xfId="6540"/>
    <cellStyle name="Comma 2 9 2 11 2" xfId="6541"/>
    <cellStyle name="Comma 2 9 2 11 3" xfId="6542"/>
    <cellStyle name="Comma 2 9 2 12" xfId="6543"/>
    <cellStyle name="Comma 2 9 2 12 2" xfId="6544"/>
    <cellStyle name="Comma 2 9 2 12 3" xfId="6545"/>
    <cellStyle name="Comma 2 9 2 13" xfId="6546"/>
    <cellStyle name="Comma 2 9 2 13 2" xfId="6547"/>
    <cellStyle name="Comma 2 9 2 13 3" xfId="6548"/>
    <cellStyle name="Comma 2 9 2 14" xfId="6549"/>
    <cellStyle name="Comma 2 9 2 15" xfId="6550"/>
    <cellStyle name="Comma 2 9 2 2" xfId="6551"/>
    <cellStyle name="Comma 2 9 2 2 10" xfId="6552"/>
    <cellStyle name="Comma 2 9 2 2 10 2" xfId="6553"/>
    <cellStyle name="Comma 2 9 2 2 10 3" xfId="6554"/>
    <cellStyle name="Comma 2 9 2 2 11" xfId="6555"/>
    <cellStyle name="Comma 2 9 2 2 11 2" xfId="6556"/>
    <cellStyle name="Comma 2 9 2 2 11 3" xfId="6557"/>
    <cellStyle name="Comma 2 9 2 2 12" xfId="6558"/>
    <cellStyle name="Comma 2 9 2 2 12 2" xfId="6559"/>
    <cellStyle name="Comma 2 9 2 2 12 3" xfId="6560"/>
    <cellStyle name="Comma 2 9 2 2 13" xfId="6561"/>
    <cellStyle name="Comma 2 9 2 2 14" xfId="6562"/>
    <cellStyle name="Comma 2 9 2 2 2" xfId="6563"/>
    <cellStyle name="Comma 2 9 2 2 2 10" xfId="6564"/>
    <cellStyle name="Comma 2 9 2 2 2 11" xfId="6565"/>
    <cellStyle name="Comma 2 9 2 2 2 2" xfId="6566"/>
    <cellStyle name="Comma 2 9 2 2 2 2 2" xfId="6567"/>
    <cellStyle name="Comma 2 9 2 2 2 2 2 2" xfId="6568"/>
    <cellStyle name="Comma 2 9 2 2 2 2 2 2 2" xfId="6569"/>
    <cellStyle name="Comma 2 9 2 2 2 2 2 2 3" xfId="6570"/>
    <cellStyle name="Comma 2 9 2 2 2 2 2 3" xfId="6571"/>
    <cellStyle name="Comma 2 9 2 2 2 2 2 3 2" xfId="6572"/>
    <cellStyle name="Comma 2 9 2 2 2 2 2 3 3" xfId="6573"/>
    <cellStyle name="Comma 2 9 2 2 2 2 2 4" xfId="6574"/>
    <cellStyle name="Comma 2 9 2 2 2 2 2 4 2" xfId="6575"/>
    <cellStyle name="Comma 2 9 2 2 2 2 2 4 3" xfId="6576"/>
    <cellStyle name="Comma 2 9 2 2 2 2 2 5" xfId="6577"/>
    <cellStyle name="Comma 2 9 2 2 2 2 2 5 2" xfId="6578"/>
    <cellStyle name="Comma 2 9 2 2 2 2 2 5 3" xfId="6579"/>
    <cellStyle name="Comma 2 9 2 2 2 2 2 6" xfId="6580"/>
    <cellStyle name="Comma 2 9 2 2 2 2 2 7" xfId="6581"/>
    <cellStyle name="Comma 2 9 2 2 2 2 3" xfId="6582"/>
    <cellStyle name="Comma 2 9 2 2 2 2 3 2" xfId="6583"/>
    <cellStyle name="Comma 2 9 2 2 2 2 3 3" xfId="6584"/>
    <cellStyle name="Comma 2 9 2 2 2 2 4" xfId="6585"/>
    <cellStyle name="Comma 2 9 2 2 2 2 4 2" xfId="6586"/>
    <cellStyle name="Comma 2 9 2 2 2 2 4 3" xfId="6587"/>
    <cellStyle name="Comma 2 9 2 2 2 2 5" xfId="6588"/>
    <cellStyle name="Comma 2 9 2 2 2 2 5 2" xfId="6589"/>
    <cellStyle name="Comma 2 9 2 2 2 2 5 3" xfId="6590"/>
    <cellStyle name="Comma 2 9 2 2 2 2 6" xfId="6591"/>
    <cellStyle name="Comma 2 9 2 2 2 2 6 2" xfId="6592"/>
    <cellStyle name="Comma 2 9 2 2 2 2 6 3" xfId="6593"/>
    <cellStyle name="Comma 2 9 2 2 2 2 7" xfId="6594"/>
    <cellStyle name="Comma 2 9 2 2 2 2 8" xfId="6595"/>
    <cellStyle name="Comma 2 9 2 2 2 3" xfId="6596"/>
    <cellStyle name="Comma 2 9 2 2 2 3 2" xfId="6597"/>
    <cellStyle name="Comma 2 9 2 2 2 3 2 2" xfId="6598"/>
    <cellStyle name="Comma 2 9 2 2 2 3 2 3" xfId="6599"/>
    <cellStyle name="Comma 2 9 2 2 2 3 3" xfId="6600"/>
    <cellStyle name="Comma 2 9 2 2 2 3 3 2" xfId="6601"/>
    <cellStyle name="Comma 2 9 2 2 2 3 3 3" xfId="6602"/>
    <cellStyle name="Comma 2 9 2 2 2 3 4" xfId="6603"/>
    <cellStyle name="Comma 2 9 2 2 2 3 4 2" xfId="6604"/>
    <cellStyle name="Comma 2 9 2 2 2 3 4 3" xfId="6605"/>
    <cellStyle name="Comma 2 9 2 2 2 3 5" xfId="6606"/>
    <cellStyle name="Comma 2 9 2 2 2 3 5 2" xfId="6607"/>
    <cellStyle name="Comma 2 9 2 2 2 3 5 3" xfId="6608"/>
    <cellStyle name="Comma 2 9 2 2 2 3 6" xfId="6609"/>
    <cellStyle name="Comma 2 9 2 2 2 3 7" xfId="6610"/>
    <cellStyle name="Comma 2 9 2 2 2 4" xfId="6611"/>
    <cellStyle name="Comma 2 9 2 2 2 4 2" xfId="6612"/>
    <cellStyle name="Comma 2 9 2 2 2 4 2 2" xfId="6613"/>
    <cellStyle name="Comma 2 9 2 2 2 4 2 3" xfId="6614"/>
    <cellStyle name="Comma 2 9 2 2 2 4 3" xfId="6615"/>
    <cellStyle name="Comma 2 9 2 2 2 4 3 2" xfId="6616"/>
    <cellStyle name="Comma 2 9 2 2 2 4 3 3" xfId="6617"/>
    <cellStyle name="Comma 2 9 2 2 2 4 4" xfId="6618"/>
    <cellStyle name="Comma 2 9 2 2 2 4 4 2" xfId="6619"/>
    <cellStyle name="Comma 2 9 2 2 2 4 4 3" xfId="6620"/>
    <cellStyle name="Comma 2 9 2 2 2 4 5" xfId="6621"/>
    <cellStyle name="Comma 2 9 2 2 2 4 5 2" xfId="6622"/>
    <cellStyle name="Comma 2 9 2 2 2 4 5 3" xfId="6623"/>
    <cellStyle name="Comma 2 9 2 2 2 4 6" xfId="6624"/>
    <cellStyle name="Comma 2 9 2 2 2 4 7" xfId="6625"/>
    <cellStyle name="Comma 2 9 2 2 2 5" xfId="6626"/>
    <cellStyle name="Comma 2 9 2 2 2 5 2" xfId="6627"/>
    <cellStyle name="Comma 2 9 2 2 2 5 2 2" xfId="6628"/>
    <cellStyle name="Comma 2 9 2 2 2 5 2 3" xfId="6629"/>
    <cellStyle name="Comma 2 9 2 2 2 5 3" xfId="6630"/>
    <cellStyle name="Comma 2 9 2 2 2 5 3 2" xfId="6631"/>
    <cellStyle name="Comma 2 9 2 2 2 5 3 3" xfId="6632"/>
    <cellStyle name="Comma 2 9 2 2 2 5 4" xfId="6633"/>
    <cellStyle name="Comma 2 9 2 2 2 5 4 2" xfId="6634"/>
    <cellStyle name="Comma 2 9 2 2 2 5 4 3" xfId="6635"/>
    <cellStyle name="Comma 2 9 2 2 2 5 5" xfId="6636"/>
    <cellStyle name="Comma 2 9 2 2 2 5 5 2" xfId="6637"/>
    <cellStyle name="Comma 2 9 2 2 2 5 5 3" xfId="6638"/>
    <cellStyle name="Comma 2 9 2 2 2 5 6" xfId="6639"/>
    <cellStyle name="Comma 2 9 2 2 2 5 7" xfId="6640"/>
    <cellStyle name="Comma 2 9 2 2 2 6" xfId="6641"/>
    <cellStyle name="Comma 2 9 2 2 2 6 2" xfId="6642"/>
    <cellStyle name="Comma 2 9 2 2 2 6 3" xfId="6643"/>
    <cellStyle name="Comma 2 9 2 2 2 7" xfId="6644"/>
    <cellStyle name="Comma 2 9 2 2 2 7 2" xfId="6645"/>
    <cellStyle name="Comma 2 9 2 2 2 7 3" xfId="6646"/>
    <cellStyle name="Comma 2 9 2 2 2 8" xfId="6647"/>
    <cellStyle name="Comma 2 9 2 2 2 8 2" xfId="6648"/>
    <cellStyle name="Comma 2 9 2 2 2 8 3" xfId="6649"/>
    <cellStyle name="Comma 2 9 2 2 2 9" xfId="6650"/>
    <cellStyle name="Comma 2 9 2 2 2 9 2" xfId="6651"/>
    <cellStyle name="Comma 2 9 2 2 2 9 3" xfId="6652"/>
    <cellStyle name="Comma 2 9 2 2 3" xfId="6653"/>
    <cellStyle name="Comma 2 9 2 2 3 2" xfId="6654"/>
    <cellStyle name="Comma 2 9 2 2 3 2 2" xfId="6655"/>
    <cellStyle name="Comma 2 9 2 2 3 2 2 2" xfId="6656"/>
    <cellStyle name="Comma 2 9 2 2 3 2 2 3" xfId="6657"/>
    <cellStyle name="Comma 2 9 2 2 3 2 3" xfId="6658"/>
    <cellStyle name="Comma 2 9 2 2 3 2 3 2" xfId="6659"/>
    <cellStyle name="Comma 2 9 2 2 3 2 3 3" xfId="6660"/>
    <cellStyle name="Comma 2 9 2 2 3 2 4" xfId="6661"/>
    <cellStyle name="Comma 2 9 2 2 3 2 4 2" xfId="6662"/>
    <cellStyle name="Comma 2 9 2 2 3 2 4 3" xfId="6663"/>
    <cellStyle name="Comma 2 9 2 2 3 2 5" xfId="6664"/>
    <cellStyle name="Comma 2 9 2 2 3 2 5 2" xfId="6665"/>
    <cellStyle name="Comma 2 9 2 2 3 2 5 3" xfId="6666"/>
    <cellStyle name="Comma 2 9 2 2 3 2 6" xfId="6667"/>
    <cellStyle name="Comma 2 9 2 2 3 2 7" xfId="6668"/>
    <cellStyle name="Comma 2 9 2 2 3 3" xfId="6669"/>
    <cellStyle name="Comma 2 9 2 2 3 3 2" xfId="6670"/>
    <cellStyle name="Comma 2 9 2 2 3 3 3" xfId="6671"/>
    <cellStyle name="Comma 2 9 2 2 3 4" xfId="6672"/>
    <cellStyle name="Comma 2 9 2 2 3 4 2" xfId="6673"/>
    <cellStyle name="Comma 2 9 2 2 3 4 3" xfId="6674"/>
    <cellStyle name="Comma 2 9 2 2 3 5" xfId="6675"/>
    <cellStyle name="Comma 2 9 2 2 3 5 2" xfId="6676"/>
    <cellStyle name="Comma 2 9 2 2 3 5 3" xfId="6677"/>
    <cellStyle name="Comma 2 9 2 2 3 6" xfId="6678"/>
    <cellStyle name="Comma 2 9 2 2 3 6 2" xfId="6679"/>
    <cellStyle name="Comma 2 9 2 2 3 6 3" xfId="6680"/>
    <cellStyle name="Comma 2 9 2 2 3 7" xfId="6681"/>
    <cellStyle name="Comma 2 9 2 2 3 8" xfId="6682"/>
    <cellStyle name="Comma 2 9 2 2 4" xfId="6683"/>
    <cellStyle name="Comma 2 9 2 2 4 2" xfId="6684"/>
    <cellStyle name="Comma 2 9 2 2 4 2 2" xfId="6685"/>
    <cellStyle name="Comma 2 9 2 2 4 2 2 2" xfId="6686"/>
    <cellStyle name="Comma 2 9 2 2 4 2 2 3" xfId="6687"/>
    <cellStyle name="Comma 2 9 2 2 4 2 3" xfId="6688"/>
    <cellStyle name="Comma 2 9 2 2 4 2 3 2" xfId="6689"/>
    <cellStyle name="Comma 2 9 2 2 4 2 3 3" xfId="6690"/>
    <cellStyle name="Comma 2 9 2 2 4 2 4" xfId="6691"/>
    <cellStyle name="Comma 2 9 2 2 4 2 4 2" xfId="6692"/>
    <cellStyle name="Comma 2 9 2 2 4 2 4 3" xfId="6693"/>
    <cellStyle name="Comma 2 9 2 2 4 2 5" xfId="6694"/>
    <cellStyle name="Comma 2 9 2 2 4 2 5 2" xfId="6695"/>
    <cellStyle name="Comma 2 9 2 2 4 2 5 3" xfId="6696"/>
    <cellStyle name="Comma 2 9 2 2 4 2 6" xfId="6697"/>
    <cellStyle name="Comma 2 9 2 2 4 2 7" xfId="6698"/>
    <cellStyle name="Comma 2 9 2 2 4 3" xfId="6699"/>
    <cellStyle name="Comma 2 9 2 2 4 3 2" xfId="6700"/>
    <cellStyle name="Comma 2 9 2 2 4 3 3" xfId="6701"/>
    <cellStyle name="Comma 2 9 2 2 4 4" xfId="6702"/>
    <cellStyle name="Comma 2 9 2 2 4 4 2" xfId="6703"/>
    <cellStyle name="Comma 2 9 2 2 4 4 3" xfId="6704"/>
    <cellStyle name="Comma 2 9 2 2 4 5" xfId="6705"/>
    <cellStyle name="Comma 2 9 2 2 4 5 2" xfId="6706"/>
    <cellStyle name="Comma 2 9 2 2 4 5 3" xfId="6707"/>
    <cellStyle name="Comma 2 9 2 2 4 6" xfId="6708"/>
    <cellStyle name="Comma 2 9 2 2 4 6 2" xfId="6709"/>
    <cellStyle name="Comma 2 9 2 2 4 6 3" xfId="6710"/>
    <cellStyle name="Comma 2 9 2 2 4 7" xfId="6711"/>
    <cellStyle name="Comma 2 9 2 2 4 8" xfId="6712"/>
    <cellStyle name="Comma 2 9 2 2 5" xfId="6713"/>
    <cellStyle name="Comma 2 9 2 2 5 2" xfId="6714"/>
    <cellStyle name="Comma 2 9 2 2 5 2 2" xfId="6715"/>
    <cellStyle name="Comma 2 9 2 2 5 2 3" xfId="6716"/>
    <cellStyle name="Comma 2 9 2 2 5 3" xfId="6717"/>
    <cellStyle name="Comma 2 9 2 2 5 3 2" xfId="6718"/>
    <cellStyle name="Comma 2 9 2 2 5 3 3" xfId="6719"/>
    <cellStyle name="Comma 2 9 2 2 5 4" xfId="6720"/>
    <cellStyle name="Comma 2 9 2 2 5 4 2" xfId="6721"/>
    <cellStyle name="Comma 2 9 2 2 5 4 3" xfId="6722"/>
    <cellStyle name="Comma 2 9 2 2 5 5" xfId="6723"/>
    <cellStyle name="Comma 2 9 2 2 5 5 2" xfId="6724"/>
    <cellStyle name="Comma 2 9 2 2 5 5 3" xfId="6725"/>
    <cellStyle name="Comma 2 9 2 2 5 6" xfId="6726"/>
    <cellStyle name="Comma 2 9 2 2 5 7" xfId="6727"/>
    <cellStyle name="Comma 2 9 2 2 6" xfId="6728"/>
    <cellStyle name="Comma 2 9 2 2 6 2" xfId="6729"/>
    <cellStyle name="Comma 2 9 2 2 6 2 2" xfId="6730"/>
    <cellStyle name="Comma 2 9 2 2 6 2 3" xfId="6731"/>
    <cellStyle name="Comma 2 9 2 2 6 3" xfId="6732"/>
    <cellStyle name="Comma 2 9 2 2 6 3 2" xfId="6733"/>
    <cellStyle name="Comma 2 9 2 2 6 3 3" xfId="6734"/>
    <cellStyle name="Comma 2 9 2 2 6 4" xfId="6735"/>
    <cellStyle name="Comma 2 9 2 2 6 4 2" xfId="6736"/>
    <cellStyle name="Comma 2 9 2 2 6 4 3" xfId="6737"/>
    <cellStyle name="Comma 2 9 2 2 6 5" xfId="6738"/>
    <cellStyle name="Comma 2 9 2 2 6 5 2" xfId="6739"/>
    <cellStyle name="Comma 2 9 2 2 6 5 3" xfId="6740"/>
    <cellStyle name="Comma 2 9 2 2 6 6" xfId="6741"/>
    <cellStyle name="Comma 2 9 2 2 6 7" xfId="6742"/>
    <cellStyle name="Comma 2 9 2 2 7" xfId="6743"/>
    <cellStyle name="Comma 2 9 2 2 7 2" xfId="6744"/>
    <cellStyle name="Comma 2 9 2 2 7 2 2" xfId="6745"/>
    <cellStyle name="Comma 2 9 2 2 7 2 3" xfId="6746"/>
    <cellStyle name="Comma 2 9 2 2 7 3" xfId="6747"/>
    <cellStyle name="Comma 2 9 2 2 7 3 2" xfId="6748"/>
    <cellStyle name="Comma 2 9 2 2 7 3 3" xfId="6749"/>
    <cellStyle name="Comma 2 9 2 2 7 4" xfId="6750"/>
    <cellStyle name="Comma 2 9 2 2 7 4 2" xfId="6751"/>
    <cellStyle name="Comma 2 9 2 2 7 4 3" xfId="6752"/>
    <cellStyle name="Comma 2 9 2 2 7 5" xfId="6753"/>
    <cellStyle name="Comma 2 9 2 2 7 5 2" xfId="6754"/>
    <cellStyle name="Comma 2 9 2 2 7 5 3" xfId="6755"/>
    <cellStyle name="Comma 2 9 2 2 7 6" xfId="6756"/>
    <cellStyle name="Comma 2 9 2 2 7 7" xfId="6757"/>
    <cellStyle name="Comma 2 9 2 2 8" xfId="6758"/>
    <cellStyle name="Comma 2 9 2 2 8 2" xfId="6759"/>
    <cellStyle name="Comma 2 9 2 2 8 2 2" xfId="6760"/>
    <cellStyle name="Comma 2 9 2 2 8 2 3" xfId="6761"/>
    <cellStyle name="Comma 2 9 2 2 8 3" xfId="6762"/>
    <cellStyle name="Comma 2 9 2 2 8 3 2" xfId="6763"/>
    <cellStyle name="Comma 2 9 2 2 8 3 3" xfId="6764"/>
    <cellStyle name="Comma 2 9 2 2 8 4" xfId="6765"/>
    <cellStyle name="Comma 2 9 2 2 8 4 2" xfId="6766"/>
    <cellStyle name="Comma 2 9 2 2 8 4 3" xfId="6767"/>
    <cellStyle name="Comma 2 9 2 2 8 5" xfId="6768"/>
    <cellStyle name="Comma 2 9 2 2 8 5 2" xfId="6769"/>
    <cellStyle name="Comma 2 9 2 2 8 5 3" xfId="6770"/>
    <cellStyle name="Comma 2 9 2 2 8 6" xfId="6771"/>
    <cellStyle name="Comma 2 9 2 2 8 7" xfId="6772"/>
    <cellStyle name="Comma 2 9 2 2 9" xfId="6773"/>
    <cellStyle name="Comma 2 9 2 2 9 2" xfId="6774"/>
    <cellStyle name="Comma 2 9 2 2 9 3" xfId="6775"/>
    <cellStyle name="Comma 2 9 2 3" xfId="6776"/>
    <cellStyle name="Comma 2 9 2 3 10" xfId="6777"/>
    <cellStyle name="Comma 2 9 2 3 11" xfId="6778"/>
    <cellStyle name="Comma 2 9 2 3 2" xfId="6779"/>
    <cellStyle name="Comma 2 9 2 3 2 2" xfId="6780"/>
    <cellStyle name="Comma 2 9 2 3 2 2 2" xfId="6781"/>
    <cellStyle name="Comma 2 9 2 3 2 2 2 2" xfId="6782"/>
    <cellStyle name="Comma 2 9 2 3 2 2 2 3" xfId="6783"/>
    <cellStyle name="Comma 2 9 2 3 2 2 3" xfId="6784"/>
    <cellStyle name="Comma 2 9 2 3 2 2 3 2" xfId="6785"/>
    <cellStyle name="Comma 2 9 2 3 2 2 3 3" xfId="6786"/>
    <cellStyle name="Comma 2 9 2 3 2 2 4" xfId="6787"/>
    <cellStyle name="Comma 2 9 2 3 2 2 4 2" xfId="6788"/>
    <cellStyle name="Comma 2 9 2 3 2 2 4 3" xfId="6789"/>
    <cellStyle name="Comma 2 9 2 3 2 2 5" xfId="6790"/>
    <cellStyle name="Comma 2 9 2 3 2 2 5 2" xfId="6791"/>
    <cellStyle name="Comma 2 9 2 3 2 2 5 3" xfId="6792"/>
    <cellStyle name="Comma 2 9 2 3 2 2 6" xfId="6793"/>
    <cellStyle name="Comma 2 9 2 3 2 2 7" xfId="6794"/>
    <cellStyle name="Comma 2 9 2 3 2 3" xfId="6795"/>
    <cellStyle name="Comma 2 9 2 3 2 3 2" xfId="6796"/>
    <cellStyle name="Comma 2 9 2 3 2 3 3" xfId="6797"/>
    <cellStyle name="Comma 2 9 2 3 2 4" xfId="6798"/>
    <cellStyle name="Comma 2 9 2 3 2 4 2" xfId="6799"/>
    <cellStyle name="Comma 2 9 2 3 2 4 3" xfId="6800"/>
    <cellStyle name="Comma 2 9 2 3 2 5" xfId="6801"/>
    <cellStyle name="Comma 2 9 2 3 2 5 2" xfId="6802"/>
    <cellStyle name="Comma 2 9 2 3 2 5 3" xfId="6803"/>
    <cellStyle name="Comma 2 9 2 3 2 6" xfId="6804"/>
    <cellStyle name="Comma 2 9 2 3 2 6 2" xfId="6805"/>
    <cellStyle name="Comma 2 9 2 3 2 6 3" xfId="6806"/>
    <cellStyle name="Comma 2 9 2 3 2 7" xfId="6807"/>
    <cellStyle name="Comma 2 9 2 3 2 8" xfId="6808"/>
    <cellStyle name="Comma 2 9 2 3 3" xfId="6809"/>
    <cellStyle name="Comma 2 9 2 3 3 2" xfId="6810"/>
    <cellStyle name="Comma 2 9 2 3 3 2 2" xfId="6811"/>
    <cellStyle name="Comma 2 9 2 3 3 2 3" xfId="6812"/>
    <cellStyle name="Comma 2 9 2 3 3 3" xfId="6813"/>
    <cellStyle name="Comma 2 9 2 3 3 3 2" xfId="6814"/>
    <cellStyle name="Comma 2 9 2 3 3 3 3" xfId="6815"/>
    <cellStyle name="Comma 2 9 2 3 3 4" xfId="6816"/>
    <cellStyle name="Comma 2 9 2 3 3 4 2" xfId="6817"/>
    <cellStyle name="Comma 2 9 2 3 3 4 3" xfId="6818"/>
    <cellStyle name="Comma 2 9 2 3 3 5" xfId="6819"/>
    <cellStyle name="Comma 2 9 2 3 3 5 2" xfId="6820"/>
    <cellStyle name="Comma 2 9 2 3 3 5 3" xfId="6821"/>
    <cellStyle name="Comma 2 9 2 3 3 6" xfId="6822"/>
    <cellStyle name="Comma 2 9 2 3 3 7" xfId="6823"/>
    <cellStyle name="Comma 2 9 2 3 4" xfId="6824"/>
    <cellStyle name="Comma 2 9 2 3 4 2" xfId="6825"/>
    <cellStyle name="Comma 2 9 2 3 4 2 2" xfId="6826"/>
    <cellStyle name="Comma 2 9 2 3 4 2 3" xfId="6827"/>
    <cellStyle name="Comma 2 9 2 3 4 3" xfId="6828"/>
    <cellStyle name="Comma 2 9 2 3 4 3 2" xfId="6829"/>
    <cellStyle name="Comma 2 9 2 3 4 3 3" xfId="6830"/>
    <cellStyle name="Comma 2 9 2 3 4 4" xfId="6831"/>
    <cellStyle name="Comma 2 9 2 3 4 4 2" xfId="6832"/>
    <cellStyle name="Comma 2 9 2 3 4 4 3" xfId="6833"/>
    <cellStyle name="Comma 2 9 2 3 4 5" xfId="6834"/>
    <cellStyle name="Comma 2 9 2 3 4 5 2" xfId="6835"/>
    <cellStyle name="Comma 2 9 2 3 4 5 3" xfId="6836"/>
    <cellStyle name="Comma 2 9 2 3 4 6" xfId="6837"/>
    <cellStyle name="Comma 2 9 2 3 4 7" xfId="6838"/>
    <cellStyle name="Comma 2 9 2 3 5" xfId="6839"/>
    <cellStyle name="Comma 2 9 2 3 5 2" xfId="6840"/>
    <cellStyle name="Comma 2 9 2 3 5 2 2" xfId="6841"/>
    <cellStyle name="Comma 2 9 2 3 5 2 3" xfId="6842"/>
    <cellStyle name="Comma 2 9 2 3 5 3" xfId="6843"/>
    <cellStyle name="Comma 2 9 2 3 5 3 2" xfId="6844"/>
    <cellStyle name="Comma 2 9 2 3 5 3 3" xfId="6845"/>
    <cellStyle name="Comma 2 9 2 3 5 4" xfId="6846"/>
    <cellStyle name="Comma 2 9 2 3 5 4 2" xfId="6847"/>
    <cellStyle name="Comma 2 9 2 3 5 4 3" xfId="6848"/>
    <cellStyle name="Comma 2 9 2 3 5 5" xfId="6849"/>
    <cellStyle name="Comma 2 9 2 3 5 5 2" xfId="6850"/>
    <cellStyle name="Comma 2 9 2 3 5 5 3" xfId="6851"/>
    <cellStyle name="Comma 2 9 2 3 5 6" xfId="6852"/>
    <cellStyle name="Comma 2 9 2 3 5 7" xfId="6853"/>
    <cellStyle name="Comma 2 9 2 3 6" xfId="6854"/>
    <cellStyle name="Comma 2 9 2 3 6 2" xfId="6855"/>
    <cellStyle name="Comma 2 9 2 3 6 3" xfId="6856"/>
    <cellStyle name="Comma 2 9 2 3 7" xfId="6857"/>
    <cellStyle name="Comma 2 9 2 3 7 2" xfId="6858"/>
    <cellStyle name="Comma 2 9 2 3 7 3" xfId="6859"/>
    <cellStyle name="Comma 2 9 2 3 8" xfId="6860"/>
    <cellStyle name="Comma 2 9 2 3 8 2" xfId="6861"/>
    <cellStyle name="Comma 2 9 2 3 8 3" xfId="6862"/>
    <cellStyle name="Comma 2 9 2 3 9" xfId="6863"/>
    <cellStyle name="Comma 2 9 2 3 9 2" xfId="6864"/>
    <cellStyle name="Comma 2 9 2 3 9 3" xfId="6865"/>
    <cellStyle name="Comma 2 9 2 4" xfId="6866"/>
    <cellStyle name="Comma 2 9 2 4 2" xfId="6867"/>
    <cellStyle name="Comma 2 9 2 4 2 2" xfId="6868"/>
    <cellStyle name="Comma 2 9 2 4 2 2 2" xfId="6869"/>
    <cellStyle name="Comma 2 9 2 4 2 2 3" xfId="6870"/>
    <cellStyle name="Comma 2 9 2 4 2 3" xfId="6871"/>
    <cellStyle name="Comma 2 9 2 4 2 3 2" xfId="6872"/>
    <cellStyle name="Comma 2 9 2 4 2 3 3" xfId="6873"/>
    <cellStyle name="Comma 2 9 2 4 2 4" xfId="6874"/>
    <cellStyle name="Comma 2 9 2 4 2 4 2" xfId="6875"/>
    <cellStyle name="Comma 2 9 2 4 2 4 3" xfId="6876"/>
    <cellStyle name="Comma 2 9 2 4 2 5" xfId="6877"/>
    <cellStyle name="Comma 2 9 2 4 2 5 2" xfId="6878"/>
    <cellStyle name="Comma 2 9 2 4 2 5 3" xfId="6879"/>
    <cellStyle name="Comma 2 9 2 4 2 6" xfId="6880"/>
    <cellStyle name="Comma 2 9 2 4 2 7" xfId="6881"/>
    <cellStyle name="Comma 2 9 2 4 3" xfId="6882"/>
    <cellStyle name="Comma 2 9 2 4 3 2" xfId="6883"/>
    <cellStyle name="Comma 2 9 2 4 3 3" xfId="6884"/>
    <cellStyle name="Comma 2 9 2 4 4" xfId="6885"/>
    <cellStyle name="Comma 2 9 2 4 4 2" xfId="6886"/>
    <cellStyle name="Comma 2 9 2 4 4 3" xfId="6887"/>
    <cellStyle name="Comma 2 9 2 4 5" xfId="6888"/>
    <cellStyle name="Comma 2 9 2 4 5 2" xfId="6889"/>
    <cellStyle name="Comma 2 9 2 4 5 3" xfId="6890"/>
    <cellStyle name="Comma 2 9 2 4 6" xfId="6891"/>
    <cellStyle name="Comma 2 9 2 4 6 2" xfId="6892"/>
    <cellStyle name="Comma 2 9 2 4 6 3" xfId="6893"/>
    <cellStyle name="Comma 2 9 2 4 7" xfId="6894"/>
    <cellStyle name="Comma 2 9 2 4 8" xfId="6895"/>
    <cellStyle name="Comma 2 9 2 5" xfId="6896"/>
    <cellStyle name="Comma 2 9 2 5 2" xfId="6897"/>
    <cellStyle name="Comma 2 9 2 5 2 2" xfId="6898"/>
    <cellStyle name="Comma 2 9 2 5 2 2 2" xfId="6899"/>
    <cellStyle name="Comma 2 9 2 5 2 2 3" xfId="6900"/>
    <cellStyle name="Comma 2 9 2 5 2 3" xfId="6901"/>
    <cellStyle name="Comma 2 9 2 5 2 3 2" xfId="6902"/>
    <cellStyle name="Comma 2 9 2 5 2 3 3" xfId="6903"/>
    <cellStyle name="Comma 2 9 2 5 2 4" xfId="6904"/>
    <cellStyle name="Comma 2 9 2 5 2 4 2" xfId="6905"/>
    <cellStyle name="Comma 2 9 2 5 2 4 3" xfId="6906"/>
    <cellStyle name="Comma 2 9 2 5 2 5" xfId="6907"/>
    <cellStyle name="Comma 2 9 2 5 2 5 2" xfId="6908"/>
    <cellStyle name="Comma 2 9 2 5 2 5 3" xfId="6909"/>
    <cellStyle name="Comma 2 9 2 5 2 6" xfId="6910"/>
    <cellStyle name="Comma 2 9 2 5 2 7" xfId="6911"/>
    <cellStyle name="Comma 2 9 2 5 3" xfId="6912"/>
    <cellStyle name="Comma 2 9 2 5 3 2" xfId="6913"/>
    <cellStyle name="Comma 2 9 2 5 3 3" xfId="6914"/>
    <cellStyle name="Comma 2 9 2 5 4" xfId="6915"/>
    <cellStyle name="Comma 2 9 2 5 4 2" xfId="6916"/>
    <cellStyle name="Comma 2 9 2 5 4 3" xfId="6917"/>
    <cellStyle name="Comma 2 9 2 5 5" xfId="6918"/>
    <cellStyle name="Comma 2 9 2 5 5 2" xfId="6919"/>
    <cellStyle name="Comma 2 9 2 5 5 3" xfId="6920"/>
    <cellStyle name="Comma 2 9 2 5 6" xfId="6921"/>
    <cellStyle name="Comma 2 9 2 5 6 2" xfId="6922"/>
    <cellStyle name="Comma 2 9 2 5 6 3" xfId="6923"/>
    <cellStyle name="Comma 2 9 2 5 7" xfId="6924"/>
    <cellStyle name="Comma 2 9 2 5 8" xfId="6925"/>
    <cellStyle name="Comma 2 9 2 6" xfId="6926"/>
    <cellStyle name="Comma 2 9 2 6 2" xfId="6927"/>
    <cellStyle name="Comma 2 9 2 6 2 2" xfId="6928"/>
    <cellStyle name="Comma 2 9 2 6 2 3" xfId="6929"/>
    <cellStyle name="Comma 2 9 2 6 3" xfId="6930"/>
    <cellStyle name="Comma 2 9 2 6 3 2" xfId="6931"/>
    <cellStyle name="Comma 2 9 2 6 3 3" xfId="6932"/>
    <cellStyle name="Comma 2 9 2 6 4" xfId="6933"/>
    <cellStyle name="Comma 2 9 2 6 4 2" xfId="6934"/>
    <cellStyle name="Comma 2 9 2 6 4 3" xfId="6935"/>
    <cellStyle name="Comma 2 9 2 6 5" xfId="6936"/>
    <cellStyle name="Comma 2 9 2 6 5 2" xfId="6937"/>
    <cellStyle name="Comma 2 9 2 6 5 3" xfId="6938"/>
    <cellStyle name="Comma 2 9 2 6 6" xfId="6939"/>
    <cellStyle name="Comma 2 9 2 6 7" xfId="6940"/>
    <cellStyle name="Comma 2 9 2 7" xfId="6941"/>
    <cellStyle name="Comma 2 9 2 7 2" xfId="6942"/>
    <cellStyle name="Comma 2 9 2 7 2 2" xfId="6943"/>
    <cellStyle name="Comma 2 9 2 7 2 3" xfId="6944"/>
    <cellStyle name="Comma 2 9 2 7 3" xfId="6945"/>
    <cellStyle name="Comma 2 9 2 7 3 2" xfId="6946"/>
    <cellStyle name="Comma 2 9 2 7 3 3" xfId="6947"/>
    <cellStyle name="Comma 2 9 2 7 4" xfId="6948"/>
    <cellStyle name="Comma 2 9 2 7 4 2" xfId="6949"/>
    <cellStyle name="Comma 2 9 2 7 4 3" xfId="6950"/>
    <cellStyle name="Comma 2 9 2 7 5" xfId="6951"/>
    <cellStyle name="Comma 2 9 2 7 5 2" xfId="6952"/>
    <cellStyle name="Comma 2 9 2 7 5 3" xfId="6953"/>
    <cellStyle name="Comma 2 9 2 7 6" xfId="6954"/>
    <cellStyle name="Comma 2 9 2 7 7" xfId="6955"/>
    <cellStyle name="Comma 2 9 2 8" xfId="6956"/>
    <cellStyle name="Comma 2 9 2 8 2" xfId="6957"/>
    <cellStyle name="Comma 2 9 2 8 2 2" xfId="6958"/>
    <cellStyle name="Comma 2 9 2 8 2 3" xfId="6959"/>
    <cellStyle name="Comma 2 9 2 8 3" xfId="6960"/>
    <cellStyle name="Comma 2 9 2 8 3 2" xfId="6961"/>
    <cellStyle name="Comma 2 9 2 8 3 3" xfId="6962"/>
    <cellStyle name="Comma 2 9 2 8 4" xfId="6963"/>
    <cellStyle name="Comma 2 9 2 8 4 2" xfId="6964"/>
    <cellStyle name="Comma 2 9 2 8 4 3" xfId="6965"/>
    <cellStyle name="Comma 2 9 2 8 5" xfId="6966"/>
    <cellStyle name="Comma 2 9 2 8 5 2" xfId="6967"/>
    <cellStyle name="Comma 2 9 2 8 5 3" xfId="6968"/>
    <cellStyle name="Comma 2 9 2 8 6" xfId="6969"/>
    <cellStyle name="Comma 2 9 2 8 7" xfId="6970"/>
    <cellStyle name="Comma 2 9 2 9" xfId="6971"/>
    <cellStyle name="Comma 2 9 2 9 2" xfId="6972"/>
    <cellStyle name="Comma 2 9 2 9 2 2" xfId="6973"/>
    <cellStyle name="Comma 2 9 2 9 2 3" xfId="6974"/>
    <cellStyle name="Comma 2 9 2 9 3" xfId="6975"/>
    <cellStyle name="Comma 2 9 2 9 3 2" xfId="6976"/>
    <cellStyle name="Comma 2 9 2 9 3 3" xfId="6977"/>
    <cellStyle name="Comma 2 9 2 9 4" xfId="6978"/>
    <cellStyle name="Comma 2 9 2 9 4 2" xfId="6979"/>
    <cellStyle name="Comma 2 9 2 9 4 3" xfId="6980"/>
    <cellStyle name="Comma 2 9 2 9 5" xfId="6981"/>
    <cellStyle name="Comma 2 9 2 9 5 2" xfId="6982"/>
    <cellStyle name="Comma 2 9 2 9 5 3" xfId="6983"/>
    <cellStyle name="Comma 2 9 2 9 6" xfId="6984"/>
    <cellStyle name="Comma 2 9 2 9 7" xfId="6985"/>
    <cellStyle name="Comma 2 9 3" xfId="6986"/>
    <cellStyle name="Comma 2 9 3 10" xfId="6987"/>
    <cellStyle name="Comma 2 9 3 10 2" xfId="6988"/>
    <cellStyle name="Comma 2 9 3 10 3" xfId="6989"/>
    <cellStyle name="Comma 2 9 3 11" xfId="6990"/>
    <cellStyle name="Comma 2 9 3 11 2" xfId="6991"/>
    <cellStyle name="Comma 2 9 3 11 3" xfId="6992"/>
    <cellStyle name="Comma 2 9 3 12" xfId="6993"/>
    <cellStyle name="Comma 2 9 3 12 2" xfId="6994"/>
    <cellStyle name="Comma 2 9 3 12 3" xfId="6995"/>
    <cellStyle name="Comma 2 9 3 13" xfId="6996"/>
    <cellStyle name="Comma 2 9 3 14" xfId="6997"/>
    <cellStyle name="Comma 2 9 3 2" xfId="6998"/>
    <cellStyle name="Comma 2 9 3 2 10" xfId="6999"/>
    <cellStyle name="Comma 2 9 3 2 11" xfId="7000"/>
    <cellStyle name="Comma 2 9 3 2 2" xfId="7001"/>
    <cellStyle name="Comma 2 9 3 2 2 2" xfId="7002"/>
    <cellStyle name="Comma 2 9 3 2 2 2 2" xfId="7003"/>
    <cellStyle name="Comma 2 9 3 2 2 2 2 2" xfId="7004"/>
    <cellStyle name="Comma 2 9 3 2 2 2 2 3" xfId="7005"/>
    <cellStyle name="Comma 2 9 3 2 2 2 3" xfId="7006"/>
    <cellStyle name="Comma 2 9 3 2 2 2 3 2" xfId="7007"/>
    <cellStyle name="Comma 2 9 3 2 2 2 3 3" xfId="7008"/>
    <cellStyle name="Comma 2 9 3 2 2 2 4" xfId="7009"/>
    <cellStyle name="Comma 2 9 3 2 2 2 4 2" xfId="7010"/>
    <cellStyle name="Comma 2 9 3 2 2 2 4 3" xfId="7011"/>
    <cellStyle name="Comma 2 9 3 2 2 2 5" xfId="7012"/>
    <cellStyle name="Comma 2 9 3 2 2 2 5 2" xfId="7013"/>
    <cellStyle name="Comma 2 9 3 2 2 2 5 3" xfId="7014"/>
    <cellStyle name="Comma 2 9 3 2 2 2 6" xfId="7015"/>
    <cellStyle name="Comma 2 9 3 2 2 2 7" xfId="7016"/>
    <cellStyle name="Comma 2 9 3 2 2 3" xfId="7017"/>
    <cellStyle name="Comma 2 9 3 2 2 3 2" xfId="7018"/>
    <cellStyle name="Comma 2 9 3 2 2 3 3" xfId="7019"/>
    <cellStyle name="Comma 2 9 3 2 2 4" xfId="7020"/>
    <cellStyle name="Comma 2 9 3 2 2 4 2" xfId="7021"/>
    <cellStyle name="Comma 2 9 3 2 2 4 3" xfId="7022"/>
    <cellStyle name="Comma 2 9 3 2 2 5" xfId="7023"/>
    <cellStyle name="Comma 2 9 3 2 2 5 2" xfId="7024"/>
    <cellStyle name="Comma 2 9 3 2 2 5 3" xfId="7025"/>
    <cellStyle name="Comma 2 9 3 2 2 6" xfId="7026"/>
    <cellStyle name="Comma 2 9 3 2 2 6 2" xfId="7027"/>
    <cellStyle name="Comma 2 9 3 2 2 6 3" xfId="7028"/>
    <cellStyle name="Comma 2 9 3 2 2 7" xfId="7029"/>
    <cellStyle name="Comma 2 9 3 2 2 8" xfId="7030"/>
    <cellStyle name="Comma 2 9 3 2 3" xfId="7031"/>
    <cellStyle name="Comma 2 9 3 2 3 2" xfId="7032"/>
    <cellStyle name="Comma 2 9 3 2 3 2 2" xfId="7033"/>
    <cellStyle name="Comma 2 9 3 2 3 2 3" xfId="7034"/>
    <cellStyle name="Comma 2 9 3 2 3 3" xfId="7035"/>
    <cellStyle name="Comma 2 9 3 2 3 3 2" xfId="7036"/>
    <cellStyle name="Comma 2 9 3 2 3 3 3" xfId="7037"/>
    <cellStyle name="Comma 2 9 3 2 3 4" xfId="7038"/>
    <cellStyle name="Comma 2 9 3 2 3 4 2" xfId="7039"/>
    <cellStyle name="Comma 2 9 3 2 3 4 3" xfId="7040"/>
    <cellStyle name="Comma 2 9 3 2 3 5" xfId="7041"/>
    <cellStyle name="Comma 2 9 3 2 3 5 2" xfId="7042"/>
    <cellStyle name="Comma 2 9 3 2 3 5 3" xfId="7043"/>
    <cellStyle name="Comma 2 9 3 2 3 6" xfId="7044"/>
    <cellStyle name="Comma 2 9 3 2 3 7" xfId="7045"/>
    <cellStyle name="Comma 2 9 3 2 4" xfId="7046"/>
    <cellStyle name="Comma 2 9 3 2 4 2" xfId="7047"/>
    <cellStyle name="Comma 2 9 3 2 4 2 2" xfId="7048"/>
    <cellStyle name="Comma 2 9 3 2 4 2 3" xfId="7049"/>
    <cellStyle name="Comma 2 9 3 2 4 3" xfId="7050"/>
    <cellStyle name="Comma 2 9 3 2 4 3 2" xfId="7051"/>
    <cellStyle name="Comma 2 9 3 2 4 3 3" xfId="7052"/>
    <cellStyle name="Comma 2 9 3 2 4 4" xfId="7053"/>
    <cellStyle name="Comma 2 9 3 2 4 4 2" xfId="7054"/>
    <cellStyle name="Comma 2 9 3 2 4 4 3" xfId="7055"/>
    <cellStyle name="Comma 2 9 3 2 4 5" xfId="7056"/>
    <cellStyle name="Comma 2 9 3 2 4 5 2" xfId="7057"/>
    <cellStyle name="Comma 2 9 3 2 4 5 3" xfId="7058"/>
    <cellStyle name="Comma 2 9 3 2 4 6" xfId="7059"/>
    <cellStyle name="Comma 2 9 3 2 4 7" xfId="7060"/>
    <cellStyle name="Comma 2 9 3 2 5" xfId="7061"/>
    <cellStyle name="Comma 2 9 3 2 5 2" xfId="7062"/>
    <cellStyle name="Comma 2 9 3 2 5 2 2" xfId="7063"/>
    <cellStyle name="Comma 2 9 3 2 5 2 3" xfId="7064"/>
    <cellStyle name="Comma 2 9 3 2 5 3" xfId="7065"/>
    <cellStyle name="Comma 2 9 3 2 5 3 2" xfId="7066"/>
    <cellStyle name="Comma 2 9 3 2 5 3 3" xfId="7067"/>
    <cellStyle name="Comma 2 9 3 2 5 4" xfId="7068"/>
    <cellStyle name="Comma 2 9 3 2 5 4 2" xfId="7069"/>
    <cellStyle name="Comma 2 9 3 2 5 4 3" xfId="7070"/>
    <cellStyle name="Comma 2 9 3 2 5 5" xfId="7071"/>
    <cellStyle name="Comma 2 9 3 2 5 5 2" xfId="7072"/>
    <cellStyle name="Comma 2 9 3 2 5 5 3" xfId="7073"/>
    <cellStyle name="Comma 2 9 3 2 5 6" xfId="7074"/>
    <cellStyle name="Comma 2 9 3 2 5 7" xfId="7075"/>
    <cellStyle name="Comma 2 9 3 2 6" xfId="7076"/>
    <cellStyle name="Comma 2 9 3 2 6 2" xfId="7077"/>
    <cellStyle name="Comma 2 9 3 2 6 3" xfId="7078"/>
    <cellStyle name="Comma 2 9 3 2 7" xfId="7079"/>
    <cellStyle name="Comma 2 9 3 2 7 2" xfId="7080"/>
    <cellStyle name="Comma 2 9 3 2 7 3" xfId="7081"/>
    <cellStyle name="Comma 2 9 3 2 8" xfId="7082"/>
    <cellStyle name="Comma 2 9 3 2 8 2" xfId="7083"/>
    <cellStyle name="Comma 2 9 3 2 8 3" xfId="7084"/>
    <cellStyle name="Comma 2 9 3 2 9" xfId="7085"/>
    <cellStyle name="Comma 2 9 3 2 9 2" xfId="7086"/>
    <cellStyle name="Comma 2 9 3 2 9 3" xfId="7087"/>
    <cellStyle name="Comma 2 9 3 3" xfId="7088"/>
    <cellStyle name="Comma 2 9 3 3 2" xfId="7089"/>
    <cellStyle name="Comma 2 9 3 3 2 2" xfId="7090"/>
    <cellStyle name="Comma 2 9 3 3 2 2 2" xfId="7091"/>
    <cellStyle name="Comma 2 9 3 3 2 2 3" xfId="7092"/>
    <cellStyle name="Comma 2 9 3 3 2 3" xfId="7093"/>
    <cellStyle name="Comma 2 9 3 3 2 3 2" xfId="7094"/>
    <cellStyle name="Comma 2 9 3 3 2 3 3" xfId="7095"/>
    <cellStyle name="Comma 2 9 3 3 2 4" xfId="7096"/>
    <cellStyle name="Comma 2 9 3 3 2 4 2" xfId="7097"/>
    <cellStyle name="Comma 2 9 3 3 2 4 3" xfId="7098"/>
    <cellStyle name="Comma 2 9 3 3 2 5" xfId="7099"/>
    <cellStyle name="Comma 2 9 3 3 2 5 2" xfId="7100"/>
    <cellStyle name="Comma 2 9 3 3 2 5 3" xfId="7101"/>
    <cellStyle name="Comma 2 9 3 3 2 6" xfId="7102"/>
    <cellStyle name="Comma 2 9 3 3 2 7" xfId="7103"/>
    <cellStyle name="Comma 2 9 3 3 3" xfId="7104"/>
    <cellStyle name="Comma 2 9 3 3 3 2" xfId="7105"/>
    <cellStyle name="Comma 2 9 3 3 3 3" xfId="7106"/>
    <cellStyle name="Comma 2 9 3 3 4" xfId="7107"/>
    <cellStyle name="Comma 2 9 3 3 4 2" xfId="7108"/>
    <cellStyle name="Comma 2 9 3 3 4 3" xfId="7109"/>
    <cellStyle name="Comma 2 9 3 3 5" xfId="7110"/>
    <cellStyle name="Comma 2 9 3 3 5 2" xfId="7111"/>
    <cellStyle name="Comma 2 9 3 3 5 3" xfId="7112"/>
    <cellStyle name="Comma 2 9 3 3 6" xfId="7113"/>
    <cellStyle name="Comma 2 9 3 3 6 2" xfId="7114"/>
    <cellStyle name="Comma 2 9 3 3 6 3" xfId="7115"/>
    <cellStyle name="Comma 2 9 3 3 7" xfId="7116"/>
    <cellStyle name="Comma 2 9 3 3 8" xfId="7117"/>
    <cellStyle name="Comma 2 9 3 4" xfId="7118"/>
    <cellStyle name="Comma 2 9 3 4 2" xfId="7119"/>
    <cellStyle name="Comma 2 9 3 4 2 2" xfId="7120"/>
    <cellStyle name="Comma 2 9 3 4 2 2 2" xfId="7121"/>
    <cellStyle name="Comma 2 9 3 4 2 2 3" xfId="7122"/>
    <cellStyle name="Comma 2 9 3 4 2 3" xfId="7123"/>
    <cellStyle name="Comma 2 9 3 4 2 3 2" xfId="7124"/>
    <cellStyle name="Comma 2 9 3 4 2 3 3" xfId="7125"/>
    <cellStyle name="Comma 2 9 3 4 2 4" xfId="7126"/>
    <cellStyle name="Comma 2 9 3 4 2 4 2" xfId="7127"/>
    <cellStyle name="Comma 2 9 3 4 2 4 3" xfId="7128"/>
    <cellStyle name="Comma 2 9 3 4 2 5" xfId="7129"/>
    <cellStyle name="Comma 2 9 3 4 2 5 2" xfId="7130"/>
    <cellStyle name="Comma 2 9 3 4 2 5 3" xfId="7131"/>
    <cellStyle name="Comma 2 9 3 4 2 6" xfId="7132"/>
    <cellStyle name="Comma 2 9 3 4 2 7" xfId="7133"/>
    <cellStyle name="Comma 2 9 3 4 3" xfId="7134"/>
    <cellStyle name="Comma 2 9 3 4 3 2" xfId="7135"/>
    <cellStyle name="Comma 2 9 3 4 3 3" xfId="7136"/>
    <cellStyle name="Comma 2 9 3 4 4" xfId="7137"/>
    <cellStyle name="Comma 2 9 3 4 4 2" xfId="7138"/>
    <cellStyle name="Comma 2 9 3 4 4 3" xfId="7139"/>
    <cellStyle name="Comma 2 9 3 4 5" xfId="7140"/>
    <cellStyle name="Comma 2 9 3 4 5 2" xfId="7141"/>
    <cellStyle name="Comma 2 9 3 4 5 3" xfId="7142"/>
    <cellStyle name="Comma 2 9 3 4 6" xfId="7143"/>
    <cellStyle name="Comma 2 9 3 4 6 2" xfId="7144"/>
    <cellStyle name="Comma 2 9 3 4 6 3" xfId="7145"/>
    <cellStyle name="Comma 2 9 3 4 7" xfId="7146"/>
    <cellStyle name="Comma 2 9 3 4 8" xfId="7147"/>
    <cellStyle name="Comma 2 9 3 5" xfId="7148"/>
    <cellStyle name="Comma 2 9 3 5 2" xfId="7149"/>
    <cellStyle name="Comma 2 9 3 5 2 2" xfId="7150"/>
    <cellStyle name="Comma 2 9 3 5 2 3" xfId="7151"/>
    <cellStyle name="Comma 2 9 3 5 3" xfId="7152"/>
    <cellStyle name="Comma 2 9 3 5 3 2" xfId="7153"/>
    <cellStyle name="Comma 2 9 3 5 3 3" xfId="7154"/>
    <cellStyle name="Comma 2 9 3 5 4" xfId="7155"/>
    <cellStyle name="Comma 2 9 3 5 4 2" xfId="7156"/>
    <cellStyle name="Comma 2 9 3 5 4 3" xfId="7157"/>
    <cellStyle name="Comma 2 9 3 5 5" xfId="7158"/>
    <cellStyle name="Comma 2 9 3 5 5 2" xfId="7159"/>
    <cellStyle name="Comma 2 9 3 5 5 3" xfId="7160"/>
    <cellStyle name="Comma 2 9 3 5 6" xfId="7161"/>
    <cellStyle name="Comma 2 9 3 5 7" xfId="7162"/>
    <cellStyle name="Comma 2 9 3 6" xfId="7163"/>
    <cellStyle name="Comma 2 9 3 6 2" xfId="7164"/>
    <cellStyle name="Comma 2 9 3 6 2 2" xfId="7165"/>
    <cellStyle name="Comma 2 9 3 6 2 3" xfId="7166"/>
    <cellStyle name="Comma 2 9 3 6 3" xfId="7167"/>
    <cellStyle name="Comma 2 9 3 6 3 2" xfId="7168"/>
    <cellStyle name="Comma 2 9 3 6 3 3" xfId="7169"/>
    <cellStyle name="Comma 2 9 3 6 4" xfId="7170"/>
    <cellStyle name="Comma 2 9 3 6 4 2" xfId="7171"/>
    <cellStyle name="Comma 2 9 3 6 4 3" xfId="7172"/>
    <cellStyle name="Comma 2 9 3 6 5" xfId="7173"/>
    <cellStyle name="Comma 2 9 3 6 5 2" xfId="7174"/>
    <cellStyle name="Comma 2 9 3 6 5 3" xfId="7175"/>
    <cellStyle name="Comma 2 9 3 6 6" xfId="7176"/>
    <cellStyle name="Comma 2 9 3 6 7" xfId="7177"/>
    <cellStyle name="Comma 2 9 3 7" xfId="7178"/>
    <cellStyle name="Comma 2 9 3 7 2" xfId="7179"/>
    <cellStyle name="Comma 2 9 3 7 2 2" xfId="7180"/>
    <cellStyle name="Comma 2 9 3 7 2 3" xfId="7181"/>
    <cellStyle name="Comma 2 9 3 7 3" xfId="7182"/>
    <cellStyle name="Comma 2 9 3 7 3 2" xfId="7183"/>
    <cellStyle name="Comma 2 9 3 7 3 3" xfId="7184"/>
    <cellStyle name="Comma 2 9 3 7 4" xfId="7185"/>
    <cellStyle name="Comma 2 9 3 7 4 2" xfId="7186"/>
    <cellStyle name="Comma 2 9 3 7 4 3" xfId="7187"/>
    <cellStyle name="Comma 2 9 3 7 5" xfId="7188"/>
    <cellStyle name="Comma 2 9 3 7 5 2" xfId="7189"/>
    <cellStyle name="Comma 2 9 3 7 5 3" xfId="7190"/>
    <cellStyle name="Comma 2 9 3 7 6" xfId="7191"/>
    <cellStyle name="Comma 2 9 3 7 7" xfId="7192"/>
    <cellStyle name="Comma 2 9 3 8" xfId="7193"/>
    <cellStyle name="Comma 2 9 3 8 2" xfId="7194"/>
    <cellStyle name="Comma 2 9 3 8 2 2" xfId="7195"/>
    <cellStyle name="Comma 2 9 3 8 2 3" xfId="7196"/>
    <cellStyle name="Comma 2 9 3 8 3" xfId="7197"/>
    <cellStyle name="Comma 2 9 3 8 3 2" xfId="7198"/>
    <cellStyle name="Comma 2 9 3 8 3 3" xfId="7199"/>
    <cellStyle name="Comma 2 9 3 8 4" xfId="7200"/>
    <cellStyle name="Comma 2 9 3 8 4 2" xfId="7201"/>
    <cellStyle name="Comma 2 9 3 8 4 3" xfId="7202"/>
    <cellStyle name="Comma 2 9 3 8 5" xfId="7203"/>
    <cellStyle name="Comma 2 9 3 8 5 2" xfId="7204"/>
    <cellStyle name="Comma 2 9 3 8 5 3" xfId="7205"/>
    <cellStyle name="Comma 2 9 3 8 6" xfId="7206"/>
    <cellStyle name="Comma 2 9 3 8 7" xfId="7207"/>
    <cellStyle name="Comma 2 9 3 9" xfId="7208"/>
    <cellStyle name="Comma 2 9 3 9 2" xfId="7209"/>
    <cellStyle name="Comma 2 9 3 9 3" xfId="7210"/>
    <cellStyle name="Comma 2 9 4" xfId="7211"/>
    <cellStyle name="Comma 2 9 4 10" xfId="7212"/>
    <cellStyle name="Comma 2 9 4 11" xfId="7213"/>
    <cellStyle name="Comma 2 9 4 2" xfId="7214"/>
    <cellStyle name="Comma 2 9 4 2 2" xfId="7215"/>
    <cellStyle name="Comma 2 9 4 2 2 2" xfId="7216"/>
    <cellStyle name="Comma 2 9 4 2 2 2 2" xfId="7217"/>
    <cellStyle name="Comma 2 9 4 2 2 2 3" xfId="7218"/>
    <cellStyle name="Comma 2 9 4 2 2 3" xfId="7219"/>
    <cellStyle name="Comma 2 9 4 2 2 3 2" xfId="7220"/>
    <cellStyle name="Comma 2 9 4 2 2 3 3" xfId="7221"/>
    <cellStyle name="Comma 2 9 4 2 2 4" xfId="7222"/>
    <cellStyle name="Comma 2 9 4 2 2 4 2" xfId="7223"/>
    <cellStyle name="Comma 2 9 4 2 2 4 3" xfId="7224"/>
    <cellStyle name="Comma 2 9 4 2 2 5" xfId="7225"/>
    <cellStyle name="Comma 2 9 4 2 2 5 2" xfId="7226"/>
    <cellStyle name="Comma 2 9 4 2 2 5 3" xfId="7227"/>
    <cellStyle name="Comma 2 9 4 2 2 6" xfId="7228"/>
    <cellStyle name="Comma 2 9 4 2 2 7" xfId="7229"/>
    <cellStyle name="Comma 2 9 4 2 3" xfId="7230"/>
    <cellStyle name="Comma 2 9 4 2 3 2" xfId="7231"/>
    <cellStyle name="Comma 2 9 4 2 3 3" xfId="7232"/>
    <cellStyle name="Comma 2 9 4 2 4" xfId="7233"/>
    <cellStyle name="Comma 2 9 4 2 4 2" xfId="7234"/>
    <cellStyle name="Comma 2 9 4 2 4 3" xfId="7235"/>
    <cellStyle name="Comma 2 9 4 2 5" xfId="7236"/>
    <cellStyle name="Comma 2 9 4 2 5 2" xfId="7237"/>
    <cellStyle name="Comma 2 9 4 2 5 3" xfId="7238"/>
    <cellStyle name="Comma 2 9 4 2 6" xfId="7239"/>
    <cellStyle name="Comma 2 9 4 2 6 2" xfId="7240"/>
    <cellStyle name="Comma 2 9 4 2 6 3" xfId="7241"/>
    <cellStyle name="Comma 2 9 4 2 7" xfId="7242"/>
    <cellStyle name="Comma 2 9 4 2 8" xfId="7243"/>
    <cellStyle name="Comma 2 9 4 3" xfId="7244"/>
    <cellStyle name="Comma 2 9 4 3 2" xfId="7245"/>
    <cellStyle name="Comma 2 9 4 3 2 2" xfId="7246"/>
    <cellStyle name="Comma 2 9 4 3 2 3" xfId="7247"/>
    <cellStyle name="Comma 2 9 4 3 3" xfId="7248"/>
    <cellStyle name="Comma 2 9 4 3 3 2" xfId="7249"/>
    <cellStyle name="Comma 2 9 4 3 3 3" xfId="7250"/>
    <cellStyle name="Comma 2 9 4 3 4" xfId="7251"/>
    <cellStyle name="Comma 2 9 4 3 4 2" xfId="7252"/>
    <cellStyle name="Comma 2 9 4 3 4 3" xfId="7253"/>
    <cellStyle name="Comma 2 9 4 3 5" xfId="7254"/>
    <cellStyle name="Comma 2 9 4 3 5 2" xfId="7255"/>
    <cellStyle name="Comma 2 9 4 3 5 3" xfId="7256"/>
    <cellStyle name="Comma 2 9 4 3 6" xfId="7257"/>
    <cellStyle name="Comma 2 9 4 3 7" xfId="7258"/>
    <cellStyle name="Comma 2 9 4 4" xfId="7259"/>
    <cellStyle name="Comma 2 9 4 4 2" xfId="7260"/>
    <cellStyle name="Comma 2 9 4 4 2 2" xfId="7261"/>
    <cellStyle name="Comma 2 9 4 4 2 3" xfId="7262"/>
    <cellStyle name="Comma 2 9 4 4 3" xfId="7263"/>
    <cellStyle name="Comma 2 9 4 4 3 2" xfId="7264"/>
    <cellStyle name="Comma 2 9 4 4 3 3" xfId="7265"/>
    <cellStyle name="Comma 2 9 4 4 4" xfId="7266"/>
    <cellStyle name="Comma 2 9 4 4 4 2" xfId="7267"/>
    <cellStyle name="Comma 2 9 4 4 4 3" xfId="7268"/>
    <cellStyle name="Comma 2 9 4 4 5" xfId="7269"/>
    <cellStyle name="Comma 2 9 4 4 5 2" xfId="7270"/>
    <cellStyle name="Comma 2 9 4 4 5 3" xfId="7271"/>
    <cellStyle name="Comma 2 9 4 4 6" xfId="7272"/>
    <cellStyle name="Comma 2 9 4 4 7" xfId="7273"/>
    <cellStyle name="Comma 2 9 4 5" xfId="7274"/>
    <cellStyle name="Comma 2 9 4 5 2" xfId="7275"/>
    <cellStyle name="Comma 2 9 4 5 2 2" xfId="7276"/>
    <cellStyle name="Comma 2 9 4 5 2 3" xfId="7277"/>
    <cellStyle name="Comma 2 9 4 5 3" xfId="7278"/>
    <cellStyle name="Comma 2 9 4 5 3 2" xfId="7279"/>
    <cellStyle name="Comma 2 9 4 5 3 3" xfId="7280"/>
    <cellStyle name="Comma 2 9 4 5 4" xfId="7281"/>
    <cellStyle name="Comma 2 9 4 5 4 2" xfId="7282"/>
    <cellStyle name="Comma 2 9 4 5 4 3" xfId="7283"/>
    <cellStyle name="Comma 2 9 4 5 5" xfId="7284"/>
    <cellStyle name="Comma 2 9 4 5 5 2" xfId="7285"/>
    <cellStyle name="Comma 2 9 4 5 5 3" xfId="7286"/>
    <cellStyle name="Comma 2 9 4 5 6" xfId="7287"/>
    <cellStyle name="Comma 2 9 4 5 7" xfId="7288"/>
    <cellStyle name="Comma 2 9 4 6" xfId="7289"/>
    <cellStyle name="Comma 2 9 4 6 2" xfId="7290"/>
    <cellStyle name="Comma 2 9 4 6 3" xfId="7291"/>
    <cellStyle name="Comma 2 9 4 7" xfId="7292"/>
    <cellStyle name="Comma 2 9 4 7 2" xfId="7293"/>
    <cellStyle name="Comma 2 9 4 7 3" xfId="7294"/>
    <cellStyle name="Comma 2 9 4 8" xfId="7295"/>
    <cellStyle name="Comma 2 9 4 8 2" xfId="7296"/>
    <cellStyle name="Comma 2 9 4 8 3" xfId="7297"/>
    <cellStyle name="Comma 2 9 4 9" xfId="7298"/>
    <cellStyle name="Comma 2 9 4 9 2" xfId="7299"/>
    <cellStyle name="Comma 2 9 4 9 3" xfId="7300"/>
    <cellStyle name="Comma 2 9 5" xfId="7301"/>
    <cellStyle name="Comma 2 9 5 2" xfId="7302"/>
    <cellStyle name="Comma 2 9 5 2 2" xfId="7303"/>
    <cellStyle name="Comma 2 9 5 2 2 2" xfId="7304"/>
    <cellStyle name="Comma 2 9 5 2 2 3" xfId="7305"/>
    <cellStyle name="Comma 2 9 5 2 3" xfId="7306"/>
    <cellStyle name="Comma 2 9 5 2 3 2" xfId="7307"/>
    <cellStyle name="Comma 2 9 5 2 3 3" xfId="7308"/>
    <cellStyle name="Comma 2 9 5 2 4" xfId="7309"/>
    <cellStyle name="Comma 2 9 5 2 4 2" xfId="7310"/>
    <cellStyle name="Comma 2 9 5 2 4 3" xfId="7311"/>
    <cellStyle name="Comma 2 9 5 2 5" xfId="7312"/>
    <cellStyle name="Comma 2 9 5 2 5 2" xfId="7313"/>
    <cellStyle name="Comma 2 9 5 2 5 3" xfId="7314"/>
    <cellStyle name="Comma 2 9 5 2 6" xfId="7315"/>
    <cellStyle name="Comma 2 9 5 2 7" xfId="7316"/>
    <cellStyle name="Comma 2 9 5 3" xfId="7317"/>
    <cellStyle name="Comma 2 9 5 3 2" xfId="7318"/>
    <cellStyle name="Comma 2 9 5 3 3" xfId="7319"/>
    <cellStyle name="Comma 2 9 5 4" xfId="7320"/>
    <cellStyle name="Comma 2 9 5 4 2" xfId="7321"/>
    <cellStyle name="Comma 2 9 5 4 3" xfId="7322"/>
    <cellStyle name="Comma 2 9 5 5" xfId="7323"/>
    <cellStyle name="Comma 2 9 5 5 2" xfId="7324"/>
    <cellStyle name="Comma 2 9 5 5 3" xfId="7325"/>
    <cellStyle name="Comma 2 9 5 6" xfId="7326"/>
    <cellStyle name="Comma 2 9 5 6 2" xfId="7327"/>
    <cellStyle name="Comma 2 9 5 6 3" xfId="7328"/>
    <cellStyle name="Comma 2 9 5 7" xfId="7329"/>
    <cellStyle name="Comma 2 9 5 8" xfId="7330"/>
    <cellStyle name="Comma 2 9 6" xfId="7331"/>
    <cellStyle name="Comma 2 9 6 2" xfId="7332"/>
    <cellStyle name="Comma 2 9 6 2 2" xfId="7333"/>
    <cellStyle name="Comma 2 9 6 2 2 2" xfId="7334"/>
    <cellStyle name="Comma 2 9 6 2 2 3" xfId="7335"/>
    <cellStyle name="Comma 2 9 6 2 3" xfId="7336"/>
    <cellStyle name="Comma 2 9 6 2 3 2" xfId="7337"/>
    <cellStyle name="Comma 2 9 6 2 3 3" xfId="7338"/>
    <cellStyle name="Comma 2 9 6 2 4" xfId="7339"/>
    <cellStyle name="Comma 2 9 6 2 4 2" xfId="7340"/>
    <cellStyle name="Comma 2 9 6 2 4 3" xfId="7341"/>
    <cellStyle name="Comma 2 9 6 2 5" xfId="7342"/>
    <cellStyle name="Comma 2 9 6 2 5 2" xfId="7343"/>
    <cellStyle name="Comma 2 9 6 2 5 3" xfId="7344"/>
    <cellStyle name="Comma 2 9 6 2 6" xfId="7345"/>
    <cellStyle name="Comma 2 9 6 2 7" xfId="7346"/>
    <cellStyle name="Comma 2 9 6 3" xfId="7347"/>
    <cellStyle name="Comma 2 9 6 3 2" xfId="7348"/>
    <cellStyle name="Comma 2 9 6 3 3" xfId="7349"/>
    <cellStyle name="Comma 2 9 6 4" xfId="7350"/>
    <cellStyle name="Comma 2 9 6 4 2" xfId="7351"/>
    <cellStyle name="Comma 2 9 6 4 3" xfId="7352"/>
    <cellStyle name="Comma 2 9 6 5" xfId="7353"/>
    <cellStyle name="Comma 2 9 6 5 2" xfId="7354"/>
    <cellStyle name="Comma 2 9 6 5 3" xfId="7355"/>
    <cellStyle name="Comma 2 9 6 6" xfId="7356"/>
    <cellStyle name="Comma 2 9 6 6 2" xfId="7357"/>
    <cellStyle name="Comma 2 9 6 6 3" xfId="7358"/>
    <cellStyle name="Comma 2 9 6 7" xfId="7359"/>
    <cellStyle name="Comma 2 9 6 8" xfId="7360"/>
    <cellStyle name="Comma 2 9 7" xfId="7361"/>
    <cellStyle name="Comma 2 9 7 2" xfId="7362"/>
    <cellStyle name="Comma 2 9 7 2 2" xfId="7363"/>
    <cellStyle name="Comma 2 9 7 2 3" xfId="7364"/>
    <cellStyle name="Comma 2 9 7 3" xfId="7365"/>
    <cellStyle name="Comma 2 9 7 3 2" xfId="7366"/>
    <cellStyle name="Comma 2 9 7 3 3" xfId="7367"/>
    <cellStyle name="Comma 2 9 7 4" xfId="7368"/>
    <cellStyle name="Comma 2 9 7 4 2" xfId="7369"/>
    <cellStyle name="Comma 2 9 7 4 3" xfId="7370"/>
    <cellStyle name="Comma 2 9 7 5" xfId="7371"/>
    <cellStyle name="Comma 2 9 7 5 2" xfId="7372"/>
    <cellStyle name="Comma 2 9 7 5 3" xfId="7373"/>
    <cellStyle name="Comma 2 9 7 6" xfId="7374"/>
    <cellStyle name="Comma 2 9 7 7" xfId="7375"/>
    <cellStyle name="Comma 2 9 8" xfId="7376"/>
    <cellStyle name="Comma 2 9 8 2" xfId="7377"/>
    <cellStyle name="Comma 2 9 8 2 2" xfId="7378"/>
    <cellStyle name="Comma 2 9 8 2 3" xfId="7379"/>
    <cellStyle name="Comma 2 9 8 3" xfId="7380"/>
    <cellStyle name="Comma 2 9 8 3 2" xfId="7381"/>
    <cellStyle name="Comma 2 9 8 3 3" xfId="7382"/>
    <cellStyle name="Comma 2 9 8 4" xfId="7383"/>
    <cellStyle name="Comma 2 9 8 4 2" xfId="7384"/>
    <cellStyle name="Comma 2 9 8 4 3" xfId="7385"/>
    <cellStyle name="Comma 2 9 8 5" xfId="7386"/>
    <cellStyle name="Comma 2 9 8 5 2" xfId="7387"/>
    <cellStyle name="Comma 2 9 8 5 3" xfId="7388"/>
    <cellStyle name="Comma 2 9 8 6" xfId="7389"/>
    <cellStyle name="Comma 2 9 8 7" xfId="7390"/>
    <cellStyle name="Comma 2 9 9" xfId="7391"/>
    <cellStyle name="Comma 2 9 9 2" xfId="7392"/>
    <cellStyle name="Comma 2 9 9 2 2" xfId="7393"/>
    <cellStyle name="Comma 2 9 9 2 3" xfId="7394"/>
    <cellStyle name="Comma 2 9 9 3" xfId="7395"/>
    <cellStyle name="Comma 2 9 9 3 2" xfId="7396"/>
    <cellStyle name="Comma 2 9 9 3 3" xfId="7397"/>
    <cellStyle name="Comma 2 9 9 4" xfId="7398"/>
    <cellStyle name="Comma 2 9 9 4 2" xfId="7399"/>
    <cellStyle name="Comma 2 9 9 4 3" xfId="7400"/>
    <cellStyle name="Comma 2 9 9 5" xfId="7401"/>
    <cellStyle name="Comma 2 9 9 5 2" xfId="7402"/>
    <cellStyle name="Comma 2 9 9 5 3" xfId="7403"/>
    <cellStyle name="Comma 2 9 9 6" xfId="7404"/>
    <cellStyle name="Comma 2 9 9 7" xfId="7405"/>
    <cellStyle name="Comma 20" xfId="7406"/>
    <cellStyle name="Comma 20 2" xfId="44780"/>
    <cellStyle name="Comma 20 2 2" xfId="44781"/>
    <cellStyle name="Comma 20 3" xfId="44782"/>
    <cellStyle name="Comma 20 4" xfId="44783"/>
    <cellStyle name="Comma 21" xfId="7407"/>
    <cellStyle name="Comma 21 2" xfId="44784"/>
    <cellStyle name="Comma 21 2 2" xfId="44785"/>
    <cellStyle name="Comma 21 3" xfId="44786"/>
    <cellStyle name="Comma 21 4" xfId="44787"/>
    <cellStyle name="Comma 22" xfId="7408"/>
    <cellStyle name="Comma 22 2" xfId="44788"/>
    <cellStyle name="Comma 22 2 2" xfId="44789"/>
    <cellStyle name="Comma 22 3" xfId="44790"/>
    <cellStyle name="Comma 23" xfId="7409"/>
    <cellStyle name="Comma 23 2" xfId="44791"/>
    <cellStyle name="Comma 23 2 2" xfId="44792"/>
    <cellStyle name="Comma 23 3" xfId="44793"/>
    <cellStyle name="Comma 24" xfId="44794"/>
    <cellStyle name="Comma 24 2" xfId="44795"/>
    <cellStyle name="Comma 24 2 2" xfId="44796"/>
    <cellStyle name="Comma 24 3" xfId="44797"/>
    <cellStyle name="Comma 25" xfId="44798"/>
    <cellStyle name="Comma 25 2" xfId="44799"/>
    <cellStyle name="Comma 25 2 2" xfId="44800"/>
    <cellStyle name="Comma 25 3" xfId="44801"/>
    <cellStyle name="Comma 26" xfId="47"/>
    <cellStyle name="Comma 26 2" xfId="44802"/>
    <cellStyle name="Comma 26 2 2" xfId="44803"/>
    <cellStyle name="Comma 26 3" xfId="44804"/>
    <cellStyle name="Comma 26 4" xfId="44805"/>
    <cellStyle name="Comma 27" xfId="44806"/>
    <cellStyle name="Comma 27 2" xfId="44807"/>
    <cellStyle name="Comma 27 2 2" xfId="44808"/>
    <cellStyle name="Comma 27 3" xfId="44809"/>
    <cellStyle name="Comma 28" xfId="44810"/>
    <cellStyle name="Comma 28 2" xfId="44811"/>
    <cellStyle name="Comma 28 2 2" xfId="44812"/>
    <cellStyle name="Comma 28 3" xfId="44813"/>
    <cellStyle name="Comma 29" xfId="44814"/>
    <cellStyle name="Comma 29 2" xfId="44815"/>
    <cellStyle name="Comma 29 2 2" xfId="44816"/>
    <cellStyle name="Comma 29 3" xfId="44817"/>
    <cellStyle name="Comma 3" xfId="12"/>
    <cellStyle name="Comma 3 10" xfId="7410"/>
    <cellStyle name="Comma 3 10 2" xfId="7411"/>
    <cellStyle name="Comma 3 10 2 2" xfId="7412"/>
    <cellStyle name="Comma 3 10 2 2 2" xfId="7413"/>
    <cellStyle name="Comma 3 10 2 2 3" xfId="7414"/>
    <cellStyle name="Comma 3 10 2 3" xfId="7415"/>
    <cellStyle name="Comma 3 10 2 3 2" xfId="7416"/>
    <cellStyle name="Comma 3 10 2 3 3" xfId="7417"/>
    <cellStyle name="Comma 3 10 2 4" xfId="7418"/>
    <cellStyle name="Comma 3 10 2 4 2" xfId="7419"/>
    <cellStyle name="Comma 3 10 2 4 3" xfId="7420"/>
    <cellStyle name="Comma 3 10 2 5" xfId="7421"/>
    <cellStyle name="Comma 3 10 2 5 2" xfId="7422"/>
    <cellStyle name="Comma 3 10 2 5 3" xfId="7423"/>
    <cellStyle name="Comma 3 10 2 6" xfId="7424"/>
    <cellStyle name="Comma 3 10 2 7" xfId="7425"/>
    <cellStyle name="Comma 3 10 3" xfId="7426"/>
    <cellStyle name="Comma 3 10 3 2" xfId="7427"/>
    <cellStyle name="Comma 3 10 3 3" xfId="7428"/>
    <cellStyle name="Comma 3 10 4" xfId="7429"/>
    <cellStyle name="Comma 3 10 4 2" xfId="7430"/>
    <cellStyle name="Comma 3 10 4 3" xfId="7431"/>
    <cellStyle name="Comma 3 10 5" xfId="7432"/>
    <cellStyle name="Comma 3 10 5 2" xfId="7433"/>
    <cellStyle name="Comma 3 10 5 3" xfId="7434"/>
    <cellStyle name="Comma 3 10 6" xfId="7435"/>
    <cellStyle name="Comma 3 10 6 2" xfId="7436"/>
    <cellStyle name="Comma 3 10 6 3" xfId="7437"/>
    <cellStyle name="Comma 3 10 7" xfId="7438"/>
    <cellStyle name="Comma 3 10 8" xfId="7439"/>
    <cellStyle name="Comma 3 11" xfId="7440"/>
    <cellStyle name="Comma 3 11 2" xfId="7441"/>
    <cellStyle name="Comma 3 11 2 2" xfId="7442"/>
    <cellStyle name="Comma 3 11 2 3" xfId="7443"/>
    <cellStyle name="Comma 3 11 3" xfId="7444"/>
    <cellStyle name="Comma 3 11 3 2" xfId="7445"/>
    <cellStyle name="Comma 3 11 3 3" xfId="7446"/>
    <cellStyle name="Comma 3 11 4" xfId="7447"/>
    <cellStyle name="Comma 3 11 4 2" xfId="7448"/>
    <cellStyle name="Comma 3 11 4 3" xfId="7449"/>
    <cellStyle name="Comma 3 11 5" xfId="7450"/>
    <cellStyle name="Comma 3 11 5 2" xfId="7451"/>
    <cellStyle name="Comma 3 11 5 3" xfId="7452"/>
    <cellStyle name="Comma 3 11 6" xfId="7453"/>
    <cellStyle name="Comma 3 11 7" xfId="7454"/>
    <cellStyle name="Comma 3 12" xfId="7455"/>
    <cellStyle name="Comma 3 12 2" xfId="7456"/>
    <cellStyle name="Comma 3 12 2 2" xfId="7457"/>
    <cellStyle name="Comma 3 12 2 3" xfId="7458"/>
    <cellStyle name="Comma 3 12 3" xfId="7459"/>
    <cellStyle name="Comma 3 12 3 2" xfId="7460"/>
    <cellStyle name="Comma 3 12 3 3" xfId="7461"/>
    <cellStyle name="Comma 3 12 4" xfId="7462"/>
    <cellStyle name="Comma 3 12 4 2" xfId="7463"/>
    <cellStyle name="Comma 3 12 4 3" xfId="7464"/>
    <cellStyle name="Comma 3 12 5" xfId="7465"/>
    <cellStyle name="Comma 3 12 5 2" xfId="7466"/>
    <cellStyle name="Comma 3 12 5 3" xfId="7467"/>
    <cellStyle name="Comma 3 12 6" xfId="7468"/>
    <cellStyle name="Comma 3 12 7" xfId="7469"/>
    <cellStyle name="Comma 3 13" xfId="7470"/>
    <cellStyle name="Comma 3 13 2" xfId="7471"/>
    <cellStyle name="Comma 3 13 2 2" xfId="7472"/>
    <cellStyle name="Comma 3 13 2 3" xfId="7473"/>
    <cellStyle name="Comma 3 13 3" xfId="7474"/>
    <cellStyle name="Comma 3 13 3 2" xfId="7475"/>
    <cellStyle name="Comma 3 13 3 3" xfId="7476"/>
    <cellStyle name="Comma 3 13 4" xfId="7477"/>
    <cellStyle name="Comma 3 13 4 2" xfId="7478"/>
    <cellStyle name="Comma 3 13 4 3" xfId="7479"/>
    <cellStyle name="Comma 3 13 5" xfId="7480"/>
    <cellStyle name="Comma 3 13 5 2" xfId="7481"/>
    <cellStyle name="Comma 3 13 5 3" xfId="7482"/>
    <cellStyle name="Comma 3 13 6" xfId="7483"/>
    <cellStyle name="Comma 3 13 7" xfId="7484"/>
    <cellStyle name="Comma 3 14" xfId="7485"/>
    <cellStyle name="Comma 3 14 2" xfId="7486"/>
    <cellStyle name="Comma 3 14 2 2" xfId="7487"/>
    <cellStyle name="Comma 3 14 2 3" xfId="7488"/>
    <cellStyle name="Comma 3 14 3" xfId="7489"/>
    <cellStyle name="Comma 3 14 3 2" xfId="7490"/>
    <cellStyle name="Comma 3 14 3 3" xfId="7491"/>
    <cellStyle name="Comma 3 14 4" xfId="7492"/>
    <cellStyle name="Comma 3 14 4 2" xfId="7493"/>
    <cellStyle name="Comma 3 14 4 3" xfId="7494"/>
    <cellStyle name="Comma 3 14 5" xfId="7495"/>
    <cellStyle name="Comma 3 14 5 2" xfId="7496"/>
    <cellStyle name="Comma 3 14 5 3" xfId="7497"/>
    <cellStyle name="Comma 3 14 6" xfId="7498"/>
    <cellStyle name="Comma 3 14 7" xfId="7499"/>
    <cellStyle name="Comma 3 15" xfId="7500"/>
    <cellStyle name="Comma 3 15 2" xfId="7501"/>
    <cellStyle name="Comma 3 15 2 2" xfId="7502"/>
    <cellStyle name="Comma 3 15 2 3" xfId="7503"/>
    <cellStyle name="Comma 3 15 3" xfId="7504"/>
    <cellStyle name="Comma 3 15 3 2" xfId="7505"/>
    <cellStyle name="Comma 3 15 3 3" xfId="7506"/>
    <cellStyle name="Comma 3 15 4" xfId="7507"/>
    <cellStyle name="Comma 3 15 4 2" xfId="7508"/>
    <cellStyle name="Comma 3 15 4 3" xfId="7509"/>
    <cellStyle name="Comma 3 15 5" xfId="7510"/>
    <cellStyle name="Comma 3 15 5 2" xfId="7511"/>
    <cellStyle name="Comma 3 15 5 3" xfId="7512"/>
    <cellStyle name="Comma 3 15 6" xfId="7513"/>
    <cellStyle name="Comma 3 15 7" xfId="7514"/>
    <cellStyle name="Comma 3 16" xfId="7515"/>
    <cellStyle name="Comma 3 16 2" xfId="7516"/>
    <cellStyle name="Comma 3 16 3" xfId="7517"/>
    <cellStyle name="Comma 3 17" xfId="7518"/>
    <cellStyle name="Comma 3 17 2" xfId="7519"/>
    <cellStyle name="Comma 3 17 3" xfId="7520"/>
    <cellStyle name="Comma 3 18" xfId="7521"/>
    <cellStyle name="Comma 3 18 2" xfId="7522"/>
    <cellStyle name="Comma 3 18 3" xfId="7523"/>
    <cellStyle name="Comma 3 19" xfId="7524"/>
    <cellStyle name="Comma 3 19 2" xfId="7525"/>
    <cellStyle name="Comma 3 19 3" xfId="7526"/>
    <cellStyle name="Comma 3 2" xfId="13"/>
    <cellStyle name="Comma 3 2 10" xfId="7527"/>
    <cellStyle name="Comma 3 2 10 2" xfId="7528"/>
    <cellStyle name="Comma 3 2 10 2 2" xfId="7529"/>
    <cellStyle name="Comma 3 2 10 2 3" xfId="7530"/>
    <cellStyle name="Comma 3 2 10 3" xfId="7531"/>
    <cellStyle name="Comma 3 2 10 3 2" xfId="7532"/>
    <cellStyle name="Comma 3 2 10 3 3" xfId="7533"/>
    <cellStyle name="Comma 3 2 10 4" xfId="7534"/>
    <cellStyle name="Comma 3 2 10 4 2" xfId="7535"/>
    <cellStyle name="Comma 3 2 10 4 3" xfId="7536"/>
    <cellStyle name="Comma 3 2 10 5" xfId="7537"/>
    <cellStyle name="Comma 3 2 10 5 2" xfId="7538"/>
    <cellStyle name="Comma 3 2 10 5 3" xfId="7539"/>
    <cellStyle name="Comma 3 2 10 6" xfId="7540"/>
    <cellStyle name="Comma 3 2 10 7" xfId="7541"/>
    <cellStyle name="Comma 3 2 11" xfId="7542"/>
    <cellStyle name="Comma 3 2 11 2" xfId="7543"/>
    <cellStyle name="Comma 3 2 11 2 2" xfId="7544"/>
    <cellStyle name="Comma 3 2 11 2 3" xfId="7545"/>
    <cellStyle name="Comma 3 2 11 3" xfId="7546"/>
    <cellStyle name="Comma 3 2 11 3 2" xfId="7547"/>
    <cellStyle name="Comma 3 2 11 3 3" xfId="7548"/>
    <cellStyle name="Comma 3 2 11 4" xfId="7549"/>
    <cellStyle name="Comma 3 2 11 4 2" xfId="7550"/>
    <cellStyle name="Comma 3 2 11 4 3" xfId="7551"/>
    <cellStyle name="Comma 3 2 11 5" xfId="7552"/>
    <cellStyle name="Comma 3 2 11 5 2" xfId="7553"/>
    <cellStyle name="Comma 3 2 11 5 3" xfId="7554"/>
    <cellStyle name="Comma 3 2 11 6" xfId="7555"/>
    <cellStyle name="Comma 3 2 11 7" xfId="7556"/>
    <cellStyle name="Comma 3 2 12" xfId="7557"/>
    <cellStyle name="Comma 3 2 12 2" xfId="7558"/>
    <cellStyle name="Comma 3 2 12 2 2" xfId="7559"/>
    <cellStyle name="Comma 3 2 12 2 3" xfId="7560"/>
    <cellStyle name="Comma 3 2 12 3" xfId="7561"/>
    <cellStyle name="Comma 3 2 12 3 2" xfId="7562"/>
    <cellStyle name="Comma 3 2 12 3 3" xfId="7563"/>
    <cellStyle name="Comma 3 2 12 4" xfId="7564"/>
    <cellStyle name="Comma 3 2 12 4 2" xfId="7565"/>
    <cellStyle name="Comma 3 2 12 4 3" xfId="7566"/>
    <cellStyle name="Comma 3 2 12 5" xfId="7567"/>
    <cellStyle name="Comma 3 2 12 5 2" xfId="7568"/>
    <cellStyle name="Comma 3 2 12 5 3" xfId="7569"/>
    <cellStyle name="Comma 3 2 12 6" xfId="7570"/>
    <cellStyle name="Comma 3 2 12 7" xfId="7571"/>
    <cellStyle name="Comma 3 2 13" xfId="7572"/>
    <cellStyle name="Comma 3 2 13 2" xfId="7573"/>
    <cellStyle name="Comma 3 2 13 2 2" xfId="7574"/>
    <cellStyle name="Comma 3 2 13 2 3" xfId="7575"/>
    <cellStyle name="Comma 3 2 13 3" xfId="7576"/>
    <cellStyle name="Comma 3 2 13 3 2" xfId="7577"/>
    <cellStyle name="Comma 3 2 13 3 3" xfId="7578"/>
    <cellStyle name="Comma 3 2 13 4" xfId="7579"/>
    <cellStyle name="Comma 3 2 13 4 2" xfId="7580"/>
    <cellStyle name="Comma 3 2 13 4 3" xfId="7581"/>
    <cellStyle name="Comma 3 2 13 5" xfId="7582"/>
    <cellStyle name="Comma 3 2 13 5 2" xfId="7583"/>
    <cellStyle name="Comma 3 2 13 5 3" xfId="7584"/>
    <cellStyle name="Comma 3 2 13 6" xfId="7585"/>
    <cellStyle name="Comma 3 2 13 7" xfId="7586"/>
    <cellStyle name="Comma 3 2 14" xfId="7587"/>
    <cellStyle name="Comma 3 2 14 2" xfId="7588"/>
    <cellStyle name="Comma 3 2 14 3" xfId="7589"/>
    <cellStyle name="Comma 3 2 15" xfId="7590"/>
    <cellStyle name="Comma 3 2 15 2" xfId="7591"/>
    <cellStyle name="Comma 3 2 15 3" xfId="7592"/>
    <cellStyle name="Comma 3 2 16" xfId="7593"/>
    <cellStyle name="Comma 3 2 16 2" xfId="7594"/>
    <cellStyle name="Comma 3 2 16 3" xfId="7595"/>
    <cellStyle name="Comma 3 2 17" xfId="7596"/>
    <cellStyle name="Comma 3 2 17 2" xfId="7597"/>
    <cellStyle name="Comma 3 2 17 3" xfId="7598"/>
    <cellStyle name="Comma 3 2 18" xfId="7599"/>
    <cellStyle name="Comma 3 2 19" xfId="7600"/>
    <cellStyle name="Comma 3 2 2" xfId="7601"/>
    <cellStyle name="Comma 3 2 2 10" xfId="7602"/>
    <cellStyle name="Comma 3 2 2 10 2" xfId="7603"/>
    <cellStyle name="Comma 3 2 2 10 2 2" xfId="7604"/>
    <cellStyle name="Comma 3 2 2 10 2 3" xfId="7605"/>
    <cellStyle name="Comma 3 2 2 10 3" xfId="7606"/>
    <cellStyle name="Comma 3 2 2 10 3 2" xfId="7607"/>
    <cellStyle name="Comma 3 2 2 10 3 3" xfId="7608"/>
    <cellStyle name="Comma 3 2 2 10 4" xfId="7609"/>
    <cellStyle name="Comma 3 2 2 10 4 2" xfId="7610"/>
    <cellStyle name="Comma 3 2 2 10 4 3" xfId="7611"/>
    <cellStyle name="Comma 3 2 2 10 5" xfId="7612"/>
    <cellStyle name="Comma 3 2 2 10 5 2" xfId="7613"/>
    <cellStyle name="Comma 3 2 2 10 5 3" xfId="7614"/>
    <cellStyle name="Comma 3 2 2 10 6" xfId="7615"/>
    <cellStyle name="Comma 3 2 2 10 7" xfId="7616"/>
    <cellStyle name="Comma 3 2 2 11" xfId="7617"/>
    <cellStyle name="Comma 3 2 2 11 2" xfId="7618"/>
    <cellStyle name="Comma 3 2 2 11 3" xfId="7619"/>
    <cellStyle name="Comma 3 2 2 12" xfId="7620"/>
    <cellStyle name="Comma 3 2 2 12 2" xfId="7621"/>
    <cellStyle name="Comma 3 2 2 12 3" xfId="7622"/>
    <cellStyle name="Comma 3 2 2 13" xfId="7623"/>
    <cellStyle name="Comma 3 2 2 13 2" xfId="7624"/>
    <cellStyle name="Comma 3 2 2 13 3" xfId="7625"/>
    <cellStyle name="Comma 3 2 2 14" xfId="7626"/>
    <cellStyle name="Comma 3 2 2 14 2" xfId="7627"/>
    <cellStyle name="Comma 3 2 2 14 3" xfId="7628"/>
    <cellStyle name="Comma 3 2 2 15" xfId="7629"/>
    <cellStyle name="Comma 3 2 2 16" xfId="7630"/>
    <cellStyle name="Comma 3 2 2 2" xfId="7631"/>
    <cellStyle name="Comma 3 2 2 2 10" xfId="7632"/>
    <cellStyle name="Comma 3 2 2 2 10 2" xfId="7633"/>
    <cellStyle name="Comma 3 2 2 2 10 3" xfId="7634"/>
    <cellStyle name="Comma 3 2 2 2 11" xfId="7635"/>
    <cellStyle name="Comma 3 2 2 2 11 2" xfId="7636"/>
    <cellStyle name="Comma 3 2 2 2 11 3" xfId="7637"/>
    <cellStyle name="Comma 3 2 2 2 12" xfId="7638"/>
    <cellStyle name="Comma 3 2 2 2 12 2" xfId="7639"/>
    <cellStyle name="Comma 3 2 2 2 12 3" xfId="7640"/>
    <cellStyle name="Comma 3 2 2 2 13" xfId="7641"/>
    <cellStyle name="Comma 3 2 2 2 13 2" xfId="7642"/>
    <cellStyle name="Comma 3 2 2 2 13 3" xfId="7643"/>
    <cellStyle name="Comma 3 2 2 2 14" xfId="7644"/>
    <cellStyle name="Comma 3 2 2 2 15" xfId="7645"/>
    <cellStyle name="Comma 3 2 2 2 2" xfId="7646"/>
    <cellStyle name="Comma 3 2 2 2 2 10" xfId="7647"/>
    <cellStyle name="Comma 3 2 2 2 2 10 2" xfId="7648"/>
    <cellStyle name="Comma 3 2 2 2 2 10 3" xfId="7649"/>
    <cellStyle name="Comma 3 2 2 2 2 11" xfId="7650"/>
    <cellStyle name="Comma 3 2 2 2 2 11 2" xfId="7651"/>
    <cellStyle name="Comma 3 2 2 2 2 11 3" xfId="7652"/>
    <cellStyle name="Comma 3 2 2 2 2 12" xfId="7653"/>
    <cellStyle name="Comma 3 2 2 2 2 12 2" xfId="7654"/>
    <cellStyle name="Comma 3 2 2 2 2 12 3" xfId="7655"/>
    <cellStyle name="Comma 3 2 2 2 2 13" xfId="7656"/>
    <cellStyle name="Comma 3 2 2 2 2 14" xfId="7657"/>
    <cellStyle name="Comma 3 2 2 2 2 2" xfId="7658"/>
    <cellStyle name="Comma 3 2 2 2 2 2 10" xfId="7659"/>
    <cellStyle name="Comma 3 2 2 2 2 2 11" xfId="7660"/>
    <cellStyle name="Comma 3 2 2 2 2 2 2" xfId="7661"/>
    <cellStyle name="Comma 3 2 2 2 2 2 2 2" xfId="7662"/>
    <cellStyle name="Comma 3 2 2 2 2 2 2 2 2" xfId="7663"/>
    <cellStyle name="Comma 3 2 2 2 2 2 2 2 2 2" xfId="7664"/>
    <cellStyle name="Comma 3 2 2 2 2 2 2 2 2 3" xfId="7665"/>
    <cellStyle name="Comma 3 2 2 2 2 2 2 2 3" xfId="7666"/>
    <cellStyle name="Comma 3 2 2 2 2 2 2 2 3 2" xfId="7667"/>
    <cellStyle name="Comma 3 2 2 2 2 2 2 2 3 3" xfId="7668"/>
    <cellStyle name="Comma 3 2 2 2 2 2 2 2 4" xfId="7669"/>
    <cellStyle name="Comma 3 2 2 2 2 2 2 2 4 2" xfId="7670"/>
    <cellStyle name="Comma 3 2 2 2 2 2 2 2 4 3" xfId="7671"/>
    <cellStyle name="Comma 3 2 2 2 2 2 2 2 5" xfId="7672"/>
    <cellStyle name="Comma 3 2 2 2 2 2 2 2 5 2" xfId="7673"/>
    <cellStyle name="Comma 3 2 2 2 2 2 2 2 5 3" xfId="7674"/>
    <cellStyle name="Comma 3 2 2 2 2 2 2 2 6" xfId="7675"/>
    <cellStyle name="Comma 3 2 2 2 2 2 2 2 7" xfId="7676"/>
    <cellStyle name="Comma 3 2 2 2 2 2 2 3" xfId="7677"/>
    <cellStyle name="Comma 3 2 2 2 2 2 2 3 2" xfId="7678"/>
    <cellStyle name="Comma 3 2 2 2 2 2 2 3 3" xfId="7679"/>
    <cellStyle name="Comma 3 2 2 2 2 2 2 4" xfId="7680"/>
    <cellStyle name="Comma 3 2 2 2 2 2 2 4 2" xfId="7681"/>
    <cellStyle name="Comma 3 2 2 2 2 2 2 4 3" xfId="7682"/>
    <cellStyle name="Comma 3 2 2 2 2 2 2 5" xfId="7683"/>
    <cellStyle name="Comma 3 2 2 2 2 2 2 5 2" xfId="7684"/>
    <cellStyle name="Comma 3 2 2 2 2 2 2 5 3" xfId="7685"/>
    <cellStyle name="Comma 3 2 2 2 2 2 2 6" xfId="7686"/>
    <cellStyle name="Comma 3 2 2 2 2 2 2 6 2" xfId="7687"/>
    <cellStyle name="Comma 3 2 2 2 2 2 2 6 3" xfId="7688"/>
    <cellStyle name="Comma 3 2 2 2 2 2 2 7" xfId="7689"/>
    <cellStyle name="Comma 3 2 2 2 2 2 2 8" xfId="7690"/>
    <cellStyle name="Comma 3 2 2 2 2 2 3" xfId="7691"/>
    <cellStyle name="Comma 3 2 2 2 2 2 3 2" xfId="7692"/>
    <cellStyle name="Comma 3 2 2 2 2 2 3 2 2" xfId="7693"/>
    <cellStyle name="Comma 3 2 2 2 2 2 3 2 3" xfId="7694"/>
    <cellStyle name="Comma 3 2 2 2 2 2 3 3" xfId="7695"/>
    <cellStyle name="Comma 3 2 2 2 2 2 3 3 2" xfId="7696"/>
    <cellStyle name="Comma 3 2 2 2 2 2 3 3 3" xfId="7697"/>
    <cellStyle name="Comma 3 2 2 2 2 2 3 4" xfId="7698"/>
    <cellStyle name="Comma 3 2 2 2 2 2 3 4 2" xfId="7699"/>
    <cellStyle name="Comma 3 2 2 2 2 2 3 4 3" xfId="7700"/>
    <cellStyle name="Comma 3 2 2 2 2 2 3 5" xfId="7701"/>
    <cellStyle name="Comma 3 2 2 2 2 2 3 5 2" xfId="7702"/>
    <cellStyle name="Comma 3 2 2 2 2 2 3 5 3" xfId="7703"/>
    <cellStyle name="Comma 3 2 2 2 2 2 3 6" xfId="7704"/>
    <cellStyle name="Comma 3 2 2 2 2 2 3 7" xfId="7705"/>
    <cellStyle name="Comma 3 2 2 2 2 2 4" xfId="7706"/>
    <cellStyle name="Comma 3 2 2 2 2 2 4 2" xfId="7707"/>
    <cellStyle name="Comma 3 2 2 2 2 2 4 2 2" xfId="7708"/>
    <cellStyle name="Comma 3 2 2 2 2 2 4 2 3" xfId="7709"/>
    <cellStyle name="Comma 3 2 2 2 2 2 4 3" xfId="7710"/>
    <cellStyle name="Comma 3 2 2 2 2 2 4 3 2" xfId="7711"/>
    <cellStyle name="Comma 3 2 2 2 2 2 4 3 3" xfId="7712"/>
    <cellStyle name="Comma 3 2 2 2 2 2 4 4" xfId="7713"/>
    <cellStyle name="Comma 3 2 2 2 2 2 4 4 2" xfId="7714"/>
    <cellStyle name="Comma 3 2 2 2 2 2 4 4 3" xfId="7715"/>
    <cellStyle name="Comma 3 2 2 2 2 2 4 5" xfId="7716"/>
    <cellStyle name="Comma 3 2 2 2 2 2 4 5 2" xfId="7717"/>
    <cellStyle name="Comma 3 2 2 2 2 2 4 5 3" xfId="7718"/>
    <cellStyle name="Comma 3 2 2 2 2 2 4 6" xfId="7719"/>
    <cellStyle name="Comma 3 2 2 2 2 2 4 7" xfId="7720"/>
    <cellStyle name="Comma 3 2 2 2 2 2 5" xfId="7721"/>
    <cellStyle name="Comma 3 2 2 2 2 2 5 2" xfId="7722"/>
    <cellStyle name="Comma 3 2 2 2 2 2 5 2 2" xfId="7723"/>
    <cellStyle name="Comma 3 2 2 2 2 2 5 2 3" xfId="7724"/>
    <cellStyle name="Comma 3 2 2 2 2 2 5 3" xfId="7725"/>
    <cellStyle name="Comma 3 2 2 2 2 2 5 3 2" xfId="7726"/>
    <cellStyle name="Comma 3 2 2 2 2 2 5 3 3" xfId="7727"/>
    <cellStyle name="Comma 3 2 2 2 2 2 5 4" xfId="7728"/>
    <cellStyle name="Comma 3 2 2 2 2 2 5 4 2" xfId="7729"/>
    <cellStyle name="Comma 3 2 2 2 2 2 5 4 3" xfId="7730"/>
    <cellStyle name="Comma 3 2 2 2 2 2 5 5" xfId="7731"/>
    <cellStyle name="Comma 3 2 2 2 2 2 5 5 2" xfId="7732"/>
    <cellStyle name="Comma 3 2 2 2 2 2 5 5 3" xfId="7733"/>
    <cellStyle name="Comma 3 2 2 2 2 2 5 6" xfId="7734"/>
    <cellStyle name="Comma 3 2 2 2 2 2 5 7" xfId="7735"/>
    <cellStyle name="Comma 3 2 2 2 2 2 6" xfId="7736"/>
    <cellStyle name="Comma 3 2 2 2 2 2 6 2" xfId="7737"/>
    <cellStyle name="Comma 3 2 2 2 2 2 6 3" xfId="7738"/>
    <cellStyle name="Comma 3 2 2 2 2 2 7" xfId="7739"/>
    <cellStyle name="Comma 3 2 2 2 2 2 7 2" xfId="7740"/>
    <cellStyle name="Comma 3 2 2 2 2 2 7 3" xfId="7741"/>
    <cellStyle name="Comma 3 2 2 2 2 2 8" xfId="7742"/>
    <cellStyle name="Comma 3 2 2 2 2 2 8 2" xfId="7743"/>
    <cellStyle name="Comma 3 2 2 2 2 2 8 3" xfId="7744"/>
    <cellStyle name="Comma 3 2 2 2 2 2 9" xfId="7745"/>
    <cellStyle name="Comma 3 2 2 2 2 2 9 2" xfId="7746"/>
    <cellStyle name="Comma 3 2 2 2 2 2 9 3" xfId="7747"/>
    <cellStyle name="Comma 3 2 2 2 2 3" xfId="7748"/>
    <cellStyle name="Comma 3 2 2 2 2 3 2" xfId="7749"/>
    <cellStyle name="Comma 3 2 2 2 2 3 2 2" xfId="7750"/>
    <cellStyle name="Comma 3 2 2 2 2 3 2 2 2" xfId="7751"/>
    <cellStyle name="Comma 3 2 2 2 2 3 2 2 3" xfId="7752"/>
    <cellStyle name="Comma 3 2 2 2 2 3 2 3" xfId="7753"/>
    <cellStyle name="Comma 3 2 2 2 2 3 2 3 2" xfId="7754"/>
    <cellStyle name="Comma 3 2 2 2 2 3 2 3 3" xfId="7755"/>
    <cellStyle name="Comma 3 2 2 2 2 3 2 4" xfId="7756"/>
    <cellStyle name="Comma 3 2 2 2 2 3 2 4 2" xfId="7757"/>
    <cellStyle name="Comma 3 2 2 2 2 3 2 4 3" xfId="7758"/>
    <cellStyle name="Comma 3 2 2 2 2 3 2 5" xfId="7759"/>
    <cellStyle name="Comma 3 2 2 2 2 3 2 5 2" xfId="7760"/>
    <cellStyle name="Comma 3 2 2 2 2 3 2 5 3" xfId="7761"/>
    <cellStyle name="Comma 3 2 2 2 2 3 2 6" xfId="7762"/>
    <cellStyle name="Comma 3 2 2 2 2 3 2 7" xfId="7763"/>
    <cellStyle name="Comma 3 2 2 2 2 3 3" xfId="7764"/>
    <cellStyle name="Comma 3 2 2 2 2 3 3 2" xfId="7765"/>
    <cellStyle name="Comma 3 2 2 2 2 3 3 3" xfId="7766"/>
    <cellStyle name="Comma 3 2 2 2 2 3 4" xfId="7767"/>
    <cellStyle name="Comma 3 2 2 2 2 3 4 2" xfId="7768"/>
    <cellStyle name="Comma 3 2 2 2 2 3 4 3" xfId="7769"/>
    <cellStyle name="Comma 3 2 2 2 2 3 5" xfId="7770"/>
    <cellStyle name="Comma 3 2 2 2 2 3 5 2" xfId="7771"/>
    <cellStyle name="Comma 3 2 2 2 2 3 5 3" xfId="7772"/>
    <cellStyle name="Comma 3 2 2 2 2 3 6" xfId="7773"/>
    <cellStyle name="Comma 3 2 2 2 2 3 6 2" xfId="7774"/>
    <cellStyle name="Comma 3 2 2 2 2 3 6 3" xfId="7775"/>
    <cellStyle name="Comma 3 2 2 2 2 3 7" xfId="7776"/>
    <cellStyle name="Comma 3 2 2 2 2 3 8" xfId="7777"/>
    <cellStyle name="Comma 3 2 2 2 2 4" xfId="7778"/>
    <cellStyle name="Comma 3 2 2 2 2 4 2" xfId="7779"/>
    <cellStyle name="Comma 3 2 2 2 2 4 2 2" xfId="7780"/>
    <cellStyle name="Comma 3 2 2 2 2 4 2 2 2" xfId="7781"/>
    <cellStyle name="Comma 3 2 2 2 2 4 2 2 3" xfId="7782"/>
    <cellStyle name="Comma 3 2 2 2 2 4 2 3" xfId="7783"/>
    <cellStyle name="Comma 3 2 2 2 2 4 2 3 2" xfId="7784"/>
    <cellStyle name="Comma 3 2 2 2 2 4 2 3 3" xfId="7785"/>
    <cellStyle name="Comma 3 2 2 2 2 4 2 4" xfId="7786"/>
    <cellStyle name="Comma 3 2 2 2 2 4 2 4 2" xfId="7787"/>
    <cellStyle name="Comma 3 2 2 2 2 4 2 4 3" xfId="7788"/>
    <cellStyle name="Comma 3 2 2 2 2 4 2 5" xfId="7789"/>
    <cellStyle name="Comma 3 2 2 2 2 4 2 5 2" xfId="7790"/>
    <cellStyle name="Comma 3 2 2 2 2 4 2 5 3" xfId="7791"/>
    <cellStyle name="Comma 3 2 2 2 2 4 2 6" xfId="7792"/>
    <cellStyle name="Comma 3 2 2 2 2 4 2 7" xfId="7793"/>
    <cellStyle name="Comma 3 2 2 2 2 4 3" xfId="7794"/>
    <cellStyle name="Comma 3 2 2 2 2 4 3 2" xfId="7795"/>
    <cellStyle name="Comma 3 2 2 2 2 4 3 3" xfId="7796"/>
    <cellStyle name="Comma 3 2 2 2 2 4 4" xfId="7797"/>
    <cellStyle name="Comma 3 2 2 2 2 4 4 2" xfId="7798"/>
    <cellStyle name="Comma 3 2 2 2 2 4 4 3" xfId="7799"/>
    <cellStyle name="Comma 3 2 2 2 2 4 5" xfId="7800"/>
    <cellStyle name="Comma 3 2 2 2 2 4 5 2" xfId="7801"/>
    <cellStyle name="Comma 3 2 2 2 2 4 5 3" xfId="7802"/>
    <cellStyle name="Comma 3 2 2 2 2 4 6" xfId="7803"/>
    <cellStyle name="Comma 3 2 2 2 2 4 6 2" xfId="7804"/>
    <cellStyle name="Comma 3 2 2 2 2 4 6 3" xfId="7805"/>
    <cellStyle name="Comma 3 2 2 2 2 4 7" xfId="7806"/>
    <cellStyle name="Comma 3 2 2 2 2 4 8" xfId="7807"/>
    <cellStyle name="Comma 3 2 2 2 2 5" xfId="7808"/>
    <cellStyle name="Comma 3 2 2 2 2 5 2" xfId="7809"/>
    <cellStyle name="Comma 3 2 2 2 2 5 2 2" xfId="7810"/>
    <cellStyle name="Comma 3 2 2 2 2 5 2 3" xfId="7811"/>
    <cellStyle name="Comma 3 2 2 2 2 5 3" xfId="7812"/>
    <cellStyle name="Comma 3 2 2 2 2 5 3 2" xfId="7813"/>
    <cellStyle name="Comma 3 2 2 2 2 5 3 3" xfId="7814"/>
    <cellStyle name="Comma 3 2 2 2 2 5 4" xfId="7815"/>
    <cellStyle name="Comma 3 2 2 2 2 5 4 2" xfId="7816"/>
    <cellStyle name="Comma 3 2 2 2 2 5 4 3" xfId="7817"/>
    <cellStyle name="Comma 3 2 2 2 2 5 5" xfId="7818"/>
    <cellStyle name="Comma 3 2 2 2 2 5 5 2" xfId="7819"/>
    <cellStyle name="Comma 3 2 2 2 2 5 5 3" xfId="7820"/>
    <cellStyle name="Comma 3 2 2 2 2 5 6" xfId="7821"/>
    <cellStyle name="Comma 3 2 2 2 2 5 7" xfId="7822"/>
    <cellStyle name="Comma 3 2 2 2 2 6" xfId="7823"/>
    <cellStyle name="Comma 3 2 2 2 2 6 2" xfId="7824"/>
    <cellStyle name="Comma 3 2 2 2 2 6 2 2" xfId="7825"/>
    <cellStyle name="Comma 3 2 2 2 2 6 2 3" xfId="7826"/>
    <cellStyle name="Comma 3 2 2 2 2 6 3" xfId="7827"/>
    <cellStyle name="Comma 3 2 2 2 2 6 3 2" xfId="7828"/>
    <cellStyle name="Comma 3 2 2 2 2 6 3 3" xfId="7829"/>
    <cellStyle name="Comma 3 2 2 2 2 6 4" xfId="7830"/>
    <cellStyle name="Comma 3 2 2 2 2 6 4 2" xfId="7831"/>
    <cellStyle name="Comma 3 2 2 2 2 6 4 3" xfId="7832"/>
    <cellStyle name="Comma 3 2 2 2 2 6 5" xfId="7833"/>
    <cellStyle name="Comma 3 2 2 2 2 6 5 2" xfId="7834"/>
    <cellStyle name="Comma 3 2 2 2 2 6 5 3" xfId="7835"/>
    <cellStyle name="Comma 3 2 2 2 2 6 6" xfId="7836"/>
    <cellStyle name="Comma 3 2 2 2 2 6 7" xfId="7837"/>
    <cellStyle name="Comma 3 2 2 2 2 7" xfId="7838"/>
    <cellStyle name="Comma 3 2 2 2 2 7 2" xfId="7839"/>
    <cellStyle name="Comma 3 2 2 2 2 7 2 2" xfId="7840"/>
    <cellStyle name="Comma 3 2 2 2 2 7 2 3" xfId="7841"/>
    <cellStyle name="Comma 3 2 2 2 2 7 3" xfId="7842"/>
    <cellStyle name="Comma 3 2 2 2 2 7 3 2" xfId="7843"/>
    <cellStyle name="Comma 3 2 2 2 2 7 3 3" xfId="7844"/>
    <cellStyle name="Comma 3 2 2 2 2 7 4" xfId="7845"/>
    <cellStyle name="Comma 3 2 2 2 2 7 4 2" xfId="7846"/>
    <cellStyle name="Comma 3 2 2 2 2 7 4 3" xfId="7847"/>
    <cellStyle name="Comma 3 2 2 2 2 7 5" xfId="7848"/>
    <cellStyle name="Comma 3 2 2 2 2 7 5 2" xfId="7849"/>
    <cellStyle name="Comma 3 2 2 2 2 7 5 3" xfId="7850"/>
    <cellStyle name="Comma 3 2 2 2 2 7 6" xfId="7851"/>
    <cellStyle name="Comma 3 2 2 2 2 7 7" xfId="7852"/>
    <cellStyle name="Comma 3 2 2 2 2 8" xfId="7853"/>
    <cellStyle name="Comma 3 2 2 2 2 8 2" xfId="7854"/>
    <cellStyle name="Comma 3 2 2 2 2 8 2 2" xfId="7855"/>
    <cellStyle name="Comma 3 2 2 2 2 8 2 3" xfId="7856"/>
    <cellStyle name="Comma 3 2 2 2 2 8 3" xfId="7857"/>
    <cellStyle name="Comma 3 2 2 2 2 8 3 2" xfId="7858"/>
    <cellStyle name="Comma 3 2 2 2 2 8 3 3" xfId="7859"/>
    <cellStyle name="Comma 3 2 2 2 2 8 4" xfId="7860"/>
    <cellStyle name="Comma 3 2 2 2 2 8 4 2" xfId="7861"/>
    <cellStyle name="Comma 3 2 2 2 2 8 4 3" xfId="7862"/>
    <cellStyle name="Comma 3 2 2 2 2 8 5" xfId="7863"/>
    <cellStyle name="Comma 3 2 2 2 2 8 5 2" xfId="7864"/>
    <cellStyle name="Comma 3 2 2 2 2 8 5 3" xfId="7865"/>
    <cellStyle name="Comma 3 2 2 2 2 8 6" xfId="7866"/>
    <cellStyle name="Comma 3 2 2 2 2 8 7" xfId="7867"/>
    <cellStyle name="Comma 3 2 2 2 2 9" xfId="7868"/>
    <cellStyle name="Comma 3 2 2 2 2 9 2" xfId="7869"/>
    <cellStyle name="Comma 3 2 2 2 2 9 3" xfId="7870"/>
    <cellStyle name="Comma 3 2 2 2 3" xfId="7871"/>
    <cellStyle name="Comma 3 2 2 2 3 10" xfId="7872"/>
    <cellStyle name="Comma 3 2 2 2 3 11" xfId="7873"/>
    <cellStyle name="Comma 3 2 2 2 3 2" xfId="7874"/>
    <cellStyle name="Comma 3 2 2 2 3 2 2" xfId="7875"/>
    <cellStyle name="Comma 3 2 2 2 3 2 2 2" xfId="7876"/>
    <cellStyle name="Comma 3 2 2 2 3 2 2 2 2" xfId="7877"/>
    <cellStyle name="Comma 3 2 2 2 3 2 2 2 3" xfId="7878"/>
    <cellStyle name="Comma 3 2 2 2 3 2 2 3" xfId="7879"/>
    <cellStyle name="Comma 3 2 2 2 3 2 2 3 2" xfId="7880"/>
    <cellStyle name="Comma 3 2 2 2 3 2 2 3 3" xfId="7881"/>
    <cellStyle name="Comma 3 2 2 2 3 2 2 4" xfId="7882"/>
    <cellStyle name="Comma 3 2 2 2 3 2 2 4 2" xfId="7883"/>
    <cellStyle name="Comma 3 2 2 2 3 2 2 4 3" xfId="7884"/>
    <cellStyle name="Comma 3 2 2 2 3 2 2 5" xfId="7885"/>
    <cellStyle name="Comma 3 2 2 2 3 2 2 5 2" xfId="7886"/>
    <cellStyle name="Comma 3 2 2 2 3 2 2 5 3" xfId="7887"/>
    <cellStyle name="Comma 3 2 2 2 3 2 2 6" xfId="7888"/>
    <cellStyle name="Comma 3 2 2 2 3 2 2 7" xfId="7889"/>
    <cellStyle name="Comma 3 2 2 2 3 2 3" xfId="7890"/>
    <cellStyle name="Comma 3 2 2 2 3 2 3 2" xfId="7891"/>
    <cellStyle name="Comma 3 2 2 2 3 2 3 3" xfId="7892"/>
    <cellStyle name="Comma 3 2 2 2 3 2 4" xfId="7893"/>
    <cellStyle name="Comma 3 2 2 2 3 2 4 2" xfId="7894"/>
    <cellStyle name="Comma 3 2 2 2 3 2 4 3" xfId="7895"/>
    <cellStyle name="Comma 3 2 2 2 3 2 5" xfId="7896"/>
    <cellStyle name="Comma 3 2 2 2 3 2 5 2" xfId="7897"/>
    <cellStyle name="Comma 3 2 2 2 3 2 5 3" xfId="7898"/>
    <cellStyle name="Comma 3 2 2 2 3 2 6" xfId="7899"/>
    <cellStyle name="Comma 3 2 2 2 3 2 6 2" xfId="7900"/>
    <cellStyle name="Comma 3 2 2 2 3 2 6 3" xfId="7901"/>
    <cellStyle name="Comma 3 2 2 2 3 2 7" xfId="7902"/>
    <cellStyle name="Comma 3 2 2 2 3 2 8" xfId="7903"/>
    <cellStyle name="Comma 3 2 2 2 3 3" xfId="7904"/>
    <cellStyle name="Comma 3 2 2 2 3 3 2" xfId="7905"/>
    <cellStyle name="Comma 3 2 2 2 3 3 2 2" xfId="7906"/>
    <cellStyle name="Comma 3 2 2 2 3 3 2 3" xfId="7907"/>
    <cellStyle name="Comma 3 2 2 2 3 3 3" xfId="7908"/>
    <cellStyle name="Comma 3 2 2 2 3 3 3 2" xfId="7909"/>
    <cellStyle name="Comma 3 2 2 2 3 3 3 3" xfId="7910"/>
    <cellStyle name="Comma 3 2 2 2 3 3 4" xfId="7911"/>
    <cellStyle name="Comma 3 2 2 2 3 3 4 2" xfId="7912"/>
    <cellStyle name="Comma 3 2 2 2 3 3 4 3" xfId="7913"/>
    <cellStyle name="Comma 3 2 2 2 3 3 5" xfId="7914"/>
    <cellStyle name="Comma 3 2 2 2 3 3 5 2" xfId="7915"/>
    <cellStyle name="Comma 3 2 2 2 3 3 5 3" xfId="7916"/>
    <cellStyle name="Comma 3 2 2 2 3 3 6" xfId="7917"/>
    <cellStyle name="Comma 3 2 2 2 3 3 7" xfId="7918"/>
    <cellStyle name="Comma 3 2 2 2 3 4" xfId="7919"/>
    <cellStyle name="Comma 3 2 2 2 3 4 2" xfId="7920"/>
    <cellStyle name="Comma 3 2 2 2 3 4 2 2" xfId="7921"/>
    <cellStyle name="Comma 3 2 2 2 3 4 2 3" xfId="7922"/>
    <cellStyle name="Comma 3 2 2 2 3 4 3" xfId="7923"/>
    <cellStyle name="Comma 3 2 2 2 3 4 3 2" xfId="7924"/>
    <cellStyle name="Comma 3 2 2 2 3 4 3 3" xfId="7925"/>
    <cellStyle name="Comma 3 2 2 2 3 4 4" xfId="7926"/>
    <cellStyle name="Comma 3 2 2 2 3 4 4 2" xfId="7927"/>
    <cellStyle name="Comma 3 2 2 2 3 4 4 3" xfId="7928"/>
    <cellStyle name="Comma 3 2 2 2 3 4 5" xfId="7929"/>
    <cellStyle name="Comma 3 2 2 2 3 4 5 2" xfId="7930"/>
    <cellStyle name="Comma 3 2 2 2 3 4 5 3" xfId="7931"/>
    <cellStyle name="Comma 3 2 2 2 3 4 6" xfId="7932"/>
    <cellStyle name="Comma 3 2 2 2 3 4 7" xfId="7933"/>
    <cellStyle name="Comma 3 2 2 2 3 5" xfId="7934"/>
    <cellStyle name="Comma 3 2 2 2 3 5 2" xfId="7935"/>
    <cellStyle name="Comma 3 2 2 2 3 5 2 2" xfId="7936"/>
    <cellStyle name="Comma 3 2 2 2 3 5 2 3" xfId="7937"/>
    <cellStyle name="Comma 3 2 2 2 3 5 3" xfId="7938"/>
    <cellStyle name="Comma 3 2 2 2 3 5 3 2" xfId="7939"/>
    <cellStyle name="Comma 3 2 2 2 3 5 3 3" xfId="7940"/>
    <cellStyle name="Comma 3 2 2 2 3 5 4" xfId="7941"/>
    <cellStyle name="Comma 3 2 2 2 3 5 4 2" xfId="7942"/>
    <cellStyle name="Comma 3 2 2 2 3 5 4 3" xfId="7943"/>
    <cellStyle name="Comma 3 2 2 2 3 5 5" xfId="7944"/>
    <cellStyle name="Comma 3 2 2 2 3 5 5 2" xfId="7945"/>
    <cellStyle name="Comma 3 2 2 2 3 5 5 3" xfId="7946"/>
    <cellStyle name="Comma 3 2 2 2 3 5 6" xfId="7947"/>
    <cellStyle name="Comma 3 2 2 2 3 5 7" xfId="7948"/>
    <cellStyle name="Comma 3 2 2 2 3 6" xfId="7949"/>
    <cellStyle name="Comma 3 2 2 2 3 6 2" xfId="7950"/>
    <cellStyle name="Comma 3 2 2 2 3 6 3" xfId="7951"/>
    <cellStyle name="Comma 3 2 2 2 3 7" xfId="7952"/>
    <cellStyle name="Comma 3 2 2 2 3 7 2" xfId="7953"/>
    <cellStyle name="Comma 3 2 2 2 3 7 3" xfId="7954"/>
    <cellStyle name="Comma 3 2 2 2 3 8" xfId="7955"/>
    <cellStyle name="Comma 3 2 2 2 3 8 2" xfId="7956"/>
    <cellStyle name="Comma 3 2 2 2 3 8 3" xfId="7957"/>
    <cellStyle name="Comma 3 2 2 2 3 9" xfId="7958"/>
    <cellStyle name="Comma 3 2 2 2 3 9 2" xfId="7959"/>
    <cellStyle name="Comma 3 2 2 2 3 9 3" xfId="7960"/>
    <cellStyle name="Comma 3 2 2 2 4" xfId="7961"/>
    <cellStyle name="Comma 3 2 2 2 4 2" xfId="7962"/>
    <cellStyle name="Comma 3 2 2 2 4 2 2" xfId="7963"/>
    <cellStyle name="Comma 3 2 2 2 4 2 2 2" xfId="7964"/>
    <cellStyle name="Comma 3 2 2 2 4 2 2 3" xfId="7965"/>
    <cellStyle name="Comma 3 2 2 2 4 2 3" xfId="7966"/>
    <cellStyle name="Comma 3 2 2 2 4 2 3 2" xfId="7967"/>
    <cellStyle name="Comma 3 2 2 2 4 2 3 3" xfId="7968"/>
    <cellStyle name="Comma 3 2 2 2 4 2 4" xfId="7969"/>
    <cellStyle name="Comma 3 2 2 2 4 2 4 2" xfId="7970"/>
    <cellStyle name="Comma 3 2 2 2 4 2 4 3" xfId="7971"/>
    <cellStyle name="Comma 3 2 2 2 4 2 5" xfId="7972"/>
    <cellStyle name="Comma 3 2 2 2 4 2 5 2" xfId="7973"/>
    <cellStyle name="Comma 3 2 2 2 4 2 5 3" xfId="7974"/>
    <cellStyle name="Comma 3 2 2 2 4 2 6" xfId="7975"/>
    <cellStyle name="Comma 3 2 2 2 4 2 7" xfId="7976"/>
    <cellStyle name="Comma 3 2 2 2 4 3" xfId="7977"/>
    <cellStyle name="Comma 3 2 2 2 4 3 2" xfId="7978"/>
    <cellStyle name="Comma 3 2 2 2 4 3 3" xfId="7979"/>
    <cellStyle name="Comma 3 2 2 2 4 4" xfId="7980"/>
    <cellStyle name="Comma 3 2 2 2 4 4 2" xfId="7981"/>
    <cellStyle name="Comma 3 2 2 2 4 4 3" xfId="7982"/>
    <cellStyle name="Comma 3 2 2 2 4 5" xfId="7983"/>
    <cellStyle name="Comma 3 2 2 2 4 5 2" xfId="7984"/>
    <cellStyle name="Comma 3 2 2 2 4 5 3" xfId="7985"/>
    <cellStyle name="Comma 3 2 2 2 4 6" xfId="7986"/>
    <cellStyle name="Comma 3 2 2 2 4 6 2" xfId="7987"/>
    <cellStyle name="Comma 3 2 2 2 4 6 3" xfId="7988"/>
    <cellStyle name="Comma 3 2 2 2 4 7" xfId="7989"/>
    <cellStyle name="Comma 3 2 2 2 4 8" xfId="7990"/>
    <cellStyle name="Comma 3 2 2 2 5" xfId="7991"/>
    <cellStyle name="Comma 3 2 2 2 5 2" xfId="7992"/>
    <cellStyle name="Comma 3 2 2 2 5 2 2" xfId="7993"/>
    <cellStyle name="Comma 3 2 2 2 5 2 2 2" xfId="7994"/>
    <cellStyle name="Comma 3 2 2 2 5 2 2 3" xfId="7995"/>
    <cellStyle name="Comma 3 2 2 2 5 2 3" xfId="7996"/>
    <cellStyle name="Comma 3 2 2 2 5 2 3 2" xfId="7997"/>
    <cellStyle name="Comma 3 2 2 2 5 2 3 3" xfId="7998"/>
    <cellStyle name="Comma 3 2 2 2 5 2 4" xfId="7999"/>
    <cellStyle name="Comma 3 2 2 2 5 2 4 2" xfId="8000"/>
    <cellStyle name="Comma 3 2 2 2 5 2 4 3" xfId="8001"/>
    <cellStyle name="Comma 3 2 2 2 5 2 5" xfId="8002"/>
    <cellStyle name="Comma 3 2 2 2 5 2 5 2" xfId="8003"/>
    <cellStyle name="Comma 3 2 2 2 5 2 5 3" xfId="8004"/>
    <cellStyle name="Comma 3 2 2 2 5 2 6" xfId="8005"/>
    <cellStyle name="Comma 3 2 2 2 5 2 7" xfId="8006"/>
    <cellStyle name="Comma 3 2 2 2 5 3" xfId="8007"/>
    <cellStyle name="Comma 3 2 2 2 5 3 2" xfId="8008"/>
    <cellStyle name="Comma 3 2 2 2 5 3 3" xfId="8009"/>
    <cellStyle name="Comma 3 2 2 2 5 4" xfId="8010"/>
    <cellStyle name="Comma 3 2 2 2 5 4 2" xfId="8011"/>
    <cellStyle name="Comma 3 2 2 2 5 4 3" xfId="8012"/>
    <cellStyle name="Comma 3 2 2 2 5 5" xfId="8013"/>
    <cellStyle name="Comma 3 2 2 2 5 5 2" xfId="8014"/>
    <cellStyle name="Comma 3 2 2 2 5 5 3" xfId="8015"/>
    <cellStyle name="Comma 3 2 2 2 5 6" xfId="8016"/>
    <cellStyle name="Comma 3 2 2 2 5 6 2" xfId="8017"/>
    <cellStyle name="Comma 3 2 2 2 5 6 3" xfId="8018"/>
    <cellStyle name="Comma 3 2 2 2 5 7" xfId="8019"/>
    <cellStyle name="Comma 3 2 2 2 5 8" xfId="8020"/>
    <cellStyle name="Comma 3 2 2 2 6" xfId="8021"/>
    <cellStyle name="Comma 3 2 2 2 6 2" xfId="8022"/>
    <cellStyle name="Comma 3 2 2 2 6 2 2" xfId="8023"/>
    <cellStyle name="Comma 3 2 2 2 6 2 3" xfId="8024"/>
    <cellStyle name="Comma 3 2 2 2 6 3" xfId="8025"/>
    <cellStyle name="Comma 3 2 2 2 6 3 2" xfId="8026"/>
    <cellStyle name="Comma 3 2 2 2 6 3 3" xfId="8027"/>
    <cellStyle name="Comma 3 2 2 2 6 4" xfId="8028"/>
    <cellStyle name="Comma 3 2 2 2 6 4 2" xfId="8029"/>
    <cellStyle name="Comma 3 2 2 2 6 4 3" xfId="8030"/>
    <cellStyle name="Comma 3 2 2 2 6 5" xfId="8031"/>
    <cellStyle name="Comma 3 2 2 2 6 5 2" xfId="8032"/>
    <cellStyle name="Comma 3 2 2 2 6 5 3" xfId="8033"/>
    <cellStyle name="Comma 3 2 2 2 6 6" xfId="8034"/>
    <cellStyle name="Comma 3 2 2 2 6 7" xfId="8035"/>
    <cellStyle name="Comma 3 2 2 2 7" xfId="8036"/>
    <cellStyle name="Comma 3 2 2 2 7 2" xfId="8037"/>
    <cellStyle name="Comma 3 2 2 2 7 2 2" xfId="8038"/>
    <cellStyle name="Comma 3 2 2 2 7 2 3" xfId="8039"/>
    <cellStyle name="Comma 3 2 2 2 7 3" xfId="8040"/>
    <cellStyle name="Comma 3 2 2 2 7 3 2" xfId="8041"/>
    <cellStyle name="Comma 3 2 2 2 7 3 3" xfId="8042"/>
    <cellStyle name="Comma 3 2 2 2 7 4" xfId="8043"/>
    <cellStyle name="Comma 3 2 2 2 7 4 2" xfId="8044"/>
    <cellStyle name="Comma 3 2 2 2 7 4 3" xfId="8045"/>
    <cellStyle name="Comma 3 2 2 2 7 5" xfId="8046"/>
    <cellStyle name="Comma 3 2 2 2 7 5 2" xfId="8047"/>
    <cellStyle name="Comma 3 2 2 2 7 5 3" xfId="8048"/>
    <cellStyle name="Comma 3 2 2 2 7 6" xfId="8049"/>
    <cellStyle name="Comma 3 2 2 2 7 7" xfId="8050"/>
    <cellStyle name="Comma 3 2 2 2 8" xfId="8051"/>
    <cellStyle name="Comma 3 2 2 2 8 2" xfId="8052"/>
    <cellStyle name="Comma 3 2 2 2 8 2 2" xfId="8053"/>
    <cellStyle name="Comma 3 2 2 2 8 2 3" xfId="8054"/>
    <cellStyle name="Comma 3 2 2 2 8 3" xfId="8055"/>
    <cellStyle name="Comma 3 2 2 2 8 3 2" xfId="8056"/>
    <cellStyle name="Comma 3 2 2 2 8 3 3" xfId="8057"/>
    <cellStyle name="Comma 3 2 2 2 8 4" xfId="8058"/>
    <cellStyle name="Comma 3 2 2 2 8 4 2" xfId="8059"/>
    <cellStyle name="Comma 3 2 2 2 8 4 3" xfId="8060"/>
    <cellStyle name="Comma 3 2 2 2 8 5" xfId="8061"/>
    <cellStyle name="Comma 3 2 2 2 8 5 2" xfId="8062"/>
    <cellStyle name="Comma 3 2 2 2 8 5 3" xfId="8063"/>
    <cellStyle name="Comma 3 2 2 2 8 6" xfId="8064"/>
    <cellStyle name="Comma 3 2 2 2 8 7" xfId="8065"/>
    <cellStyle name="Comma 3 2 2 2 9" xfId="8066"/>
    <cellStyle name="Comma 3 2 2 2 9 2" xfId="8067"/>
    <cellStyle name="Comma 3 2 2 2 9 2 2" xfId="8068"/>
    <cellStyle name="Comma 3 2 2 2 9 2 3" xfId="8069"/>
    <cellStyle name="Comma 3 2 2 2 9 3" xfId="8070"/>
    <cellStyle name="Comma 3 2 2 2 9 3 2" xfId="8071"/>
    <cellStyle name="Comma 3 2 2 2 9 3 3" xfId="8072"/>
    <cellStyle name="Comma 3 2 2 2 9 4" xfId="8073"/>
    <cellStyle name="Comma 3 2 2 2 9 4 2" xfId="8074"/>
    <cellStyle name="Comma 3 2 2 2 9 4 3" xfId="8075"/>
    <cellStyle name="Comma 3 2 2 2 9 5" xfId="8076"/>
    <cellStyle name="Comma 3 2 2 2 9 5 2" xfId="8077"/>
    <cellStyle name="Comma 3 2 2 2 9 5 3" xfId="8078"/>
    <cellStyle name="Comma 3 2 2 2 9 6" xfId="8079"/>
    <cellStyle name="Comma 3 2 2 2 9 7" xfId="8080"/>
    <cellStyle name="Comma 3 2 2 3" xfId="8081"/>
    <cellStyle name="Comma 3 2 2 3 10" xfId="8082"/>
    <cellStyle name="Comma 3 2 2 3 10 2" xfId="8083"/>
    <cellStyle name="Comma 3 2 2 3 10 3" xfId="8084"/>
    <cellStyle name="Comma 3 2 2 3 11" xfId="8085"/>
    <cellStyle name="Comma 3 2 2 3 11 2" xfId="8086"/>
    <cellStyle name="Comma 3 2 2 3 11 3" xfId="8087"/>
    <cellStyle name="Comma 3 2 2 3 12" xfId="8088"/>
    <cellStyle name="Comma 3 2 2 3 12 2" xfId="8089"/>
    <cellStyle name="Comma 3 2 2 3 12 3" xfId="8090"/>
    <cellStyle name="Comma 3 2 2 3 13" xfId="8091"/>
    <cellStyle name="Comma 3 2 2 3 14" xfId="8092"/>
    <cellStyle name="Comma 3 2 2 3 2" xfId="8093"/>
    <cellStyle name="Comma 3 2 2 3 2 10" xfId="8094"/>
    <cellStyle name="Comma 3 2 2 3 2 11" xfId="8095"/>
    <cellStyle name="Comma 3 2 2 3 2 2" xfId="8096"/>
    <cellStyle name="Comma 3 2 2 3 2 2 2" xfId="8097"/>
    <cellStyle name="Comma 3 2 2 3 2 2 2 2" xfId="8098"/>
    <cellStyle name="Comma 3 2 2 3 2 2 2 2 2" xfId="8099"/>
    <cellStyle name="Comma 3 2 2 3 2 2 2 2 3" xfId="8100"/>
    <cellStyle name="Comma 3 2 2 3 2 2 2 3" xfId="8101"/>
    <cellStyle name="Comma 3 2 2 3 2 2 2 3 2" xfId="8102"/>
    <cellStyle name="Comma 3 2 2 3 2 2 2 3 3" xfId="8103"/>
    <cellStyle name="Comma 3 2 2 3 2 2 2 4" xfId="8104"/>
    <cellStyle name="Comma 3 2 2 3 2 2 2 4 2" xfId="8105"/>
    <cellStyle name="Comma 3 2 2 3 2 2 2 4 3" xfId="8106"/>
    <cellStyle name="Comma 3 2 2 3 2 2 2 5" xfId="8107"/>
    <cellStyle name="Comma 3 2 2 3 2 2 2 5 2" xfId="8108"/>
    <cellStyle name="Comma 3 2 2 3 2 2 2 5 3" xfId="8109"/>
    <cellStyle name="Comma 3 2 2 3 2 2 2 6" xfId="8110"/>
    <cellStyle name="Comma 3 2 2 3 2 2 2 7" xfId="8111"/>
    <cellStyle name="Comma 3 2 2 3 2 2 3" xfId="8112"/>
    <cellStyle name="Comma 3 2 2 3 2 2 3 2" xfId="8113"/>
    <cellStyle name="Comma 3 2 2 3 2 2 3 3" xfId="8114"/>
    <cellStyle name="Comma 3 2 2 3 2 2 4" xfId="8115"/>
    <cellStyle name="Comma 3 2 2 3 2 2 4 2" xfId="8116"/>
    <cellStyle name="Comma 3 2 2 3 2 2 4 3" xfId="8117"/>
    <cellStyle name="Comma 3 2 2 3 2 2 5" xfId="8118"/>
    <cellStyle name="Comma 3 2 2 3 2 2 5 2" xfId="8119"/>
    <cellStyle name="Comma 3 2 2 3 2 2 5 3" xfId="8120"/>
    <cellStyle name="Comma 3 2 2 3 2 2 6" xfId="8121"/>
    <cellStyle name="Comma 3 2 2 3 2 2 6 2" xfId="8122"/>
    <cellStyle name="Comma 3 2 2 3 2 2 6 3" xfId="8123"/>
    <cellStyle name="Comma 3 2 2 3 2 2 7" xfId="8124"/>
    <cellStyle name="Comma 3 2 2 3 2 2 8" xfId="8125"/>
    <cellStyle name="Comma 3 2 2 3 2 3" xfId="8126"/>
    <cellStyle name="Comma 3 2 2 3 2 3 2" xfId="8127"/>
    <cellStyle name="Comma 3 2 2 3 2 3 2 2" xfId="8128"/>
    <cellStyle name="Comma 3 2 2 3 2 3 2 3" xfId="8129"/>
    <cellStyle name="Comma 3 2 2 3 2 3 3" xfId="8130"/>
    <cellStyle name="Comma 3 2 2 3 2 3 3 2" xfId="8131"/>
    <cellStyle name="Comma 3 2 2 3 2 3 3 3" xfId="8132"/>
    <cellStyle name="Comma 3 2 2 3 2 3 4" xfId="8133"/>
    <cellStyle name="Comma 3 2 2 3 2 3 4 2" xfId="8134"/>
    <cellStyle name="Comma 3 2 2 3 2 3 4 3" xfId="8135"/>
    <cellStyle name="Comma 3 2 2 3 2 3 5" xfId="8136"/>
    <cellStyle name="Comma 3 2 2 3 2 3 5 2" xfId="8137"/>
    <cellStyle name="Comma 3 2 2 3 2 3 5 3" xfId="8138"/>
    <cellStyle name="Comma 3 2 2 3 2 3 6" xfId="8139"/>
    <cellStyle name="Comma 3 2 2 3 2 3 7" xfId="8140"/>
    <cellStyle name="Comma 3 2 2 3 2 4" xfId="8141"/>
    <cellStyle name="Comma 3 2 2 3 2 4 2" xfId="8142"/>
    <cellStyle name="Comma 3 2 2 3 2 4 2 2" xfId="8143"/>
    <cellStyle name="Comma 3 2 2 3 2 4 2 3" xfId="8144"/>
    <cellStyle name="Comma 3 2 2 3 2 4 3" xfId="8145"/>
    <cellStyle name="Comma 3 2 2 3 2 4 3 2" xfId="8146"/>
    <cellStyle name="Comma 3 2 2 3 2 4 3 3" xfId="8147"/>
    <cellStyle name="Comma 3 2 2 3 2 4 4" xfId="8148"/>
    <cellStyle name="Comma 3 2 2 3 2 4 4 2" xfId="8149"/>
    <cellStyle name="Comma 3 2 2 3 2 4 4 3" xfId="8150"/>
    <cellStyle name="Comma 3 2 2 3 2 4 5" xfId="8151"/>
    <cellStyle name="Comma 3 2 2 3 2 4 5 2" xfId="8152"/>
    <cellStyle name="Comma 3 2 2 3 2 4 5 3" xfId="8153"/>
    <cellStyle name="Comma 3 2 2 3 2 4 6" xfId="8154"/>
    <cellStyle name="Comma 3 2 2 3 2 4 7" xfId="8155"/>
    <cellStyle name="Comma 3 2 2 3 2 5" xfId="8156"/>
    <cellStyle name="Comma 3 2 2 3 2 5 2" xfId="8157"/>
    <cellStyle name="Comma 3 2 2 3 2 5 2 2" xfId="8158"/>
    <cellStyle name="Comma 3 2 2 3 2 5 2 3" xfId="8159"/>
    <cellStyle name="Comma 3 2 2 3 2 5 3" xfId="8160"/>
    <cellStyle name="Comma 3 2 2 3 2 5 3 2" xfId="8161"/>
    <cellStyle name="Comma 3 2 2 3 2 5 3 3" xfId="8162"/>
    <cellStyle name="Comma 3 2 2 3 2 5 4" xfId="8163"/>
    <cellStyle name="Comma 3 2 2 3 2 5 4 2" xfId="8164"/>
    <cellStyle name="Comma 3 2 2 3 2 5 4 3" xfId="8165"/>
    <cellStyle name="Comma 3 2 2 3 2 5 5" xfId="8166"/>
    <cellStyle name="Comma 3 2 2 3 2 5 5 2" xfId="8167"/>
    <cellStyle name="Comma 3 2 2 3 2 5 5 3" xfId="8168"/>
    <cellStyle name="Comma 3 2 2 3 2 5 6" xfId="8169"/>
    <cellStyle name="Comma 3 2 2 3 2 5 7" xfId="8170"/>
    <cellStyle name="Comma 3 2 2 3 2 6" xfId="8171"/>
    <cellStyle name="Comma 3 2 2 3 2 6 2" xfId="8172"/>
    <cellStyle name="Comma 3 2 2 3 2 6 3" xfId="8173"/>
    <cellStyle name="Comma 3 2 2 3 2 7" xfId="8174"/>
    <cellStyle name="Comma 3 2 2 3 2 7 2" xfId="8175"/>
    <cellStyle name="Comma 3 2 2 3 2 7 3" xfId="8176"/>
    <cellStyle name="Comma 3 2 2 3 2 8" xfId="8177"/>
    <cellStyle name="Comma 3 2 2 3 2 8 2" xfId="8178"/>
    <cellStyle name="Comma 3 2 2 3 2 8 3" xfId="8179"/>
    <cellStyle name="Comma 3 2 2 3 2 9" xfId="8180"/>
    <cellStyle name="Comma 3 2 2 3 2 9 2" xfId="8181"/>
    <cellStyle name="Comma 3 2 2 3 2 9 3" xfId="8182"/>
    <cellStyle name="Comma 3 2 2 3 3" xfId="8183"/>
    <cellStyle name="Comma 3 2 2 3 3 2" xfId="8184"/>
    <cellStyle name="Comma 3 2 2 3 3 2 2" xfId="8185"/>
    <cellStyle name="Comma 3 2 2 3 3 2 2 2" xfId="8186"/>
    <cellStyle name="Comma 3 2 2 3 3 2 2 3" xfId="8187"/>
    <cellStyle name="Comma 3 2 2 3 3 2 3" xfId="8188"/>
    <cellStyle name="Comma 3 2 2 3 3 2 3 2" xfId="8189"/>
    <cellStyle name="Comma 3 2 2 3 3 2 3 3" xfId="8190"/>
    <cellStyle name="Comma 3 2 2 3 3 2 4" xfId="8191"/>
    <cellStyle name="Comma 3 2 2 3 3 2 4 2" xfId="8192"/>
    <cellStyle name="Comma 3 2 2 3 3 2 4 3" xfId="8193"/>
    <cellStyle name="Comma 3 2 2 3 3 2 5" xfId="8194"/>
    <cellStyle name="Comma 3 2 2 3 3 2 5 2" xfId="8195"/>
    <cellStyle name="Comma 3 2 2 3 3 2 5 3" xfId="8196"/>
    <cellStyle name="Comma 3 2 2 3 3 2 6" xfId="8197"/>
    <cellStyle name="Comma 3 2 2 3 3 2 7" xfId="8198"/>
    <cellStyle name="Comma 3 2 2 3 3 3" xfId="8199"/>
    <cellStyle name="Comma 3 2 2 3 3 3 2" xfId="8200"/>
    <cellStyle name="Comma 3 2 2 3 3 3 3" xfId="8201"/>
    <cellStyle name="Comma 3 2 2 3 3 4" xfId="8202"/>
    <cellStyle name="Comma 3 2 2 3 3 4 2" xfId="8203"/>
    <cellStyle name="Comma 3 2 2 3 3 4 3" xfId="8204"/>
    <cellStyle name="Comma 3 2 2 3 3 5" xfId="8205"/>
    <cellStyle name="Comma 3 2 2 3 3 5 2" xfId="8206"/>
    <cellStyle name="Comma 3 2 2 3 3 5 3" xfId="8207"/>
    <cellStyle name="Comma 3 2 2 3 3 6" xfId="8208"/>
    <cellStyle name="Comma 3 2 2 3 3 6 2" xfId="8209"/>
    <cellStyle name="Comma 3 2 2 3 3 6 3" xfId="8210"/>
    <cellStyle name="Comma 3 2 2 3 3 7" xfId="8211"/>
    <cellStyle name="Comma 3 2 2 3 3 8" xfId="8212"/>
    <cellStyle name="Comma 3 2 2 3 4" xfId="8213"/>
    <cellStyle name="Comma 3 2 2 3 4 2" xfId="8214"/>
    <cellStyle name="Comma 3 2 2 3 4 2 2" xfId="8215"/>
    <cellStyle name="Comma 3 2 2 3 4 2 2 2" xfId="8216"/>
    <cellStyle name="Comma 3 2 2 3 4 2 2 3" xfId="8217"/>
    <cellStyle name="Comma 3 2 2 3 4 2 3" xfId="8218"/>
    <cellStyle name="Comma 3 2 2 3 4 2 3 2" xfId="8219"/>
    <cellStyle name="Comma 3 2 2 3 4 2 3 3" xfId="8220"/>
    <cellStyle name="Comma 3 2 2 3 4 2 4" xfId="8221"/>
    <cellStyle name="Comma 3 2 2 3 4 2 4 2" xfId="8222"/>
    <cellStyle name="Comma 3 2 2 3 4 2 4 3" xfId="8223"/>
    <cellStyle name="Comma 3 2 2 3 4 2 5" xfId="8224"/>
    <cellStyle name="Comma 3 2 2 3 4 2 5 2" xfId="8225"/>
    <cellStyle name="Comma 3 2 2 3 4 2 5 3" xfId="8226"/>
    <cellStyle name="Comma 3 2 2 3 4 2 6" xfId="8227"/>
    <cellStyle name="Comma 3 2 2 3 4 2 7" xfId="8228"/>
    <cellStyle name="Comma 3 2 2 3 4 3" xfId="8229"/>
    <cellStyle name="Comma 3 2 2 3 4 3 2" xfId="8230"/>
    <cellStyle name="Comma 3 2 2 3 4 3 3" xfId="8231"/>
    <cellStyle name="Comma 3 2 2 3 4 4" xfId="8232"/>
    <cellStyle name="Comma 3 2 2 3 4 4 2" xfId="8233"/>
    <cellStyle name="Comma 3 2 2 3 4 4 3" xfId="8234"/>
    <cellStyle name="Comma 3 2 2 3 4 5" xfId="8235"/>
    <cellStyle name="Comma 3 2 2 3 4 5 2" xfId="8236"/>
    <cellStyle name="Comma 3 2 2 3 4 5 3" xfId="8237"/>
    <cellStyle name="Comma 3 2 2 3 4 6" xfId="8238"/>
    <cellStyle name="Comma 3 2 2 3 4 6 2" xfId="8239"/>
    <cellStyle name="Comma 3 2 2 3 4 6 3" xfId="8240"/>
    <cellStyle name="Comma 3 2 2 3 4 7" xfId="8241"/>
    <cellStyle name="Comma 3 2 2 3 4 8" xfId="8242"/>
    <cellStyle name="Comma 3 2 2 3 5" xfId="8243"/>
    <cellStyle name="Comma 3 2 2 3 5 2" xfId="8244"/>
    <cellStyle name="Comma 3 2 2 3 5 2 2" xfId="8245"/>
    <cellStyle name="Comma 3 2 2 3 5 2 3" xfId="8246"/>
    <cellStyle name="Comma 3 2 2 3 5 3" xfId="8247"/>
    <cellStyle name="Comma 3 2 2 3 5 3 2" xfId="8248"/>
    <cellStyle name="Comma 3 2 2 3 5 3 3" xfId="8249"/>
    <cellStyle name="Comma 3 2 2 3 5 4" xfId="8250"/>
    <cellStyle name="Comma 3 2 2 3 5 4 2" xfId="8251"/>
    <cellStyle name="Comma 3 2 2 3 5 4 3" xfId="8252"/>
    <cellStyle name="Comma 3 2 2 3 5 5" xfId="8253"/>
    <cellStyle name="Comma 3 2 2 3 5 5 2" xfId="8254"/>
    <cellStyle name="Comma 3 2 2 3 5 5 3" xfId="8255"/>
    <cellStyle name="Comma 3 2 2 3 5 6" xfId="8256"/>
    <cellStyle name="Comma 3 2 2 3 5 7" xfId="8257"/>
    <cellStyle name="Comma 3 2 2 3 6" xfId="8258"/>
    <cellStyle name="Comma 3 2 2 3 6 2" xfId="8259"/>
    <cellStyle name="Comma 3 2 2 3 6 2 2" xfId="8260"/>
    <cellStyle name="Comma 3 2 2 3 6 2 3" xfId="8261"/>
    <cellStyle name="Comma 3 2 2 3 6 3" xfId="8262"/>
    <cellStyle name="Comma 3 2 2 3 6 3 2" xfId="8263"/>
    <cellStyle name="Comma 3 2 2 3 6 3 3" xfId="8264"/>
    <cellStyle name="Comma 3 2 2 3 6 4" xfId="8265"/>
    <cellStyle name="Comma 3 2 2 3 6 4 2" xfId="8266"/>
    <cellStyle name="Comma 3 2 2 3 6 4 3" xfId="8267"/>
    <cellStyle name="Comma 3 2 2 3 6 5" xfId="8268"/>
    <cellStyle name="Comma 3 2 2 3 6 5 2" xfId="8269"/>
    <cellStyle name="Comma 3 2 2 3 6 5 3" xfId="8270"/>
    <cellStyle name="Comma 3 2 2 3 6 6" xfId="8271"/>
    <cellStyle name="Comma 3 2 2 3 6 7" xfId="8272"/>
    <cellStyle name="Comma 3 2 2 3 7" xfId="8273"/>
    <cellStyle name="Comma 3 2 2 3 7 2" xfId="8274"/>
    <cellStyle name="Comma 3 2 2 3 7 2 2" xfId="8275"/>
    <cellStyle name="Comma 3 2 2 3 7 2 3" xfId="8276"/>
    <cellStyle name="Comma 3 2 2 3 7 3" xfId="8277"/>
    <cellStyle name="Comma 3 2 2 3 7 3 2" xfId="8278"/>
    <cellStyle name="Comma 3 2 2 3 7 3 3" xfId="8279"/>
    <cellStyle name="Comma 3 2 2 3 7 4" xfId="8280"/>
    <cellStyle name="Comma 3 2 2 3 7 4 2" xfId="8281"/>
    <cellStyle name="Comma 3 2 2 3 7 4 3" xfId="8282"/>
    <cellStyle name="Comma 3 2 2 3 7 5" xfId="8283"/>
    <cellStyle name="Comma 3 2 2 3 7 5 2" xfId="8284"/>
    <cellStyle name="Comma 3 2 2 3 7 5 3" xfId="8285"/>
    <cellStyle name="Comma 3 2 2 3 7 6" xfId="8286"/>
    <cellStyle name="Comma 3 2 2 3 7 7" xfId="8287"/>
    <cellStyle name="Comma 3 2 2 3 8" xfId="8288"/>
    <cellStyle name="Comma 3 2 2 3 8 2" xfId="8289"/>
    <cellStyle name="Comma 3 2 2 3 8 2 2" xfId="8290"/>
    <cellStyle name="Comma 3 2 2 3 8 2 3" xfId="8291"/>
    <cellStyle name="Comma 3 2 2 3 8 3" xfId="8292"/>
    <cellStyle name="Comma 3 2 2 3 8 3 2" xfId="8293"/>
    <cellStyle name="Comma 3 2 2 3 8 3 3" xfId="8294"/>
    <cellStyle name="Comma 3 2 2 3 8 4" xfId="8295"/>
    <cellStyle name="Comma 3 2 2 3 8 4 2" xfId="8296"/>
    <cellStyle name="Comma 3 2 2 3 8 4 3" xfId="8297"/>
    <cellStyle name="Comma 3 2 2 3 8 5" xfId="8298"/>
    <cellStyle name="Comma 3 2 2 3 8 5 2" xfId="8299"/>
    <cellStyle name="Comma 3 2 2 3 8 5 3" xfId="8300"/>
    <cellStyle name="Comma 3 2 2 3 8 6" xfId="8301"/>
    <cellStyle name="Comma 3 2 2 3 8 7" xfId="8302"/>
    <cellStyle name="Comma 3 2 2 3 9" xfId="8303"/>
    <cellStyle name="Comma 3 2 2 3 9 2" xfId="8304"/>
    <cellStyle name="Comma 3 2 2 3 9 3" xfId="8305"/>
    <cellStyle name="Comma 3 2 2 4" xfId="8306"/>
    <cellStyle name="Comma 3 2 2 4 10" xfId="8307"/>
    <cellStyle name="Comma 3 2 2 4 11" xfId="8308"/>
    <cellStyle name="Comma 3 2 2 4 2" xfId="8309"/>
    <cellStyle name="Comma 3 2 2 4 2 2" xfId="8310"/>
    <cellStyle name="Comma 3 2 2 4 2 2 2" xfId="8311"/>
    <cellStyle name="Comma 3 2 2 4 2 2 2 2" xfId="8312"/>
    <cellStyle name="Comma 3 2 2 4 2 2 2 3" xfId="8313"/>
    <cellStyle name="Comma 3 2 2 4 2 2 3" xfId="8314"/>
    <cellStyle name="Comma 3 2 2 4 2 2 3 2" xfId="8315"/>
    <cellStyle name="Comma 3 2 2 4 2 2 3 3" xfId="8316"/>
    <cellStyle name="Comma 3 2 2 4 2 2 4" xfId="8317"/>
    <cellStyle name="Comma 3 2 2 4 2 2 4 2" xfId="8318"/>
    <cellStyle name="Comma 3 2 2 4 2 2 4 3" xfId="8319"/>
    <cellStyle name="Comma 3 2 2 4 2 2 5" xfId="8320"/>
    <cellStyle name="Comma 3 2 2 4 2 2 5 2" xfId="8321"/>
    <cellStyle name="Comma 3 2 2 4 2 2 5 3" xfId="8322"/>
    <cellStyle name="Comma 3 2 2 4 2 2 6" xfId="8323"/>
    <cellStyle name="Comma 3 2 2 4 2 2 7" xfId="8324"/>
    <cellStyle name="Comma 3 2 2 4 2 3" xfId="8325"/>
    <cellStyle name="Comma 3 2 2 4 2 3 2" xfId="8326"/>
    <cellStyle name="Comma 3 2 2 4 2 3 3" xfId="8327"/>
    <cellStyle name="Comma 3 2 2 4 2 4" xfId="8328"/>
    <cellStyle name="Comma 3 2 2 4 2 4 2" xfId="8329"/>
    <cellStyle name="Comma 3 2 2 4 2 4 3" xfId="8330"/>
    <cellStyle name="Comma 3 2 2 4 2 5" xfId="8331"/>
    <cellStyle name="Comma 3 2 2 4 2 5 2" xfId="8332"/>
    <cellStyle name="Comma 3 2 2 4 2 5 3" xfId="8333"/>
    <cellStyle name="Comma 3 2 2 4 2 6" xfId="8334"/>
    <cellStyle name="Comma 3 2 2 4 2 6 2" xfId="8335"/>
    <cellStyle name="Comma 3 2 2 4 2 6 3" xfId="8336"/>
    <cellStyle name="Comma 3 2 2 4 2 7" xfId="8337"/>
    <cellStyle name="Comma 3 2 2 4 2 8" xfId="8338"/>
    <cellStyle name="Comma 3 2 2 4 3" xfId="8339"/>
    <cellStyle name="Comma 3 2 2 4 3 2" xfId="8340"/>
    <cellStyle name="Comma 3 2 2 4 3 2 2" xfId="8341"/>
    <cellStyle name="Comma 3 2 2 4 3 2 3" xfId="8342"/>
    <cellStyle name="Comma 3 2 2 4 3 3" xfId="8343"/>
    <cellStyle name="Comma 3 2 2 4 3 3 2" xfId="8344"/>
    <cellStyle name="Comma 3 2 2 4 3 3 3" xfId="8345"/>
    <cellStyle name="Comma 3 2 2 4 3 4" xfId="8346"/>
    <cellStyle name="Comma 3 2 2 4 3 4 2" xfId="8347"/>
    <cellStyle name="Comma 3 2 2 4 3 4 3" xfId="8348"/>
    <cellStyle name="Comma 3 2 2 4 3 5" xfId="8349"/>
    <cellStyle name="Comma 3 2 2 4 3 5 2" xfId="8350"/>
    <cellStyle name="Comma 3 2 2 4 3 5 3" xfId="8351"/>
    <cellStyle name="Comma 3 2 2 4 3 6" xfId="8352"/>
    <cellStyle name="Comma 3 2 2 4 3 7" xfId="8353"/>
    <cellStyle name="Comma 3 2 2 4 4" xfId="8354"/>
    <cellStyle name="Comma 3 2 2 4 4 2" xfId="8355"/>
    <cellStyle name="Comma 3 2 2 4 4 2 2" xfId="8356"/>
    <cellStyle name="Comma 3 2 2 4 4 2 3" xfId="8357"/>
    <cellStyle name="Comma 3 2 2 4 4 3" xfId="8358"/>
    <cellStyle name="Comma 3 2 2 4 4 3 2" xfId="8359"/>
    <cellStyle name="Comma 3 2 2 4 4 3 3" xfId="8360"/>
    <cellStyle name="Comma 3 2 2 4 4 4" xfId="8361"/>
    <cellStyle name="Comma 3 2 2 4 4 4 2" xfId="8362"/>
    <cellStyle name="Comma 3 2 2 4 4 4 3" xfId="8363"/>
    <cellStyle name="Comma 3 2 2 4 4 5" xfId="8364"/>
    <cellStyle name="Comma 3 2 2 4 4 5 2" xfId="8365"/>
    <cellStyle name="Comma 3 2 2 4 4 5 3" xfId="8366"/>
    <cellStyle name="Comma 3 2 2 4 4 6" xfId="8367"/>
    <cellStyle name="Comma 3 2 2 4 4 7" xfId="8368"/>
    <cellStyle name="Comma 3 2 2 4 5" xfId="8369"/>
    <cellStyle name="Comma 3 2 2 4 5 2" xfId="8370"/>
    <cellStyle name="Comma 3 2 2 4 5 2 2" xfId="8371"/>
    <cellStyle name="Comma 3 2 2 4 5 2 3" xfId="8372"/>
    <cellStyle name="Comma 3 2 2 4 5 3" xfId="8373"/>
    <cellStyle name="Comma 3 2 2 4 5 3 2" xfId="8374"/>
    <cellStyle name="Comma 3 2 2 4 5 3 3" xfId="8375"/>
    <cellStyle name="Comma 3 2 2 4 5 4" xfId="8376"/>
    <cellStyle name="Comma 3 2 2 4 5 4 2" xfId="8377"/>
    <cellStyle name="Comma 3 2 2 4 5 4 3" xfId="8378"/>
    <cellStyle name="Comma 3 2 2 4 5 5" xfId="8379"/>
    <cellStyle name="Comma 3 2 2 4 5 5 2" xfId="8380"/>
    <cellStyle name="Comma 3 2 2 4 5 5 3" xfId="8381"/>
    <cellStyle name="Comma 3 2 2 4 5 6" xfId="8382"/>
    <cellStyle name="Comma 3 2 2 4 5 7" xfId="8383"/>
    <cellStyle name="Comma 3 2 2 4 6" xfId="8384"/>
    <cellStyle name="Comma 3 2 2 4 6 2" xfId="8385"/>
    <cellStyle name="Comma 3 2 2 4 6 3" xfId="8386"/>
    <cellStyle name="Comma 3 2 2 4 7" xfId="8387"/>
    <cellStyle name="Comma 3 2 2 4 7 2" xfId="8388"/>
    <cellStyle name="Comma 3 2 2 4 7 3" xfId="8389"/>
    <cellStyle name="Comma 3 2 2 4 8" xfId="8390"/>
    <cellStyle name="Comma 3 2 2 4 8 2" xfId="8391"/>
    <cellStyle name="Comma 3 2 2 4 8 3" xfId="8392"/>
    <cellStyle name="Comma 3 2 2 4 9" xfId="8393"/>
    <cellStyle name="Comma 3 2 2 4 9 2" xfId="8394"/>
    <cellStyle name="Comma 3 2 2 4 9 3" xfId="8395"/>
    <cellStyle name="Comma 3 2 2 5" xfId="8396"/>
    <cellStyle name="Comma 3 2 2 5 2" xfId="8397"/>
    <cellStyle name="Comma 3 2 2 5 2 2" xfId="8398"/>
    <cellStyle name="Comma 3 2 2 5 2 2 2" xfId="8399"/>
    <cellStyle name="Comma 3 2 2 5 2 2 3" xfId="8400"/>
    <cellStyle name="Comma 3 2 2 5 2 3" xfId="8401"/>
    <cellStyle name="Comma 3 2 2 5 2 3 2" xfId="8402"/>
    <cellStyle name="Comma 3 2 2 5 2 3 3" xfId="8403"/>
    <cellStyle name="Comma 3 2 2 5 2 4" xfId="8404"/>
    <cellStyle name="Comma 3 2 2 5 2 4 2" xfId="8405"/>
    <cellStyle name="Comma 3 2 2 5 2 4 3" xfId="8406"/>
    <cellStyle name="Comma 3 2 2 5 2 5" xfId="8407"/>
    <cellStyle name="Comma 3 2 2 5 2 5 2" xfId="8408"/>
    <cellStyle name="Comma 3 2 2 5 2 5 3" xfId="8409"/>
    <cellStyle name="Comma 3 2 2 5 2 6" xfId="8410"/>
    <cellStyle name="Comma 3 2 2 5 2 7" xfId="8411"/>
    <cellStyle name="Comma 3 2 2 5 3" xfId="8412"/>
    <cellStyle name="Comma 3 2 2 5 3 2" xfId="8413"/>
    <cellStyle name="Comma 3 2 2 5 3 3" xfId="8414"/>
    <cellStyle name="Comma 3 2 2 5 4" xfId="8415"/>
    <cellStyle name="Comma 3 2 2 5 4 2" xfId="8416"/>
    <cellStyle name="Comma 3 2 2 5 4 3" xfId="8417"/>
    <cellStyle name="Comma 3 2 2 5 5" xfId="8418"/>
    <cellStyle name="Comma 3 2 2 5 5 2" xfId="8419"/>
    <cellStyle name="Comma 3 2 2 5 5 3" xfId="8420"/>
    <cellStyle name="Comma 3 2 2 5 6" xfId="8421"/>
    <cellStyle name="Comma 3 2 2 5 6 2" xfId="8422"/>
    <cellStyle name="Comma 3 2 2 5 6 3" xfId="8423"/>
    <cellStyle name="Comma 3 2 2 5 7" xfId="8424"/>
    <cellStyle name="Comma 3 2 2 5 8" xfId="8425"/>
    <cellStyle name="Comma 3 2 2 6" xfId="8426"/>
    <cellStyle name="Comma 3 2 2 6 2" xfId="8427"/>
    <cellStyle name="Comma 3 2 2 6 2 2" xfId="8428"/>
    <cellStyle name="Comma 3 2 2 6 2 2 2" xfId="8429"/>
    <cellStyle name="Comma 3 2 2 6 2 2 3" xfId="8430"/>
    <cellStyle name="Comma 3 2 2 6 2 3" xfId="8431"/>
    <cellStyle name="Comma 3 2 2 6 2 3 2" xfId="8432"/>
    <cellStyle name="Comma 3 2 2 6 2 3 3" xfId="8433"/>
    <cellStyle name="Comma 3 2 2 6 2 4" xfId="8434"/>
    <cellStyle name="Comma 3 2 2 6 2 4 2" xfId="8435"/>
    <cellStyle name="Comma 3 2 2 6 2 4 3" xfId="8436"/>
    <cellStyle name="Comma 3 2 2 6 2 5" xfId="8437"/>
    <cellStyle name="Comma 3 2 2 6 2 5 2" xfId="8438"/>
    <cellStyle name="Comma 3 2 2 6 2 5 3" xfId="8439"/>
    <cellStyle name="Comma 3 2 2 6 2 6" xfId="8440"/>
    <cellStyle name="Comma 3 2 2 6 2 7" xfId="8441"/>
    <cellStyle name="Comma 3 2 2 6 3" xfId="8442"/>
    <cellStyle name="Comma 3 2 2 6 3 2" xfId="8443"/>
    <cellStyle name="Comma 3 2 2 6 3 3" xfId="8444"/>
    <cellStyle name="Comma 3 2 2 6 4" xfId="8445"/>
    <cellStyle name="Comma 3 2 2 6 4 2" xfId="8446"/>
    <cellStyle name="Comma 3 2 2 6 4 3" xfId="8447"/>
    <cellStyle name="Comma 3 2 2 6 5" xfId="8448"/>
    <cellStyle name="Comma 3 2 2 6 5 2" xfId="8449"/>
    <cellStyle name="Comma 3 2 2 6 5 3" xfId="8450"/>
    <cellStyle name="Comma 3 2 2 6 6" xfId="8451"/>
    <cellStyle name="Comma 3 2 2 6 6 2" xfId="8452"/>
    <cellStyle name="Comma 3 2 2 6 6 3" xfId="8453"/>
    <cellStyle name="Comma 3 2 2 6 7" xfId="8454"/>
    <cellStyle name="Comma 3 2 2 6 8" xfId="8455"/>
    <cellStyle name="Comma 3 2 2 7" xfId="8456"/>
    <cellStyle name="Comma 3 2 2 7 2" xfId="8457"/>
    <cellStyle name="Comma 3 2 2 7 2 2" xfId="8458"/>
    <cellStyle name="Comma 3 2 2 7 2 3" xfId="8459"/>
    <cellStyle name="Comma 3 2 2 7 3" xfId="8460"/>
    <cellStyle name="Comma 3 2 2 7 3 2" xfId="8461"/>
    <cellStyle name="Comma 3 2 2 7 3 3" xfId="8462"/>
    <cellStyle name="Comma 3 2 2 7 4" xfId="8463"/>
    <cellStyle name="Comma 3 2 2 7 4 2" xfId="8464"/>
    <cellStyle name="Comma 3 2 2 7 4 3" xfId="8465"/>
    <cellStyle name="Comma 3 2 2 7 5" xfId="8466"/>
    <cellStyle name="Comma 3 2 2 7 5 2" xfId="8467"/>
    <cellStyle name="Comma 3 2 2 7 5 3" xfId="8468"/>
    <cellStyle name="Comma 3 2 2 7 6" xfId="8469"/>
    <cellStyle name="Comma 3 2 2 7 7" xfId="8470"/>
    <cellStyle name="Comma 3 2 2 8" xfId="8471"/>
    <cellStyle name="Comma 3 2 2 8 2" xfId="8472"/>
    <cellStyle name="Comma 3 2 2 8 2 2" xfId="8473"/>
    <cellStyle name="Comma 3 2 2 8 2 3" xfId="8474"/>
    <cellStyle name="Comma 3 2 2 8 3" xfId="8475"/>
    <cellStyle name="Comma 3 2 2 8 3 2" xfId="8476"/>
    <cellStyle name="Comma 3 2 2 8 3 3" xfId="8477"/>
    <cellStyle name="Comma 3 2 2 8 4" xfId="8478"/>
    <cellStyle name="Comma 3 2 2 8 4 2" xfId="8479"/>
    <cellStyle name="Comma 3 2 2 8 4 3" xfId="8480"/>
    <cellStyle name="Comma 3 2 2 8 5" xfId="8481"/>
    <cellStyle name="Comma 3 2 2 8 5 2" xfId="8482"/>
    <cellStyle name="Comma 3 2 2 8 5 3" xfId="8483"/>
    <cellStyle name="Comma 3 2 2 8 6" xfId="8484"/>
    <cellStyle name="Comma 3 2 2 8 7" xfId="8485"/>
    <cellStyle name="Comma 3 2 2 9" xfId="8486"/>
    <cellStyle name="Comma 3 2 2 9 2" xfId="8487"/>
    <cellStyle name="Comma 3 2 2 9 2 2" xfId="8488"/>
    <cellStyle name="Comma 3 2 2 9 2 3" xfId="8489"/>
    <cellStyle name="Comma 3 2 2 9 3" xfId="8490"/>
    <cellStyle name="Comma 3 2 2 9 3 2" xfId="8491"/>
    <cellStyle name="Comma 3 2 2 9 3 3" xfId="8492"/>
    <cellStyle name="Comma 3 2 2 9 4" xfId="8493"/>
    <cellStyle name="Comma 3 2 2 9 4 2" xfId="8494"/>
    <cellStyle name="Comma 3 2 2 9 4 3" xfId="8495"/>
    <cellStyle name="Comma 3 2 2 9 5" xfId="8496"/>
    <cellStyle name="Comma 3 2 2 9 5 2" xfId="8497"/>
    <cellStyle name="Comma 3 2 2 9 5 3" xfId="8498"/>
    <cellStyle name="Comma 3 2 2 9 6" xfId="8499"/>
    <cellStyle name="Comma 3 2 2 9 7" xfId="8500"/>
    <cellStyle name="Comma 3 2 3" xfId="8501"/>
    <cellStyle name="Comma 3 2 3 10" xfId="8502"/>
    <cellStyle name="Comma 3 2 3 10 2" xfId="8503"/>
    <cellStyle name="Comma 3 2 3 10 3" xfId="8504"/>
    <cellStyle name="Comma 3 2 3 11" xfId="8505"/>
    <cellStyle name="Comma 3 2 3 11 2" xfId="8506"/>
    <cellStyle name="Comma 3 2 3 11 3" xfId="8507"/>
    <cellStyle name="Comma 3 2 3 12" xfId="8508"/>
    <cellStyle name="Comma 3 2 3 12 2" xfId="8509"/>
    <cellStyle name="Comma 3 2 3 12 3" xfId="8510"/>
    <cellStyle name="Comma 3 2 3 13" xfId="8511"/>
    <cellStyle name="Comma 3 2 3 13 2" xfId="8512"/>
    <cellStyle name="Comma 3 2 3 13 3" xfId="8513"/>
    <cellStyle name="Comma 3 2 3 14" xfId="8514"/>
    <cellStyle name="Comma 3 2 3 15" xfId="8515"/>
    <cellStyle name="Comma 3 2 3 2" xfId="8516"/>
    <cellStyle name="Comma 3 2 3 2 10" xfId="8517"/>
    <cellStyle name="Comma 3 2 3 2 10 2" xfId="8518"/>
    <cellStyle name="Comma 3 2 3 2 10 3" xfId="8519"/>
    <cellStyle name="Comma 3 2 3 2 11" xfId="8520"/>
    <cellStyle name="Comma 3 2 3 2 11 2" xfId="8521"/>
    <cellStyle name="Comma 3 2 3 2 11 3" xfId="8522"/>
    <cellStyle name="Comma 3 2 3 2 12" xfId="8523"/>
    <cellStyle name="Comma 3 2 3 2 12 2" xfId="8524"/>
    <cellStyle name="Comma 3 2 3 2 12 3" xfId="8525"/>
    <cellStyle name="Comma 3 2 3 2 13" xfId="8526"/>
    <cellStyle name="Comma 3 2 3 2 14" xfId="8527"/>
    <cellStyle name="Comma 3 2 3 2 2" xfId="8528"/>
    <cellStyle name="Comma 3 2 3 2 2 10" xfId="8529"/>
    <cellStyle name="Comma 3 2 3 2 2 11" xfId="8530"/>
    <cellStyle name="Comma 3 2 3 2 2 2" xfId="8531"/>
    <cellStyle name="Comma 3 2 3 2 2 2 2" xfId="8532"/>
    <cellStyle name="Comma 3 2 3 2 2 2 2 2" xfId="8533"/>
    <cellStyle name="Comma 3 2 3 2 2 2 2 2 2" xfId="8534"/>
    <cellStyle name="Comma 3 2 3 2 2 2 2 2 3" xfId="8535"/>
    <cellStyle name="Comma 3 2 3 2 2 2 2 3" xfId="8536"/>
    <cellStyle name="Comma 3 2 3 2 2 2 2 3 2" xfId="8537"/>
    <cellStyle name="Comma 3 2 3 2 2 2 2 3 3" xfId="8538"/>
    <cellStyle name="Comma 3 2 3 2 2 2 2 4" xfId="8539"/>
    <cellStyle name="Comma 3 2 3 2 2 2 2 4 2" xfId="8540"/>
    <cellStyle name="Comma 3 2 3 2 2 2 2 4 3" xfId="8541"/>
    <cellStyle name="Comma 3 2 3 2 2 2 2 5" xfId="8542"/>
    <cellStyle name="Comma 3 2 3 2 2 2 2 5 2" xfId="8543"/>
    <cellStyle name="Comma 3 2 3 2 2 2 2 5 3" xfId="8544"/>
    <cellStyle name="Comma 3 2 3 2 2 2 2 6" xfId="8545"/>
    <cellStyle name="Comma 3 2 3 2 2 2 2 7" xfId="8546"/>
    <cellStyle name="Comma 3 2 3 2 2 2 3" xfId="8547"/>
    <cellStyle name="Comma 3 2 3 2 2 2 3 2" xfId="8548"/>
    <cellStyle name="Comma 3 2 3 2 2 2 3 3" xfId="8549"/>
    <cellStyle name="Comma 3 2 3 2 2 2 4" xfId="8550"/>
    <cellStyle name="Comma 3 2 3 2 2 2 4 2" xfId="8551"/>
    <cellStyle name="Comma 3 2 3 2 2 2 4 3" xfId="8552"/>
    <cellStyle name="Comma 3 2 3 2 2 2 5" xfId="8553"/>
    <cellStyle name="Comma 3 2 3 2 2 2 5 2" xfId="8554"/>
    <cellStyle name="Comma 3 2 3 2 2 2 5 3" xfId="8555"/>
    <cellStyle name="Comma 3 2 3 2 2 2 6" xfId="8556"/>
    <cellStyle name="Comma 3 2 3 2 2 2 6 2" xfId="8557"/>
    <cellStyle name="Comma 3 2 3 2 2 2 6 3" xfId="8558"/>
    <cellStyle name="Comma 3 2 3 2 2 2 7" xfId="8559"/>
    <cellStyle name="Comma 3 2 3 2 2 2 8" xfId="8560"/>
    <cellStyle name="Comma 3 2 3 2 2 3" xfId="8561"/>
    <cellStyle name="Comma 3 2 3 2 2 3 2" xfId="8562"/>
    <cellStyle name="Comma 3 2 3 2 2 3 2 2" xfId="8563"/>
    <cellStyle name="Comma 3 2 3 2 2 3 2 3" xfId="8564"/>
    <cellStyle name="Comma 3 2 3 2 2 3 3" xfId="8565"/>
    <cellStyle name="Comma 3 2 3 2 2 3 3 2" xfId="8566"/>
    <cellStyle name="Comma 3 2 3 2 2 3 3 3" xfId="8567"/>
    <cellStyle name="Comma 3 2 3 2 2 3 4" xfId="8568"/>
    <cellStyle name="Comma 3 2 3 2 2 3 4 2" xfId="8569"/>
    <cellStyle name="Comma 3 2 3 2 2 3 4 3" xfId="8570"/>
    <cellStyle name="Comma 3 2 3 2 2 3 5" xfId="8571"/>
    <cellStyle name="Comma 3 2 3 2 2 3 5 2" xfId="8572"/>
    <cellStyle name="Comma 3 2 3 2 2 3 5 3" xfId="8573"/>
    <cellStyle name="Comma 3 2 3 2 2 3 6" xfId="8574"/>
    <cellStyle name="Comma 3 2 3 2 2 3 7" xfId="8575"/>
    <cellStyle name="Comma 3 2 3 2 2 4" xfId="8576"/>
    <cellStyle name="Comma 3 2 3 2 2 4 2" xfId="8577"/>
    <cellStyle name="Comma 3 2 3 2 2 4 2 2" xfId="8578"/>
    <cellStyle name="Comma 3 2 3 2 2 4 2 3" xfId="8579"/>
    <cellStyle name="Comma 3 2 3 2 2 4 3" xfId="8580"/>
    <cellStyle name="Comma 3 2 3 2 2 4 3 2" xfId="8581"/>
    <cellStyle name="Comma 3 2 3 2 2 4 3 3" xfId="8582"/>
    <cellStyle name="Comma 3 2 3 2 2 4 4" xfId="8583"/>
    <cellStyle name="Comma 3 2 3 2 2 4 4 2" xfId="8584"/>
    <cellStyle name="Comma 3 2 3 2 2 4 4 3" xfId="8585"/>
    <cellStyle name="Comma 3 2 3 2 2 4 5" xfId="8586"/>
    <cellStyle name="Comma 3 2 3 2 2 4 5 2" xfId="8587"/>
    <cellStyle name="Comma 3 2 3 2 2 4 5 3" xfId="8588"/>
    <cellStyle name="Comma 3 2 3 2 2 4 6" xfId="8589"/>
    <cellStyle name="Comma 3 2 3 2 2 4 7" xfId="8590"/>
    <cellStyle name="Comma 3 2 3 2 2 5" xfId="8591"/>
    <cellStyle name="Comma 3 2 3 2 2 5 2" xfId="8592"/>
    <cellStyle name="Comma 3 2 3 2 2 5 2 2" xfId="8593"/>
    <cellStyle name="Comma 3 2 3 2 2 5 2 3" xfId="8594"/>
    <cellStyle name="Comma 3 2 3 2 2 5 3" xfId="8595"/>
    <cellStyle name="Comma 3 2 3 2 2 5 3 2" xfId="8596"/>
    <cellStyle name="Comma 3 2 3 2 2 5 3 3" xfId="8597"/>
    <cellStyle name="Comma 3 2 3 2 2 5 4" xfId="8598"/>
    <cellStyle name="Comma 3 2 3 2 2 5 4 2" xfId="8599"/>
    <cellStyle name="Comma 3 2 3 2 2 5 4 3" xfId="8600"/>
    <cellStyle name="Comma 3 2 3 2 2 5 5" xfId="8601"/>
    <cellStyle name="Comma 3 2 3 2 2 5 5 2" xfId="8602"/>
    <cellStyle name="Comma 3 2 3 2 2 5 5 3" xfId="8603"/>
    <cellStyle name="Comma 3 2 3 2 2 5 6" xfId="8604"/>
    <cellStyle name="Comma 3 2 3 2 2 5 7" xfId="8605"/>
    <cellStyle name="Comma 3 2 3 2 2 6" xfId="8606"/>
    <cellStyle name="Comma 3 2 3 2 2 6 2" xfId="8607"/>
    <cellStyle name="Comma 3 2 3 2 2 6 3" xfId="8608"/>
    <cellStyle name="Comma 3 2 3 2 2 7" xfId="8609"/>
    <cellStyle name="Comma 3 2 3 2 2 7 2" xfId="8610"/>
    <cellStyle name="Comma 3 2 3 2 2 7 3" xfId="8611"/>
    <cellStyle name="Comma 3 2 3 2 2 8" xfId="8612"/>
    <cellStyle name="Comma 3 2 3 2 2 8 2" xfId="8613"/>
    <cellStyle name="Comma 3 2 3 2 2 8 3" xfId="8614"/>
    <cellStyle name="Comma 3 2 3 2 2 9" xfId="8615"/>
    <cellStyle name="Comma 3 2 3 2 2 9 2" xfId="8616"/>
    <cellStyle name="Comma 3 2 3 2 2 9 3" xfId="8617"/>
    <cellStyle name="Comma 3 2 3 2 3" xfId="8618"/>
    <cellStyle name="Comma 3 2 3 2 3 2" xfId="8619"/>
    <cellStyle name="Comma 3 2 3 2 3 2 2" xfId="8620"/>
    <cellStyle name="Comma 3 2 3 2 3 2 2 2" xfId="8621"/>
    <cellStyle name="Comma 3 2 3 2 3 2 2 3" xfId="8622"/>
    <cellStyle name="Comma 3 2 3 2 3 2 3" xfId="8623"/>
    <cellStyle name="Comma 3 2 3 2 3 2 3 2" xfId="8624"/>
    <cellStyle name="Comma 3 2 3 2 3 2 3 3" xfId="8625"/>
    <cellStyle name="Comma 3 2 3 2 3 2 4" xfId="8626"/>
    <cellStyle name="Comma 3 2 3 2 3 2 4 2" xfId="8627"/>
    <cellStyle name="Comma 3 2 3 2 3 2 4 3" xfId="8628"/>
    <cellStyle name="Comma 3 2 3 2 3 2 5" xfId="8629"/>
    <cellStyle name="Comma 3 2 3 2 3 2 5 2" xfId="8630"/>
    <cellStyle name="Comma 3 2 3 2 3 2 5 3" xfId="8631"/>
    <cellStyle name="Comma 3 2 3 2 3 2 6" xfId="8632"/>
    <cellStyle name="Comma 3 2 3 2 3 2 7" xfId="8633"/>
    <cellStyle name="Comma 3 2 3 2 3 3" xfId="8634"/>
    <cellStyle name="Comma 3 2 3 2 3 3 2" xfId="8635"/>
    <cellStyle name="Comma 3 2 3 2 3 3 3" xfId="8636"/>
    <cellStyle name="Comma 3 2 3 2 3 4" xfId="8637"/>
    <cellStyle name="Comma 3 2 3 2 3 4 2" xfId="8638"/>
    <cellStyle name="Comma 3 2 3 2 3 4 3" xfId="8639"/>
    <cellStyle name="Comma 3 2 3 2 3 5" xfId="8640"/>
    <cellStyle name="Comma 3 2 3 2 3 5 2" xfId="8641"/>
    <cellStyle name="Comma 3 2 3 2 3 5 3" xfId="8642"/>
    <cellStyle name="Comma 3 2 3 2 3 6" xfId="8643"/>
    <cellStyle name="Comma 3 2 3 2 3 6 2" xfId="8644"/>
    <cellStyle name="Comma 3 2 3 2 3 6 3" xfId="8645"/>
    <cellStyle name="Comma 3 2 3 2 3 7" xfId="8646"/>
    <cellStyle name="Comma 3 2 3 2 3 8" xfId="8647"/>
    <cellStyle name="Comma 3 2 3 2 4" xfId="8648"/>
    <cellStyle name="Comma 3 2 3 2 4 2" xfId="8649"/>
    <cellStyle name="Comma 3 2 3 2 4 2 2" xfId="8650"/>
    <cellStyle name="Comma 3 2 3 2 4 2 2 2" xfId="8651"/>
    <cellStyle name="Comma 3 2 3 2 4 2 2 3" xfId="8652"/>
    <cellStyle name="Comma 3 2 3 2 4 2 3" xfId="8653"/>
    <cellStyle name="Comma 3 2 3 2 4 2 3 2" xfId="8654"/>
    <cellStyle name="Comma 3 2 3 2 4 2 3 3" xfId="8655"/>
    <cellStyle name="Comma 3 2 3 2 4 2 4" xfId="8656"/>
    <cellStyle name="Comma 3 2 3 2 4 2 4 2" xfId="8657"/>
    <cellStyle name="Comma 3 2 3 2 4 2 4 3" xfId="8658"/>
    <cellStyle name="Comma 3 2 3 2 4 2 5" xfId="8659"/>
    <cellStyle name="Comma 3 2 3 2 4 2 5 2" xfId="8660"/>
    <cellStyle name="Comma 3 2 3 2 4 2 5 3" xfId="8661"/>
    <cellStyle name="Comma 3 2 3 2 4 2 6" xfId="8662"/>
    <cellStyle name="Comma 3 2 3 2 4 2 7" xfId="8663"/>
    <cellStyle name="Comma 3 2 3 2 4 3" xfId="8664"/>
    <cellStyle name="Comma 3 2 3 2 4 3 2" xfId="8665"/>
    <cellStyle name="Comma 3 2 3 2 4 3 3" xfId="8666"/>
    <cellStyle name="Comma 3 2 3 2 4 4" xfId="8667"/>
    <cellStyle name="Comma 3 2 3 2 4 4 2" xfId="8668"/>
    <cellStyle name="Comma 3 2 3 2 4 4 3" xfId="8669"/>
    <cellStyle name="Comma 3 2 3 2 4 5" xfId="8670"/>
    <cellStyle name="Comma 3 2 3 2 4 5 2" xfId="8671"/>
    <cellStyle name="Comma 3 2 3 2 4 5 3" xfId="8672"/>
    <cellStyle name="Comma 3 2 3 2 4 6" xfId="8673"/>
    <cellStyle name="Comma 3 2 3 2 4 6 2" xfId="8674"/>
    <cellStyle name="Comma 3 2 3 2 4 6 3" xfId="8675"/>
    <cellStyle name="Comma 3 2 3 2 4 7" xfId="8676"/>
    <cellStyle name="Comma 3 2 3 2 4 8" xfId="8677"/>
    <cellStyle name="Comma 3 2 3 2 5" xfId="8678"/>
    <cellStyle name="Comma 3 2 3 2 5 2" xfId="8679"/>
    <cellStyle name="Comma 3 2 3 2 5 2 2" xfId="8680"/>
    <cellStyle name="Comma 3 2 3 2 5 2 3" xfId="8681"/>
    <cellStyle name="Comma 3 2 3 2 5 3" xfId="8682"/>
    <cellStyle name="Comma 3 2 3 2 5 3 2" xfId="8683"/>
    <cellStyle name="Comma 3 2 3 2 5 3 3" xfId="8684"/>
    <cellStyle name="Comma 3 2 3 2 5 4" xfId="8685"/>
    <cellStyle name="Comma 3 2 3 2 5 4 2" xfId="8686"/>
    <cellStyle name="Comma 3 2 3 2 5 4 3" xfId="8687"/>
    <cellStyle name="Comma 3 2 3 2 5 5" xfId="8688"/>
    <cellStyle name="Comma 3 2 3 2 5 5 2" xfId="8689"/>
    <cellStyle name="Comma 3 2 3 2 5 5 3" xfId="8690"/>
    <cellStyle name="Comma 3 2 3 2 5 6" xfId="8691"/>
    <cellStyle name="Comma 3 2 3 2 5 7" xfId="8692"/>
    <cellStyle name="Comma 3 2 3 2 6" xfId="8693"/>
    <cellStyle name="Comma 3 2 3 2 6 2" xfId="8694"/>
    <cellStyle name="Comma 3 2 3 2 6 2 2" xfId="8695"/>
    <cellStyle name="Comma 3 2 3 2 6 2 3" xfId="8696"/>
    <cellStyle name="Comma 3 2 3 2 6 3" xfId="8697"/>
    <cellStyle name="Comma 3 2 3 2 6 3 2" xfId="8698"/>
    <cellStyle name="Comma 3 2 3 2 6 3 3" xfId="8699"/>
    <cellStyle name="Comma 3 2 3 2 6 4" xfId="8700"/>
    <cellStyle name="Comma 3 2 3 2 6 4 2" xfId="8701"/>
    <cellStyle name="Comma 3 2 3 2 6 4 3" xfId="8702"/>
    <cellStyle name="Comma 3 2 3 2 6 5" xfId="8703"/>
    <cellStyle name="Comma 3 2 3 2 6 5 2" xfId="8704"/>
    <cellStyle name="Comma 3 2 3 2 6 5 3" xfId="8705"/>
    <cellStyle name="Comma 3 2 3 2 6 6" xfId="8706"/>
    <cellStyle name="Comma 3 2 3 2 6 7" xfId="8707"/>
    <cellStyle name="Comma 3 2 3 2 7" xfId="8708"/>
    <cellStyle name="Comma 3 2 3 2 7 2" xfId="8709"/>
    <cellStyle name="Comma 3 2 3 2 7 2 2" xfId="8710"/>
    <cellStyle name="Comma 3 2 3 2 7 2 3" xfId="8711"/>
    <cellStyle name="Comma 3 2 3 2 7 3" xfId="8712"/>
    <cellStyle name="Comma 3 2 3 2 7 3 2" xfId="8713"/>
    <cellStyle name="Comma 3 2 3 2 7 3 3" xfId="8714"/>
    <cellStyle name="Comma 3 2 3 2 7 4" xfId="8715"/>
    <cellStyle name="Comma 3 2 3 2 7 4 2" xfId="8716"/>
    <cellStyle name="Comma 3 2 3 2 7 4 3" xfId="8717"/>
    <cellStyle name="Comma 3 2 3 2 7 5" xfId="8718"/>
    <cellStyle name="Comma 3 2 3 2 7 5 2" xfId="8719"/>
    <cellStyle name="Comma 3 2 3 2 7 5 3" xfId="8720"/>
    <cellStyle name="Comma 3 2 3 2 7 6" xfId="8721"/>
    <cellStyle name="Comma 3 2 3 2 7 7" xfId="8722"/>
    <cellStyle name="Comma 3 2 3 2 8" xfId="8723"/>
    <cellStyle name="Comma 3 2 3 2 8 2" xfId="8724"/>
    <cellStyle name="Comma 3 2 3 2 8 2 2" xfId="8725"/>
    <cellStyle name="Comma 3 2 3 2 8 2 3" xfId="8726"/>
    <cellStyle name="Comma 3 2 3 2 8 3" xfId="8727"/>
    <cellStyle name="Comma 3 2 3 2 8 3 2" xfId="8728"/>
    <cellStyle name="Comma 3 2 3 2 8 3 3" xfId="8729"/>
    <cellStyle name="Comma 3 2 3 2 8 4" xfId="8730"/>
    <cellStyle name="Comma 3 2 3 2 8 4 2" xfId="8731"/>
    <cellStyle name="Comma 3 2 3 2 8 4 3" xfId="8732"/>
    <cellStyle name="Comma 3 2 3 2 8 5" xfId="8733"/>
    <cellStyle name="Comma 3 2 3 2 8 5 2" xfId="8734"/>
    <cellStyle name="Comma 3 2 3 2 8 5 3" xfId="8735"/>
    <cellStyle name="Comma 3 2 3 2 8 6" xfId="8736"/>
    <cellStyle name="Comma 3 2 3 2 8 7" xfId="8737"/>
    <cellStyle name="Comma 3 2 3 2 9" xfId="8738"/>
    <cellStyle name="Comma 3 2 3 2 9 2" xfId="8739"/>
    <cellStyle name="Comma 3 2 3 2 9 3" xfId="8740"/>
    <cellStyle name="Comma 3 2 3 3" xfId="8741"/>
    <cellStyle name="Comma 3 2 3 3 10" xfId="8742"/>
    <cellStyle name="Comma 3 2 3 3 11" xfId="8743"/>
    <cellStyle name="Comma 3 2 3 3 2" xfId="8744"/>
    <cellStyle name="Comma 3 2 3 3 2 2" xfId="8745"/>
    <cellStyle name="Comma 3 2 3 3 2 2 2" xfId="8746"/>
    <cellStyle name="Comma 3 2 3 3 2 2 2 2" xfId="8747"/>
    <cellStyle name="Comma 3 2 3 3 2 2 2 3" xfId="8748"/>
    <cellStyle name="Comma 3 2 3 3 2 2 3" xfId="8749"/>
    <cellStyle name="Comma 3 2 3 3 2 2 3 2" xfId="8750"/>
    <cellStyle name="Comma 3 2 3 3 2 2 3 3" xfId="8751"/>
    <cellStyle name="Comma 3 2 3 3 2 2 4" xfId="8752"/>
    <cellStyle name="Comma 3 2 3 3 2 2 4 2" xfId="8753"/>
    <cellStyle name="Comma 3 2 3 3 2 2 4 3" xfId="8754"/>
    <cellStyle name="Comma 3 2 3 3 2 2 5" xfId="8755"/>
    <cellStyle name="Comma 3 2 3 3 2 2 5 2" xfId="8756"/>
    <cellStyle name="Comma 3 2 3 3 2 2 5 3" xfId="8757"/>
    <cellStyle name="Comma 3 2 3 3 2 2 6" xfId="8758"/>
    <cellStyle name="Comma 3 2 3 3 2 2 7" xfId="8759"/>
    <cellStyle name="Comma 3 2 3 3 2 3" xfId="8760"/>
    <cellStyle name="Comma 3 2 3 3 2 3 2" xfId="8761"/>
    <cellStyle name="Comma 3 2 3 3 2 3 3" xfId="8762"/>
    <cellStyle name="Comma 3 2 3 3 2 4" xfId="8763"/>
    <cellStyle name="Comma 3 2 3 3 2 4 2" xfId="8764"/>
    <cellStyle name="Comma 3 2 3 3 2 4 3" xfId="8765"/>
    <cellStyle name="Comma 3 2 3 3 2 5" xfId="8766"/>
    <cellStyle name="Comma 3 2 3 3 2 5 2" xfId="8767"/>
    <cellStyle name="Comma 3 2 3 3 2 5 3" xfId="8768"/>
    <cellStyle name="Comma 3 2 3 3 2 6" xfId="8769"/>
    <cellStyle name="Comma 3 2 3 3 2 6 2" xfId="8770"/>
    <cellStyle name="Comma 3 2 3 3 2 6 3" xfId="8771"/>
    <cellStyle name="Comma 3 2 3 3 2 7" xfId="8772"/>
    <cellStyle name="Comma 3 2 3 3 2 8" xfId="8773"/>
    <cellStyle name="Comma 3 2 3 3 3" xfId="8774"/>
    <cellStyle name="Comma 3 2 3 3 3 2" xfId="8775"/>
    <cellStyle name="Comma 3 2 3 3 3 2 2" xfId="8776"/>
    <cellStyle name="Comma 3 2 3 3 3 2 3" xfId="8777"/>
    <cellStyle name="Comma 3 2 3 3 3 3" xfId="8778"/>
    <cellStyle name="Comma 3 2 3 3 3 3 2" xfId="8779"/>
    <cellStyle name="Comma 3 2 3 3 3 3 3" xfId="8780"/>
    <cellStyle name="Comma 3 2 3 3 3 4" xfId="8781"/>
    <cellStyle name="Comma 3 2 3 3 3 4 2" xfId="8782"/>
    <cellStyle name="Comma 3 2 3 3 3 4 3" xfId="8783"/>
    <cellStyle name="Comma 3 2 3 3 3 5" xfId="8784"/>
    <cellStyle name="Comma 3 2 3 3 3 5 2" xfId="8785"/>
    <cellStyle name="Comma 3 2 3 3 3 5 3" xfId="8786"/>
    <cellStyle name="Comma 3 2 3 3 3 6" xfId="8787"/>
    <cellStyle name="Comma 3 2 3 3 3 7" xfId="8788"/>
    <cellStyle name="Comma 3 2 3 3 4" xfId="8789"/>
    <cellStyle name="Comma 3 2 3 3 4 2" xfId="8790"/>
    <cellStyle name="Comma 3 2 3 3 4 2 2" xfId="8791"/>
    <cellStyle name="Comma 3 2 3 3 4 2 3" xfId="8792"/>
    <cellStyle name="Comma 3 2 3 3 4 3" xfId="8793"/>
    <cellStyle name="Comma 3 2 3 3 4 3 2" xfId="8794"/>
    <cellStyle name="Comma 3 2 3 3 4 3 3" xfId="8795"/>
    <cellStyle name="Comma 3 2 3 3 4 4" xfId="8796"/>
    <cellStyle name="Comma 3 2 3 3 4 4 2" xfId="8797"/>
    <cellStyle name="Comma 3 2 3 3 4 4 3" xfId="8798"/>
    <cellStyle name="Comma 3 2 3 3 4 5" xfId="8799"/>
    <cellStyle name="Comma 3 2 3 3 4 5 2" xfId="8800"/>
    <cellStyle name="Comma 3 2 3 3 4 5 3" xfId="8801"/>
    <cellStyle name="Comma 3 2 3 3 4 6" xfId="8802"/>
    <cellStyle name="Comma 3 2 3 3 4 7" xfId="8803"/>
    <cellStyle name="Comma 3 2 3 3 5" xfId="8804"/>
    <cellStyle name="Comma 3 2 3 3 5 2" xfId="8805"/>
    <cellStyle name="Comma 3 2 3 3 5 2 2" xfId="8806"/>
    <cellStyle name="Comma 3 2 3 3 5 2 3" xfId="8807"/>
    <cellStyle name="Comma 3 2 3 3 5 3" xfId="8808"/>
    <cellStyle name="Comma 3 2 3 3 5 3 2" xfId="8809"/>
    <cellStyle name="Comma 3 2 3 3 5 3 3" xfId="8810"/>
    <cellStyle name="Comma 3 2 3 3 5 4" xfId="8811"/>
    <cellStyle name="Comma 3 2 3 3 5 4 2" xfId="8812"/>
    <cellStyle name="Comma 3 2 3 3 5 4 3" xfId="8813"/>
    <cellStyle name="Comma 3 2 3 3 5 5" xfId="8814"/>
    <cellStyle name="Comma 3 2 3 3 5 5 2" xfId="8815"/>
    <cellStyle name="Comma 3 2 3 3 5 5 3" xfId="8816"/>
    <cellStyle name="Comma 3 2 3 3 5 6" xfId="8817"/>
    <cellStyle name="Comma 3 2 3 3 5 7" xfId="8818"/>
    <cellStyle name="Comma 3 2 3 3 6" xfId="8819"/>
    <cellStyle name="Comma 3 2 3 3 6 2" xfId="8820"/>
    <cellStyle name="Comma 3 2 3 3 6 3" xfId="8821"/>
    <cellStyle name="Comma 3 2 3 3 7" xfId="8822"/>
    <cellStyle name="Comma 3 2 3 3 7 2" xfId="8823"/>
    <cellStyle name="Comma 3 2 3 3 7 3" xfId="8824"/>
    <cellStyle name="Comma 3 2 3 3 8" xfId="8825"/>
    <cellStyle name="Comma 3 2 3 3 8 2" xfId="8826"/>
    <cellStyle name="Comma 3 2 3 3 8 3" xfId="8827"/>
    <cellStyle name="Comma 3 2 3 3 9" xfId="8828"/>
    <cellStyle name="Comma 3 2 3 3 9 2" xfId="8829"/>
    <cellStyle name="Comma 3 2 3 3 9 3" xfId="8830"/>
    <cellStyle name="Comma 3 2 3 4" xfId="8831"/>
    <cellStyle name="Comma 3 2 3 4 2" xfId="8832"/>
    <cellStyle name="Comma 3 2 3 4 2 2" xfId="8833"/>
    <cellStyle name="Comma 3 2 3 4 2 2 2" xfId="8834"/>
    <cellStyle name="Comma 3 2 3 4 2 2 3" xfId="8835"/>
    <cellStyle name="Comma 3 2 3 4 2 3" xfId="8836"/>
    <cellStyle name="Comma 3 2 3 4 2 3 2" xfId="8837"/>
    <cellStyle name="Comma 3 2 3 4 2 3 3" xfId="8838"/>
    <cellStyle name="Comma 3 2 3 4 2 4" xfId="8839"/>
    <cellStyle name="Comma 3 2 3 4 2 4 2" xfId="8840"/>
    <cellStyle name="Comma 3 2 3 4 2 4 3" xfId="8841"/>
    <cellStyle name="Comma 3 2 3 4 2 5" xfId="8842"/>
    <cellStyle name="Comma 3 2 3 4 2 5 2" xfId="8843"/>
    <cellStyle name="Comma 3 2 3 4 2 5 3" xfId="8844"/>
    <cellStyle name="Comma 3 2 3 4 2 6" xfId="8845"/>
    <cellStyle name="Comma 3 2 3 4 2 7" xfId="8846"/>
    <cellStyle name="Comma 3 2 3 4 3" xfId="8847"/>
    <cellStyle name="Comma 3 2 3 4 3 2" xfId="8848"/>
    <cellStyle name="Comma 3 2 3 4 3 3" xfId="8849"/>
    <cellStyle name="Comma 3 2 3 4 4" xfId="8850"/>
    <cellStyle name="Comma 3 2 3 4 4 2" xfId="8851"/>
    <cellStyle name="Comma 3 2 3 4 4 3" xfId="8852"/>
    <cellStyle name="Comma 3 2 3 4 5" xfId="8853"/>
    <cellStyle name="Comma 3 2 3 4 5 2" xfId="8854"/>
    <cellStyle name="Comma 3 2 3 4 5 3" xfId="8855"/>
    <cellStyle name="Comma 3 2 3 4 6" xfId="8856"/>
    <cellStyle name="Comma 3 2 3 4 6 2" xfId="8857"/>
    <cellStyle name="Comma 3 2 3 4 6 3" xfId="8858"/>
    <cellStyle name="Comma 3 2 3 4 7" xfId="8859"/>
    <cellStyle name="Comma 3 2 3 4 8" xfId="8860"/>
    <cellStyle name="Comma 3 2 3 5" xfId="8861"/>
    <cellStyle name="Comma 3 2 3 5 2" xfId="8862"/>
    <cellStyle name="Comma 3 2 3 5 2 2" xfId="8863"/>
    <cellStyle name="Comma 3 2 3 5 2 2 2" xfId="8864"/>
    <cellStyle name="Comma 3 2 3 5 2 2 3" xfId="8865"/>
    <cellStyle name="Comma 3 2 3 5 2 3" xfId="8866"/>
    <cellStyle name="Comma 3 2 3 5 2 3 2" xfId="8867"/>
    <cellStyle name="Comma 3 2 3 5 2 3 3" xfId="8868"/>
    <cellStyle name="Comma 3 2 3 5 2 4" xfId="8869"/>
    <cellStyle name="Comma 3 2 3 5 2 4 2" xfId="8870"/>
    <cellStyle name="Comma 3 2 3 5 2 4 3" xfId="8871"/>
    <cellStyle name="Comma 3 2 3 5 2 5" xfId="8872"/>
    <cellStyle name="Comma 3 2 3 5 2 5 2" xfId="8873"/>
    <cellStyle name="Comma 3 2 3 5 2 5 3" xfId="8874"/>
    <cellStyle name="Comma 3 2 3 5 2 6" xfId="8875"/>
    <cellStyle name="Comma 3 2 3 5 2 7" xfId="8876"/>
    <cellStyle name="Comma 3 2 3 5 3" xfId="8877"/>
    <cellStyle name="Comma 3 2 3 5 3 2" xfId="8878"/>
    <cellStyle name="Comma 3 2 3 5 3 3" xfId="8879"/>
    <cellStyle name="Comma 3 2 3 5 4" xfId="8880"/>
    <cellStyle name="Comma 3 2 3 5 4 2" xfId="8881"/>
    <cellStyle name="Comma 3 2 3 5 4 3" xfId="8882"/>
    <cellStyle name="Comma 3 2 3 5 5" xfId="8883"/>
    <cellStyle name="Comma 3 2 3 5 5 2" xfId="8884"/>
    <cellStyle name="Comma 3 2 3 5 5 3" xfId="8885"/>
    <cellStyle name="Comma 3 2 3 5 6" xfId="8886"/>
    <cellStyle name="Comma 3 2 3 5 6 2" xfId="8887"/>
    <cellStyle name="Comma 3 2 3 5 6 3" xfId="8888"/>
    <cellStyle name="Comma 3 2 3 5 7" xfId="8889"/>
    <cellStyle name="Comma 3 2 3 5 8" xfId="8890"/>
    <cellStyle name="Comma 3 2 3 6" xfId="8891"/>
    <cellStyle name="Comma 3 2 3 6 2" xfId="8892"/>
    <cellStyle name="Comma 3 2 3 6 2 2" xfId="8893"/>
    <cellStyle name="Comma 3 2 3 6 2 3" xfId="8894"/>
    <cellStyle name="Comma 3 2 3 6 3" xfId="8895"/>
    <cellStyle name="Comma 3 2 3 6 3 2" xfId="8896"/>
    <cellStyle name="Comma 3 2 3 6 3 3" xfId="8897"/>
    <cellStyle name="Comma 3 2 3 6 4" xfId="8898"/>
    <cellStyle name="Comma 3 2 3 6 4 2" xfId="8899"/>
    <cellStyle name="Comma 3 2 3 6 4 3" xfId="8900"/>
    <cellStyle name="Comma 3 2 3 6 5" xfId="8901"/>
    <cellStyle name="Comma 3 2 3 6 5 2" xfId="8902"/>
    <cellStyle name="Comma 3 2 3 6 5 3" xfId="8903"/>
    <cellStyle name="Comma 3 2 3 6 6" xfId="8904"/>
    <cellStyle name="Comma 3 2 3 6 7" xfId="8905"/>
    <cellStyle name="Comma 3 2 3 7" xfId="8906"/>
    <cellStyle name="Comma 3 2 3 7 2" xfId="8907"/>
    <cellStyle name="Comma 3 2 3 7 2 2" xfId="8908"/>
    <cellStyle name="Comma 3 2 3 7 2 3" xfId="8909"/>
    <cellStyle name="Comma 3 2 3 7 3" xfId="8910"/>
    <cellStyle name="Comma 3 2 3 7 3 2" xfId="8911"/>
    <cellStyle name="Comma 3 2 3 7 3 3" xfId="8912"/>
    <cellStyle name="Comma 3 2 3 7 4" xfId="8913"/>
    <cellStyle name="Comma 3 2 3 7 4 2" xfId="8914"/>
    <cellStyle name="Comma 3 2 3 7 4 3" xfId="8915"/>
    <cellStyle name="Comma 3 2 3 7 5" xfId="8916"/>
    <cellStyle name="Comma 3 2 3 7 5 2" xfId="8917"/>
    <cellStyle name="Comma 3 2 3 7 5 3" xfId="8918"/>
    <cellStyle name="Comma 3 2 3 7 6" xfId="8919"/>
    <cellStyle name="Comma 3 2 3 7 7" xfId="8920"/>
    <cellStyle name="Comma 3 2 3 8" xfId="8921"/>
    <cellStyle name="Comma 3 2 3 8 2" xfId="8922"/>
    <cellStyle name="Comma 3 2 3 8 2 2" xfId="8923"/>
    <cellStyle name="Comma 3 2 3 8 2 3" xfId="8924"/>
    <cellStyle name="Comma 3 2 3 8 3" xfId="8925"/>
    <cellStyle name="Comma 3 2 3 8 3 2" xfId="8926"/>
    <cellStyle name="Comma 3 2 3 8 3 3" xfId="8927"/>
    <cellStyle name="Comma 3 2 3 8 4" xfId="8928"/>
    <cellStyle name="Comma 3 2 3 8 4 2" xfId="8929"/>
    <cellStyle name="Comma 3 2 3 8 4 3" xfId="8930"/>
    <cellStyle name="Comma 3 2 3 8 5" xfId="8931"/>
    <cellStyle name="Comma 3 2 3 8 5 2" xfId="8932"/>
    <cellStyle name="Comma 3 2 3 8 5 3" xfId="8933"/>
    <cellStyle name="Comma 3 2 3 8 6" xfId="8934"/>
    <cellStyle name="Comma 3 2 3 8 7" xfId="8935"/>
    <cellStyle name="Comma 3 2 3 9" xfId="8936"/>
    <cellStyle name="Comma 3 2 3 9 2" xfId="8937"/>
    <cellStyle name="Comma 3 2 3 9 2 2" xfId="8938"/>
    <cellStyle name="Comma 3 2 3 9 2 3" xfId="8939"/>
    <cellStyle name="Comma 3 2 3 9 3" xfId="8940"/>
    <cellStyle name="Comma 3 2 3 9 3 2" xfId="8941"/>
    <cellStyle name="Comma 3 2 3 9 3 3" xfId="8942"/>
    <cellStyle name="Comma 3 2 3 9 4" xfId="8943"/>
    <cellStyle name="Comma 3 2 3 9 4 2" xfId="8944"/>
    <cellStyle name="Comma 3 2 3 9 4 3" xfId="8945"/>
    <cellStyle name="Comma 3 2 3 9 5" xfId="8946"/>
    <cellStyle name="Comma 3 2 3 9 5 2" xfId="8947"/>
    <cellStyle name="Comma 3 2 3 9 5 3" xfId="8948"/>
    <cellStyle name="Comma 3 2 3 9 6" xfId="8949"/>
    <cellStyle name="Comma 3 2 3 9 7" xfId="8950"/>
    <cellStyle name="Comma 3 2 4" xfId="8951"/>
    <cellStyle name="Comma 3 2 4 10" xfId="8952"/>
    <cellStyle name="Comma 3 2 4 10 2" xfId="8953"/>
    <cellStyle name="Comma 3 2 4 10 3" xfId="8954"/>
    <cellStyle name="Comma 3 2 4 11" xfId="8955"/>
    <cellStyle name="Comma 3 2 4 11 2" xfId="8956"/>
    <cellStyle name="Comma 3 2 4 11 3" xfId="8957"/>
    <cellStyle name="Comma 3 2 4 12" xfId="8958"/>
    <cellStyle name="Comma 3 2 4 12 2" xfId="8959"/>
    <cellStyle name="Comma 3 2 4 12 3" xfId="8960"/>
    <cellStyle name="Comma 3 2 4 13" xfId="8961"/>
    <cellStyle name="Comma 3 2 4 14" xfId="8962"/>
    <cellStyle name="Comma 3 2 4 2" xfId="8963"/>
    <cellStyle name="Comma 3 2 4 2 10" xfId="8964"/>
    <cellStyle name="Comma 3 2 4 2 11" xfId="8965"/>
    <cellStyle name="Comma 3 2 4 2 2" xfId="8966"/>
    <cellStyle name="Comma 3 2 4 2 2 2" xfId="8967"/>
    <cellStyle name="Comma 3 2 4 2 2 2 2" xfId="8968"/>
    <cellStyle name="Comma 3 2 4 2 2 2 2 2" xfId="8969"/>
    <cellStyle name="Comma 3 2 4 2 2 2 2 3" xfId="8970"/>
    <cellStyle name="Comma 3 2 4 2 2 2 3" xfId="8971"/>
    <cellStyle name="Comma 3 2 4 2 2 2 3 2" xfId="8972"/>
    <cellStyle name="Comma 3 2 4 2 2 2 3 3" xfId="8973"/>
    <cellStyle name="Comma 3 2 4 2 2 2 4" xfId="8974"/>
    <cellStyle name="Comma 3 2 4 2 2 2 4 2" xfId="8975"/>
    <cellStyle name="Comma 3 2 4 2 2 2 4 3" xfId="8976"/>
    <cellStyle name="Comma 3 2 4 2 2 2 5" xfId="8977"/>
    <cellStyle name="Comma 3 2 4 2 2 2 5 2" xfId="8978"/>
    <cellStyle name="Comma 3 2 4 2 2 2 5 3" xfId="8979"/>
    <cellStyle name="Comma 3 2 4 2 2 2 6" xfId="8980"/>
    <cellStyle name="Comma 3 2 4 2 2 2 7" xfId="8981"/>
    <cellStyle name="Comma 3 2 4 2 2 3" xfId="8982"/>
    <cellStyle name="Comma 3 2 4 2 2 3 2" xfId="8983"/>
    <cellStyle name="Comma 3 2 4 2 2 3 3" xfId="8984"/>
    <cellStyle name="Comma 3 2 4 2 2 4" xfId="8985"/>
    <cellStyle name="Comma 3 2 4 2 2 4 2" xfId="8986"/>
    <cellStyle name="Comma 3 2 4 2 2 4 3" xfId="8987"/>
    <cellStyle name="Comma 3 2 4 2 2 5" xfId="8988"/>
    <cellStyle name="Comma 3 2 4 2 2 5 2" xfId="8989"/>
    <cellStyle name="Comma 3 2 4 2 2 5 3" xfId="8990"/>
    <cellStyle name="Comma 3 2 4 2 2 6" xfId="8991"/>
    <cellStyle name="Comma 3 2 4 2 2 6 2" xfId="8992"/>
    <cellStyle name="Comma 3 2 4 2 2 6 3" xfId="8993"/>
    <cellStyle name="Comma 3 2 4 2 2 7" xfId="8994"/>
    <cellStyle name="Comma 3 2 4 2 2 8" xfId="8995"/>
    <cellStyle name="Comma 3 2 4 2 3" xfId="8996"/>
    <cellStyle name="Comma 3 2 4 2 3 2" xfId="8997"/>
    <cellStyle name="Comma 3 2 4 2 3 2 2" xfId="8998"/>
    <cellStyle name="Comma 3 2 4 2 3 2 3" xfId="8999"/>
    <cellStyle name="Comma 3 2 4 2 3 3" xfId="9000"/>
    <cellStyle name="Comma 3 2 4 2 3 3 2" xfId="9001"/>
    <cellStyle name="Comma 3 2 4 2 3 3 3" xfId="9002"/>
    <cellStyle name="Comma 3 2 4 2 3 4" xfId="9003"/>
    <cellStyle name="Comma 3 2 4 2 3 4 2" xfId="9004"/>
    <cellStyle name="Comma 3 2 4 2 3 4 3" xfId="9005"/>
    <cellStyle name="Comma 3 2 4 2 3 5" xfId="9006"/>
    <cellStyle name="Comma 3 2 4 2 3 5 2" xfId="9007"/>
    <cellStyle name="Comma 3 2 4 2 3 5 3" xfId="9008"/>
    <cellStyle name="Comma 3 2 4 2 3 6" xfId="9009"/>
    <cellStyle name="Comma 3 2 4 2 3 7" xfId="9010"/>
    <cellStyle name="Comma 3 2 4 2 4" xfId="9011"/>
    <cellStyle name="Comma 3 2 4 2 4 2" xfId="9012"/>
    <cellStyle name="Comma 3 2 4 2 4 2 2" xfId="9013"/>
    <cellStyle name="Comma 3 2 4 2 4 2 3" xfId="9014"/>
    <cellStyle name="Comma 3 2 4 2 4 3" xfId="9015"/>
    <cellStyle name="Comma 3 2 4 2 4 3 2" xfId="9016"/>
    <cellStyle name="Comma 3 2 4 2 4 3 3" xfId="9017"/>
    <cellStyle name="Comma 3 2 4 2 4 4" xfId="9018"/>
    <cellStyle name="Comma 3 2 4 2 4 4 2" xfId="9019"/>
    <cellStyle name="Comma 3 2 4 2 4 4 3" xfId="9020"/>
    <cellStyle name="Comma 3 2 4 2 4 5" xfId="9021"/>
    <cellStyle name="Comma 3 2 4 2 4 5 2" xfId="9022"/>
    <cellStyle name="Comma 3 2 4 2 4 5 3" xfId="9023"/>
    <cellStyle name="Comma 3 2 4 2 4 6" xfId="9024"/>
    <cellStyle name="Comma 3 2 4 2 4 7" xfId="9025"/>
    <cellStyle name="Comma 3 2 4 2 5" xfId="9026"/>
    <cellStyle name="Comma 3 2 4 2 5 2" xfId="9027"/>
    <cellStyle name="Comma 3 2 4 2 5 2 2" xfId="9028"/>
    <cellStyle name="Comma 3 2 4 2 5 2 3" xfId="9029"/>
    <cellStyle name="Comma 3 2 4 2 5 3" xfId="9030"/>
    <cellStyle name="Comma 3 2 4 2 5 3 2" xfId="9031"/>
    <cellStyle name="Comma 3 2 4 2 5 3 3" xfId="9032"/>
    <cellStyle name="Comma 3 2 4 2 5 4" xfId="9033"/>
    <cellStyle name="Comma 3 2 4 2 5 4 2" xfId="9034"/>
    <cellStyle name="Comma 3 2 4 2 5 4 3" xfId="9035"/>
    <cellStyle name="Comma 3 2 4 2 5 5" xfId="9036"/>
    <cellStyle name="Comma 3 2 4 2 5 5 2" xfId="9037"/>
    <cellStyle name="Comma 3 2 4 2 5 5 3" xfId="9038"/>
    <cellStyle name="Comma 3 2 4 2 5 6" xfId="9039"/>
    <cellStyle name="Comma 3 2 4 2 5 7" xfId="9040"/>
    <cellStyle name="Comma 3 2 4 2 6" xfId="9041"/>
    <cellStyle name="Comma 3 2 4 2 6 2" xfId="9042"/>
    <cellStyle name="Comma 3 2 4 2 6 3" xfId="9043"/>
    <cellStyle name="Comma 3 2 4 2 7" xfId="9044"/>
    <cellStyle name="Comma 3 2 4 2 7 2" xfId="9045"/>
    <cellStyle name="Comma 3 2 4 2 7 3" xfId="9046"/>
    <cellStyle name="Comma 3 2 4 2 8" xfId="9047"/>
    <cellStyle name="Comma 3 2 4 2 8 2" xfId="9048"/>
    <cellStyle name="Comma 3 2 4 2 8 3" xfId="9049"/>
    <cellStyle name="Comma 3 2 4 2 9" xfId="9050"/>
    <cellStyle name="Comma 3 2 4 2 9 2" xfId="9051"/>
    <cellStyle name="Comma 3 2 4 2 9 3" xfId="9052"/>
    <cellStyle name="Comma 3 2 4 3" xfId="9053"/>
    <cellStyle name="Comma 3 2 4 3 2" xfId="9054"/>
    <cellStyle name="Comma 3 2 4 3 2 2" xfId="9055"/>
    <cellStyle name="Comma 3 2 4 3 2 2 2" xfId="9056"/>
    <cellStyle name="Comma 3 2 4 3 2 2 3" xfId="9057"/>
    <cellStyle name="Comma 3 2 4 3 2 3" xfId="9058"/>
    <cellStyle name="Comma 3 2 4 3 2 3 2" xfId="9059"/>
    <cellStyle name="Comma 3 2 4 3 2 3 3" xfId="9060"/>
    <cellStyle name="Comma 3 2 4 3 2 4" xfId="9061"/>
    <cellStyle name="Comma 3 2 4 3 2 4 2" xfId="9062"/>
    <cellStyle name="Comma 3 2 4 3 2 4 3" xfId="9063"/>
    <cellStyle name="Comma 3 2 4 3 2 5" xfId="9064"/>
    <cellStyle name="Comma 3 2 4 3 2 5 2" xfId="9065"/>
    <cellStyle name="Comma 3 2 4 3 2 5 3" xfId="9066"/>
    <cellStyle name="Comma 3 2 4 3 2 6" xfId="9067"/>
    <cellStyle name="Comma 3 2 4 3 2 7" xfId="9068"/>
    <cellStyle name="Comma 3 2 4 3 3" xfId="9069"/>
    <cellStyle name="Comma 3 2 4 3 3 2" xfId="9070"/>
    <cellStyle name="Comma 3 2 4 3 3 3" xfId="9071"/>
    <cellStyle name="Comma 3 2 4 3 4" xfId="9072"/>
    <cellStyle name="Comma 3 2 4 3 4 2" xfId="9073"/>
    <cellStyle name="Comma 3 2 4 3 4 3" xfId="9074"/>
    <cellStyle name="Comma 3 2 4 3 5" xfId="9075"/>
    <cellStyle name="Comma 3 2 4 3 5 2" xfId="9076"/>
    <cellStyle name="Comma 3 2 4 3 5 3" xfId="9077"/>
    <cellStyle name="Comma 3 2 4 3 6" xfId="9078"/>
    <cellStyle name="Comma 3 2 4 3 6 2" xfId="9079"/>
    <cellStyle name="Comma 3 2 4 3 6 3" xfId="9080"/>
    <cellStyle name="Comma 3 2 4 3 7" xfId="9081"/>
    <cellStyle name="Comma 3 2 4 3 8" xfId="9082"/>
    <cellStyle name="Comma 3 2 4 4" xfId="9083"/>
    <cellStyle name="Comma 3 2 4 4 2" xfId="9084"/>
    <cellStyle name="Comma 3 2 4 4 2 2" xfId="9085"/>
    <cellStyle name="Comma 3 2 4 4 2 2 2" xfId="9086"/>
    <cellStyle name="Comma 3 2 4 4 2 2 3" xfId="9087"/>
    <cellStyle name="Comma 3 2 4 4 2 3" xfId="9088"/>
    <cellStyle name="Comma 3 2 4 4 2 3 2" xfId="9089"/>
    <cellStyle name="Comma 3 2 4 4 2 3 3" xfId="9090"/>
    <cellStyle name="Comma 3 2 4 4 2 4" xfId="9091"/>
    <cellStyle name="Comma 3 2 4 4 2 4 2" xfId="9092"/>
    <cellStyle name="Comma 3 2 4 4 2 4 3" xfId="9093"/>
    <cellStyle name="Comma 3 2 4 4 2 5" xfId="9094"/>
    <cellStyle name="Comma 3 2 4 4 2 5 2" xfId="9095"/>
    <cellStyle name="Comma 3 2 4 4 2 5 3" xfId="9096"/>
    <cellStyle name="Comma 3 2 4 4 2 6" xfId="9097"/>
    <cellStyle name="Comma 3 2 4 4 2 7" xfId="9098"/>
    <cellStyle name="Comma 3 2 4 4 3" xfId="9099"/>
    <cellStyle name="Comma 3 2 4 4 3 2" xfId="9100"/>
    <cellStyle name="Comma 3 2 4 4 3 3" xfId="9101"/>
    <cellStyle name="Comma 3 2 4 4 4" xfId="9102"/>
    <cellStyle name="Comma 3 2 4 4 4 2" xfId="9103"/>
    <cellStyle name="Comma 3 2 4 4 4 3" xfId="9104"/>
    <cellStyle name="Comma 3 2 4 4 5" xfId="9105"/>
    <cellStyle name="Comma 3 2 4 4 5 2" xfId="9106"/>
    <cellStyle name="Comma 3 2 4 4 5 3" xfId="9107"/>
    <cellStyle name="Comma 3 2 4 4 6" xfId="9108"/>
    <cellStyle name="Comma 3 2 4 4 6 2" xfId="9109"/>
    <cellStyle name="Comma 3 2 4 4 6 3" xfId="9110"/>
    <cellStyle name="Comma 3 2 4 4 7" xfId="9111"/>
    <cellStyle name="Comma 3 2 4 4 8" xfId="9112"/>
    <cellStyle name="Comma 3 2 4 5" xfId="9113"/>
    <cellStyle name="Comma 3 2 4 5 2" xfId="9114"/>
    <cellStyle name="Comma 3 2 4 5 2 2" xfId="9115"/>
    <cellStyle name="Comma 3 2 4 5 2 3" xfId="9116"/>
    <cellStyle name="Comma 3 2 4 5 3" xfId="9117"/>
    <cellStyle name="Comma 3 2 4 5 3 2" xfId="9118"/>
    <cellStyle name="Comma 3 2 4 5 3 3" xfId="9119"/>
    <cellStyle name="Comma 3 2 4 5 4" xfId="9120"/>
    <cellStyle name="Comma 3 2 4 5 4 2" xfId="9121"/>
    <cellStyle name="Comma 3 2 4 5 4 3" xfId="9122"/>
    <cellStyle name="Comma 3 2 4 5 5" xfId="9123"/>
    <cellStyle name="Comma 3 2 4 5 5 2" xfId="9124"/>
    <cellStyle name="Comma 3 2 4 5 5 3" xfId="9125"/>
    <cellStyle name="Comma 3 2 4 5 6" xfId="9126"/>
    <cellStyle name="Comma 3 2 4 5 7" xfId="9127"/>
    <cellStyle name="Comma 3 2 4 6" xfId="9128"/>
    <cellStyle name="Comma 3 2 4 6 2" xfId="9129"/>
    <cellStyle name="Comma 3 2 4 6 2 2" xfId="9130"/>
    <cellStyle name="Comma 3 2 4 6 2 3" xfId="9131"/>
    <cellStyle name="Comma 3 2 4 6 3" xfId="9132"/>
    <cellStyle name="Comma 3 2 4 6 3 2" xfId="9133"/>
    <cellStyle name="Comma 3 2 4 6 3 3" xfId="9134"/>
    <cellStyle name="Comma 3 2 4 6 4" xfId="9135"/>
    <cellStyle name="Comma 3 2 4 6 4 2" xfId="9136"/>
    <cellStyle name="Comma 3 2 4 6 4 3" xfId="9137"/>
    <cellStyle name="Comma 3 2 4 6 5" xfId="9138"/>
    <cellStyle name="Comma 3 2 4 6 5 2" xfId="9139"/>
    <cellStyle name="Comma 3 2 4 6 5 3" xfId="9140"/>
    <cellStyle name="Comma 3 2 4 6 6" xfId="9141"/>
    <cellStyle name="Comma 3 2 4 6 7" xfId="9142"/>
    <cellStyle name="Comma 3 2 4 7" xfId="9143"/>
    <cellStyle name="Comma 3 2 4 7 2" xfId="9144"/>
    <cellStyle name="Comma 3 2 4 7 2 2" xfId="9145"/>
    <cellStyle name="Comma 3 2 4 7 2 3" xfId="9146"/>
    <cellStyle name="Comma 3 2 4 7 3" xfId="9147"/>
    <cellStyle name="Comma 3 2 4 7 3 2" xfId="9148"/>
    <cellStyle name="Comma 3 2 4 7 3 3" xfId="9149"/>
    <cellStyle name="Comma 3 2 4 7 4" xfId="9150"/>
    <cellStyle name="Comma 3 2 4 7 4 2" xfId="9151"/>
    <cellStyle name="Comma 3 2 4 7 4 3" xfId="9152"/>
    <cellStyle name="Comma 3 2 4 7 5" xfId="9153"/>
    <cellStyle name="Comma 3 2 4 7 5 2" xfId="9154"/>
    <cellStyle name="Comma 3 2 4 7 5 3" xfId="9155"/>
    <cellStyle name="Comma 3 2 4 7 6" xfId="9156"/>
    <cellStyle name="Comma 3 2 4 7 7" xfId="9157"/>
    <cellStyle name="Comma 3 2 4 8" xfId="9158"/>
    <cellStyle name="Comma 3 2 4 8 2" xfId="9159"/>
    <cellStyle name="Comma 3 2 4 8 2 2" xfId="9160"/>
    <cellStyle name="Comma 3 2 4 8 2 3" xfId="9161"/>
    <cellStyle name="Comma 3 2 4 8 3" xfId="9162"/>
    <cellStyle name="Comma 3 2 4 8 3 2" xfId="9163"/>
    <cellStyle name="Comma 3 2 4 8 3 3" xfId="9164"/>
    <cellStyle name="Comma 3 2 4 8 4" xfId="9165"/>
    <cellStyle name="Comma 3 2 4 8 4 2" xfId="9166"/>
    <cellStyle name="Comma 3 2 4 8 4 3" xfId="9167"/>
    <cellStyle name="Comma 3 2 4 8 5" xfId="9168"/>
    <cellStyle name="Comma 3 2 4 8 5 2" xfId="9169"/>
    <cellStyle name="Comma 3 2 4 8 5 3" xfId="9170"/>
    <cellStyle name="Comma 3 2 4 8 6" xfId="9171"/>
    <cellStyle name="Comma 3 2 4 8 7" xfId="9172"/>
    <cellStyle name="Comma 3 2 4 9" xfId="9173"/>
    <cellStyle name="Comma 3 2 4 9 2" xfId="9174"/>
    <cellStyle name="Comma 3 2 4 9 3" xfId="9175"/>
    <cellStyle name="Comma 3 2 5" xfId="9176"/>
    <cellStyle name="Comma 3 2 5 10" xfId="9177"/>
    <cellStyle name="Comma 3 2 5 11" xfId="9178"/>
    <cellStyle name="Comma 3 2 5 2" xfId="9179"/>
    <cellStyle name="Comma 3 2 5 2 2" xfId="9180"/>
    <cellStyle name="Comma 3 2 5 2 2 2" xfId="9181"/>
    <cellStyle name="Comma 3 2 5 2 2 2 2" xfId="9182"/>
    <cellStyle name="Comma 3 2 5 2 2 2 3" xfId="9183"/>
    <cellStyle name="Comma 3 2 5 2 2 3" xfId="9184"/>
    <cellStyle name="Comma 3 2 5 2 2 3 2" xfId="9185"/>
    <cellStyle name="Comma 3 2 5 2 2 3 3" xfId="9186"/>
    <cellStyle name="Comma 3 2 5 2 2 4" xfId="9187"/>
    <cellStyle name="Comma 3 2 5 2 2 4 2" xfId="9188"/>
    <cellStyle name="Comma 3 2 5 2 2 4 3" xfId="9189"/>
    <cellStyle name="Comma 3 2 5 2 2 5" xfId="9190"/>
    <cellStyle name="Comma 3 2 5 2 2 5 2" xfId="9191"/>
    <cellStyle name="Comma 3 2 5 2 2 5 3" xfId="9192"/>
    <cellStyle name="Comma 3 2 5 2 2 6" xfId="9193"/>
    <cellStyle name="Comma 3 2 5 2 2 7" xfId="9194"/>
    <cellStyle name="Comma 3 2 5 2 3" xfId="9195"/>
    <cellStyle name="Comma 3 2 5 2 3 2" xfId="9196"/>
    <cellStyle name="Comma 3 2 5 2 3 3" xfId="9197"/>
    <cellStyle name="Comma 3 2 5 2 4" xfId="9198"/>
    <cellStyle name="Comma 3 2 5 2 4 2" xfId="9199"/>
    <cellStyle name="Comma 3 2 5 2 4 3" xfId="9200"/>
    <cellStyle name="Comma 3 2 5 2 5" xfId="9201"/>
    <cellStyle name="Comma 3 2 5 2 5 2" xfId="9202"/>
    <cellStyle name="Comma 3 2 5 2 5 3" xfId="9203"/>
    <cellStyle name="Comma 3 2 5 2 6" xfId="9204"/>
    <cellStyle name="Comma 3 2 5 2 6 2" xfId="9205"/>
    <cellStyle name="Comma 3 2 5 2 6 3" xfId="9206"/>
    <cellStyle name="Comma 3 2 5 2 7" xfId="9207"/>
    <cellStyle name="Comma 3 2 5 2 8" xfId="9208"/>
    <cellStyle name="Comma 3 2 5 3" xfId="9209"/>
    <cellStyle name="Comma 3 2 5 3 2" xfId="9210"/>
    <cellStyle name="Comma 3 2 5 3 2 2" xfId="9211"/>
    <cellStyle name="Comma 3 2 5 3 2 3" xfId="9212"/>
    <cellStyle name="Comma 3 2 5 3 3" xfId="9213"/>
    <cellStyle name="Comma 3 2 5 3 3 2" xfId="9214"/>
    <cellStyle name="Comma 3 2 5 3 3 3" xfId="9215"/>
    <cellStyle name="Comma 3 2 5 3 4" xfId="9216"/>
    <cellStyle name="Comma 3 2 5 3 4 2" xfId="9217"/>
    <cellStyle name="Comma 3 2 5 3 4 3" xfId="9218"/>
    <cellStyle name="Comma 3 2 5 3 5" xfId="9219"/>
    <cellStyle name="Comma 3 2 5 3 5 2" xfId="9220"/>
    <cellStyle name="Comma 3 2 5 3 5 3" xfId="9221"/>
    <cellStyle name="Comma 3 2 5 3 6" xfId="9222"/>
    <cellStyle name="Comma 3 2 5 3 7" xfId="9223"/>
    <cellStyle name="Comma 3 2 5 4" xfId="9224"/>
    <cellStyle name="Comma 3 2 5 4 2" xfId="9225"/>
    <cellStyle name="Comma 3 2 5 4 2 2" xfId="9226"/>
    <cellStyle name="Comma 3 2 5 4 2 3" xfId="9227"/>
    <cellStyle name="Comma 3 2 5 4 3" xfId="9228"/>
    <cellStyle name="Comma 3 2 5 4 3 2" xfId="9229"/>
    <cellStyle name="Comma 3 2 5 4 3 3" xfId="9230"/>
    <cellStyle name="Comma 3 2 5 4 4" xfId="9231"/>
    <cellStyle name="Comma 3 2 5 4 4 2" xfId="9232"/>
    <cellStyle name="Comma 3 2 5 4 4 3" xfId="9233"/>
    <cellStyle name="Comma 3 2 5 4 5" xfId="9234"/>
    <cellStyle name="Comma 3 2 5 4 5 2" xfId="9235"/>
    <cellStyle name="Comma 3 2 5 4 5 3" xfId="9236"/>
    <cellStyle name="Comma 3 2 5 4 6" xfId="9237"/>
    <cellStyle name="Comma 3 2 5 4 7" xfId="9238"/>
    <cellStyle name="Comma 3 2 5 5" xfId="9239"/>
    <cellStyle name="Comma 3 2 5 5 2" xfId="9240"/>
    <cellStyle name="Comma 3 2 5 5 2 2" xfId="9241"/>
    <cellStyle name="Comma 3 2 5 5 2 3" xfId="9242"/>
    <cellStyle name="Comma 3 2 5 5 3" xfId="9243"/>
    <cellStyle name="Comma 3 2 5 5 3 2" xfId="9244"/>
    <cellStyle name="Comma 3 2 5 5 3 3" xfId="9245"/>
    <cellStyle name="Comma 3 2 5 5 4" xfId="9246"/>
    <cellStyle name="Comma 3 2 5 5 4 2" xfId="9247"/>
    <cellStyle name="Comma 3 2 5 5 4 3" xfId="9248"/>
    <cellStyle name="Comma 3 2 5 5 5" xfId="9249"/>
    <cellStyle name="Comma 3 2 5 5 5 2" xfId="9250"/>
    <cellStyle name="Comma 3 2 5 5 5 3" xfId="9251"/>
    <cellStyle name="Comma 3 2 5 5 6" xfId="9252"/>
    <cellStyle name="Comma 3 2 5 5 7" xfId="9253"/>
    <cellStyle name="Comma 3 2 5 6" xfId="9254"/>
    <cellStyle name="Comma 3 2 5 6 2" xfId="9255"/>
    <cellStyle name="Comma 3 2 5 6 3" xfId="9256"/>
    <cellStyle name="Comma 3 2 5 7" xfId="9257"/>
    <cellStyle name="Comma 3 2 5 7 2" xfId="9258"/>
    <cellStyle name="Comma 3 2 5 7 3" xfId="9259"/>
    <cellStyle name="Comma 3 2 5 8" xfId="9260"/>
    <cellStyle name="Comma 3 2 5 8 2" xfId="9261"/>
    <cellStyle name="Comma 3 2 5 8 3" xfId="9262"/>
    <cellStyle name="Comma 3 2 5 9" xfId="9263"/>
    <cellStyle name="Comma 3 2 5 9 2" xfId="9264"/>
    <cellStyle name="Comma 3 2 5 9 3" xfId="9265"/>
    <cellStyle name="Comma 3 2 6" xfId="9266"/>
    <cellStyle name="Comma 3 2 6 2" xfId="9267"/>
    <cellStyle name="Comma 3 2 6 2 2" xfId="9268"/>
    <cellStyle name="Comma 3 2 6 2 2 2" xfId="9269"/>
    <cellStyle name="Comma 3 2 6 2 2 3" xfId="9270"/>
    <cellStyle name="Comma 3 2 6 2 3" xfId="9271"/>
    <cellStyle name="Comma 3 2 6 2 3 2" xfId="9272"/>
    <cellStyle name="Comma 3 2 6 2 3 3" xfId="9273"/>
    <cellStyle name="Comma 3 2 6 2 4" xfId="9274"/>
    <cellStyle name="Comma 3 2 6 2 4 2" xfId="9275"/>
    <cellStyle name="Comma 3 2 6 2 4 3" xfId="9276"/>
    <cellStyle name="Comma 3 2 6 2 5" xfId="9277"/>
    <cellStyle name="Comma 3 2 6 2 5 2" xfId="9278"/>
    <cellStyle name="Comma 3 2 6 2 5 3" xfId="9279"/>
    <cellStyle name="Comma 3 2 6 2 6" xfId="9280"/>
    <cellStyle name="Comma 3 2 6 2 7" xfId="9281"/>
    <cellStyle name="Comma 3 2 6 3" xfId="9282"/>
    <cellStyle name="Comma 3 2 6 3 2" xfId="9283"/>
    <cellStyle name="Comma 3 2 6 3 3" xfId="9284"/>
    <cellStyle name="Comma 3 2 6 4" xfId="9285"/>
    <cellStyle name="Comma 3 2 6 4 2" xfId="9286"/>
    <cellStyle name="Comma 3 2 6 4 3" xfId="9287"/>
    <cellStyle name="Comma 3 2 6 5" xfId="9288"/>
    <cellStyle name="Comma 3 2 6 5 2" xfId="9289"/>
    <cellStyle name="Comma 3 2 6 5 3" xfId="9290"/>
    <cellStyle name="Comma 3 2 6 6" xfId="9291"/>
    <cellStyle name="Comma 3 2 6 6 2" xfId="9292"/>
    <cellStyle name="Comma 3 2 6 6 3" xfId="9293"/>
    <cellStyle name="Comma 3 2 6 7" xfId="9294"/>
    <cellStyle name="Comma 3 2 6 8" xfId="9295"/>
    <cellStyle name="Comma 3 2 7" xfId="9296"/>
    <cellStyle name="Comma 3 2 7 2" xfId="9297"/>
    <cellStyle name="Comma 3 2 7 2 2" xfId="9298"/>
    <cellStyle name="Comma 3 2 7 2 2 2" xfId="9299"/>
    <cellStyle name="Comma 3 2 7 2 2 3" xfId="9300"/>
    <cellStyle name="Comma 3 2 7 2 3" xfId="9301"/>
    <cellStyle name="Comma 3 2 7 2 3 2" xfId="9302"/>
    <cellStyle name="Comma 3 2 7 2 3 3" xfId="9303"/>
    <cellStyle name="Comma 3 2 7 2 4" xfId="9304"/>
    <cellStyle name="Comma 3 2 7 2 4 2" xfId="9305"/>
    <cellStyle name="Comma 3 2 7 2 4 3" xfId="9306"/>
    <cellStyle name="Comma 3 2 7 2 5" xfId="9307"/>
    <cellStyle name="Comma 3 2 7 2 5 2" xfId="9308"/>
    <cellStyle name="Comma 3 2 7 2 5 3" xfId="9309"/>
    <cellStyle name="Comma 3 2 7 2 6" xfId="9310"/>
    <cellStyle name="Comma 3 2 7 2 7" xfId="9311"/>
    <cellStyle name="Comma 3 2 7 3" xfId="9312"/>
    <cellStyle name="Comma 3 2 7 3 2" xfId="9313"/>
    <cellStyle name="Comma 3 2 7 3 3" xfId="9314"/>
    <cellStyle name="Comma 3 2 7 4" xfId="9315"/>
    <cellStyle name="Comma 3 2 7 4 2" xfId="9316"/>
    <cellStyle name="Comma 3 2 7 4 3" xfId="9317"/>
    <cellStyle name="Comma 3 2 7 5" xfId="9318"/>
    <cellStyle name="Comma 3 2 7 5 2" xfId="9319"/>
    <cellStyle name="Comma 3 2 7 5 3" xfId="9320"/>
    <cellStyle name="Comma 3 2 7 6" xfId="9321"/>
    <cellStyle name="Comma 3 2 7 6 2" xfId="9322"/>
    <cellStyle name="Comma 3 2 7 6 3" xfId="9323"/>
    <cellStyle name="Comma 3 2 7 7" xfId="9324"/>
    <cellStyle name="Comma 3 2 7 8" xfId="9325"/>
    <cellStyle name="Comma 3 2 8" xfId="9326"/>
    <cellStyle name="Comma 3 2 8 2" xfId="9327"/>
    <cellStyle name="Comma 3 2 8 2 2" xfId="9328"/>
    <cellStyle name="Comma 3 2 8 2 2 2" xfId="9329"/>
    <cellStyle name="Comma 3 2 8 2 2 3" xfId="9330"/>
    <cellStyle name="Comma 3 2 8 2 3" xfId="9331"/>
    <cellStyle name="Comma 3 2 8 2 3 2" xfId="9332"/>
    <cellStyle name="Comma 3 2 8 2 3 3" xfId="9333"/>
    <cellStyle name="Comma 3 2 8 2 4" xfId="9334"/>
    <cellStyle name="Comma 3 2 8 2 4 2" xfId="9335"/>
    <cellStyle name="Comma 3 2 8 2 4 3" xfId="9336"/>
    <cellStyle name="Comma 3 2 8 2 5" xfId="9337"/>
    <cellStyle name="Comma 3 2 8 2 5 2" xfId="9338"/>
    <cellStyle name="Comma 3 2 8 2 5 3" xfId="9339"/>
    <cellStyle name="Comma 3 2 8 2 6" xfId="9340"/>
    <cellStyle name="Comma 3 2 8 2 7" xfId="9341"/>
    <cellStyle name="Comma 3 2 8 3" xfId="9342"/>
    <cellStyle name="Comma 3 2 8 3 2" xfId="9343"/>
    <cellStyle name="Comma 3 2 8 3 3" xfId="9344"/>
    <cellStyle name="Comma 3 2 8 4" xfId="9345"/>
    <cellStyle name="Comma 3 2 8 4 2" xfId="9346"/>
    <cellStyle name="Comma 3 2 8 4 3" xfId="9347"/>
    <cellStyle name="Comma 3 2 8 5" xfId="9348"/>
    <cellStyle name="Comma 3 2 8 5 2" xfId="9349"/>
    <cellStyle name="Comma 3 2 8 5 3" xfId="9350"/>
    <cellStyle name="Comma 3 2 8 6" xfId="9351"/>
    <cellStyle name="Comma 3 2 8 6 2" xfId="9352"/>
    <cellStyle name="Comma 3 2 8 6 3" xfId="9353"/>
    <cellStyle name="Comma 3 2 8 7" xfId="9354"/>
    <cellStyle name="Comma 3 2 8 8" xfId="9355"/>
    <cellStyle name="Comma 3 2 9" xfId="9356"/>
    <cellStyle name="Comma 3 2 9 2" xfId="9357"/>
    <cellStyle name="Comma 3 2 9 2 2" xfId="9358"/>
    <cellStyle name="Comma 3 2 9 2 3" xfId="9359"/>
    <cellStyle name="Comma 3 2 9 3" xfId="9360"/>
    <cellStyle name="Comma 3 2 9 3 2" xfId="9361"/>
    <cellStyle name="Comma 3 2 9 3 3" xfId="9362"/>
    <cellStyle name="Comma 3 2 9 4" xfId="9363"/>
    <cellStyle name="Comma 3 2 9 4 2" xfId="9364"/>
    <cellStyle name="Comma 3 2 9 4 3" xfId="9365"/>
    <cellStyle name="Comma 3 2 9 5" xfId="9366"/>
    <cellStyle name="Comma 3 2 9 5 2" xfId="9367"/>
    <cellStyle name="Comma 3 2 9 5 3" xfId="9368"/>
    <cellStyle name="Comma 3 2 9 6" xfId="9369"/>
    <cellStyle name="Comma 3 2 9 7" xfId="9370"/>
    <cellStyle name="Comma 3 20" xfId="9371"/>
    <cellStyle name="Comma 3 21" xfId="9372"/>
    <cellStyle name="Comma 3 3" xfId="9373"/>
    <cellStyle name="Comma 3 3 10" xfId="9374"/>
    <cellStyle name="Comma 3 3 10 2" xfId="9375"/>
    <cellStyle name="Comma 3 3 10 2 2" xfId="9376"/>
    <cellStyle name="Comma 3 3 10 2 3" xfId="9377"/>
    <cellStyle name="Comma 3 3 10 3" xfId="9378"/>
    <cellStyle name="Comma 3 3 10 3 2" xfId="9379"/>
    <cellStyle name="Comma 3 3 10 3 3" xfId="9380"/>
    <cellStyle name="Comma 3 3 10 4" xfId="9381"/>
    <cellStyle name="Comma 3 3 10 4 2" xfId="9382"/>
    <cellStyle name="Comma 3 3 10 4 3" xfId="9383"/>
    <cellStyle name="Comma 3 3 10 5" xfId="9384"/>
    <cellStyle name="Comma 3 3 10 5 2" xfId="9385"/>
    <cellStyle name="Comma 3 3 10 5 3" xfId="9386"/>
    <cellStyle name="Comma 3 3 10 6" xfId="9387"/>
    <cellStyle name="Comma 3 3 10 7" xfId="9388"/>
    <cellStyle name="Comma 3 3 11" xfId="9389"/>
    <cellStyle name="Comma 3 3 11 2" xfId="9390"/>
    <cellStyle name="Comma 3 3 11 3" xfId="9391"/>
    <cellStyle name="Comma 3 3 12" xfId="9392"/>
    <cellStyle name="Comma 3 3 12 2" xfId="9393"/>
    <cellStyle name="Comma 3 3 12 3" xfId="9394"/>
    <cellStyle name="Comma 3 3 12 4" xfId="9395"/>
    <cellStyle name="Comma 3 3 13" xfId="9396"/>
    <cellStyle name="Comma 3 3 13 2" xfId="9397"/>
    <cellStyle name="Comma 3 3 13 3" xfId="9398"/>
    <cellStyle name="Comma 3 3 14" xfId="9399"/>
    <cellStyle name="Comma 3 3 14 2" xfId="9400"/>
    <cellStyle name="Comma 3 3 14 3" xfId="9401"/>
    <cellStyle name="Comma 3 3 15" xfId="9402"/>
    <cellStyle name="Comma 3 3 16" xfId="9403"/>
    <cellStyle name="Comma 3 3 2" xfId="9404"/>
    <cellStyle name="Comma 3 3 2 10" xfId="9405"/>
    <cellStyle name="Comma 3 3 2 10 2" xfId="9406"/>
    <cellStyle name="Comma 3 3 2 10 3" xfId="9407"/>
    <cellStyle name="Comma 3 3 2 11" xfId="9408"/>
    <cellStyle name="Comma 3 3 2 11 2" xfId="9409"/>
    <cellStyle name="Comma 3 3 2 11 3" xfId="9410"/>
    <cellStyle name="Comma 3 3 2 12" xfId="9411"/>
    <cellStyle name="Comma 3 3 2 12 2" xfId="9412"/>
    <cellStyle name="Comma 3 3 2 12 3" xfId="9413"/>
    <cellStyle name="Comma 3 3 2 13" xfId="9414"/>
    <cellStyle name="Comma 3 3 2 13 2" xfId="9415"/>
    <cellStyle name="Comma 3 3 2 13 3" xfId="9416"/>
    <cellStyle name="Comma 3 3 2 14" xfId="9417"/>
    <cellStyle name="Comma 3 3 2 15" xfId="9418"/>
    <cellStyle name="Comma 3 3 2 2" xfId="9419"/>
    <cellStyle name="Comma 3 3 2 2 10" xfId="9420"/>
    <cellStyle name="Comma 3 3 2 2 10 2" xfId="9421"/>
    <cellStyle name="Comma 3 3 2 2 10 3" xfId="9422"/>
    <cellStyle name="Comma 3 3 2 2 11" xfId="9423"/>
    <cellStyle name="Comma 3 3 2 2 11 2" xfId="9424"/>
    <cellStyle name="Comma 3 3 2 2 11 3" xfId="9425"/>
    <cellStyle name="Comma 3 3 2 2 12" xfId="9426"/>
    <cellStyle name="Comma 3 3 2 2 12 2" xfId="9427"/>
    <cellStyle name="Comma 3 3 2 2 12 3" xfId="9428"/>
    <cellStyle name="Comma 3 3 2 2 13" xfId="9429"/>
    <cellStyle name="Comma 3 3 2 2 14" xfId="9430"/>
    <cellStyle name="Comma 3 3 2 2 2" xfId="9431"/>
    <cellStyle name="Comma 3 3 2 2 2 10" xfId="9432"/>
    <cellStyle name="Comma 3 3 2 2 2 11" xfId="9433"/>
    <cellStyle name="Comma 3 3 2 2 2 2" xfId="9434"/>
    <cellStyle name="Comma 3 3 2 2 2 2 2" xfId="9435"/>
    <cellStyle name="Comma 3 3 2 2 2 2 2 2" xfId="9436"/>
    <cellStyle name="Comma 3 3 2 2 2 2 2 2 2" xfId="9437"/>
    <cellStyle name="Comma 3 3 2 2 2 2 2 2 3" xfId="9438"/>
    <cellStyle name="Comma 3 3 2 2 2 2 2 3" xfId="9439"/>
    <cellStyle name="Comma 3 3 2 2 2 2 2 3 2" xfId="9440"/>
    <cellStyle name="Comma 3 3 2 2 2 2 2 3 3" xfId="9441"/>
    <cellStyle name="Comma 3 3 2 2 2 2 2 4" xfId="9442"/>
    <cellStyle name="Comma 3 3 2 2 2 2 2 4 2" xfId="9443"/>
    <cellStyle name="Comma 3 3 2 2 2 2 2 4 3" xfId="9444"/>
    <cellStyle name="Comma 3 3 2 2 2 2 2 5" xfId="9445"/>
    <cellStyle name="Comma 3 3 2 2 2 2 2 5 2" xfId="9446"/>
    <cellStyle name="Comma 3 3 2 2 2 2 2 5 3" xfId="9447"/>
    <cellStyle name="Comma 3 3 2 2 2 2 2 6" xfId="9448"/>
    <cellStyle name="Comma 3 3 2 2 2 2 2 7" xfId="9449"/>
    <cellStyle name="Comma 3 3 2 2 2 2 3" xfId="9450"/>
    <cellStyle name="Comma 3 3 2 2 2 2 3 2" xfId="9451"/>
    <cellStyle name="Comma 3 3 2 2 2 2 3 3" xfId="9452"/>
    <cellStyle name="Comma 3 3 2 2 2 2 4" xfId="9453"/>
    <cellStyle name="Comma 3 3 2 2 2 2 4 2" xfId="9454"/>
    <cellStyle name="Comma 3 3 2 2 2 2 4 3" xfId="9455"/>
    <cellStyle name="Comma 3 3 2 2 2 2 5" xfId="9456"/>
    <cellStyle name="Comma 3 3 2 2 2 2 5 2" xfId="9457"/>
    <cellStyle name="Comma 3 3 2 2 2 2 5 3" xfId="9458"/>
    <cellStyle name="Comma 3 3 2 2 2 2 6" xfId="9459"/>
    <cellStyle name="Comma 3 3 2 2 2 2 6 2" xfId="9460"/>
    <cellStyle name="Comma 3 3 2 2 2 2 6 3" xfId="9461"/>
    <cellStyle name="Comma 3 3 2 2 2 2 7" xfId="9462"/>
    <cellStyle name="Comma 3 3 2 2 2 2 8" xfId="9463"/>
    <cellStyle name="Comma 3 3 2 2 2 3" xfId="9464"/>
    <cellStyle name="Comma 3 3 2 2 2 3 2" xfId="9465"/>
    <cellStyle name="Comma 3 3 2 2 2 3 2 2" xfId="9466"/>
    <cellStyle name="Comma 3 3 2 2 2 3 2 3" xfId="9467"/>
    <cellStyle name="Comma 3 3 2 2 2 3 3" xfId="9468"/>
    <cellStyle name="Comma 3 3 2 2 2 3 3 2" xfId="9469"/>
    <cellStyle name="Comma 3 3 2 2 2 3 3 3" xfId="9470"/>
    <cellStyle name="Comma 3 3 2 2 2 3 4" xfId="9471"/>
    <cellStyle name="Comma 3 3 2 2 2 3 4 2" xfId="9472"/>
    <cellStyle name="Comma 3 3 2 2 2 3 4 3" xfId="9473"/>
    <cellStyle name="Comma 3 3 2 2 2 3 5" xfId="9474"/>
    <cellStyle name="Comma 3 3 2 2 2 3 5 2" xfId="9475"/>
    <cellStyle name="Comma 3 3 2 2 2 3 5 3" xfId="9476"/>
    <cellStyle name="Comma 3 3 2 2 2 3 6" xfId="9477"/>
    <cellStyle name="Comma 3 3 2 2 2 3 7" xfId="9478"/>
    <cellStyle name="Comma 3 3 2 2 2 4" xfId="9479"/>
    <cellStyle name="Comma 3 3 2 2 2 4 2" xfId="9480"/>
    <cellStyle name="Comma 3 3 2 2 2 4 2 2" xfId="9481"/>
    <cellStyle name="Comma 3 3 2 2 2 4 2 3" xfId="9482"/>
    <cellStyle name="Comma 3 3 2 2 2 4 3" xfId="9483"/>
    <cellStyle name="Comma 3 3 2 2 2 4 3 2" xfId="9484"/>
    <cellStyle name="Comma 3 3 2 2 2 4 3 3" xfId="9485"/>
    <cellStyle name="Comma 3 3 2 2 2 4 4" xfId="9486"/>
    <cellStyle name="Comma 3 3 2 2 2 4 4 2" xfId="9487"/>
    <cellStyle name="Comma 3 3 2 2 2 4 4 3" xfId="9488"/>
    <cellStyle name="Comma 3 3 2 2 2 4 5" xfId="9489"/>
    <cellStyle name="Comma 3 3 2 2 2 4 5 2" xfId="9490"/>
    <cellStyle name="Comma 3 3 2 2 2 4 5 3" xfId="9491"/>
    <cellStyle name="Comma 3 3 2 2 2 4 6" xfId="9492"/>
    <cellStyle name="Comma 3 3 2 2 2 4 7" xfId="9493"/>
    <cellStyle name="Comma 3 3 2 2 2 5" xfId="9494"/>
    <cellStyle name="Comma 3 3 2 2 2 5 2" xfId="9495"/>
    <cellStyle name="Comma 3 3 2 2 2 5 2 2" xfId="9496"/>
    <cellStyle name="Comma 3 3 2 2 2 5 2 3" xfId="9497"/>
    <cellStyle name="Comma 3 3 2 2 2 5 3" xfId="9498"/>
    <cellStyle name="Comma 3 3 2 2 2 5 3 2" xfId="9499"/>
    <cellStyle name="Comma 3 3 2 2 2 5 3 3" xfId="9500"/>
    <cellStyle name="Comma 3 3 2 2 2 5 4" xfId="9501"/>
    <cellStyle name="Comma 3 3 2 2 2 5 4 2" xfId="9502"/>
    <cellStyle name="Comma 3 3 2 2 2 5 4 3" xfId="9503"/>
    <cellStyle name="Comma 3 3 2 2 2 5 5" xfId="9504"/>
    <cellStyle name="Comma 3 3 2 2 2 5 5 2" xfId="9505"/>
    <cellStyle name="Comma 3 3 2 2 2 5 5 3" xfId="9506"/>
    <cellStyle name="Comma 3 3 2 2 2 5 6" xfId="9507"/>
    <cellStyle name="Comma 3 3 2 2 2 5 7" xfId="9508"/>
    <cellStyle name="Comma 3 3 2 2 2 6" xfId="9509"/>
    <cellStyle name="Comma 3 3 2 2 2 6 2" xfId="9510"/>
    <cellStyle name="Comma 3 3 2 2 2 6 3" xfId="9511"/>
    <cellStyle name="Comma 3 3 2 2 2 7" xfId="9512"/>
    <cellStyle name="Comma 3 3 2 2 2 7 2" xfId="9513"/>
    <cellStyle name="Comma 3 3 2 2 2 7 3" xfId="9514"/>
    <cellStyle name="Comma 3 3 2 2 2 8" xfId="9515"/>
    <cellStyle name="Comma 3 3 2 2 2 8 2" xfId="9516"/>
    <cellStyle name="Comma 3 3 2 2 2 8 3" xfId="9517"/>
    <cellStyle name="Comma 3 3 2 2 2 9" xfId="9518"/>
    <cellStyle name="Comma 3 3 2 2 2 9 2" xfId="9519"/>
    <cellStyle name="Comma 3 3 2 2 2 9 3" xfId="9520"/>
    <cellStyle name="Comma 3 3 2 2 3" xfId="9521"/>
    <cellStyle name="Comma 3 3 2 2 3 2" xfId="9522"/>
    <cellStyle name="Comma 3 3 2 2 3 2 2" xfId="9523"/>
    <cellStyle name="Comma 3 3 2 2 3 2 2 2" xfId="9524"/>
    <cellStyle name="Comma 3 3 2 2 3 2 2 3" xfId="9525"/>
    <cellStyle name="Comma 3 3 2 2 3 2 3" xfId="9526"/>
    <cellStyle name="Comma 3 3 2 2 3 2 3 2" xfId="9527"/>
    <cellStyle name="Comma 3 3 2 2 3 2 3 3" xfId="9528"/>
    <cellStyle name="Comma 3 3 2 2 3 2 4" xfId="9529"/>
    <cellStyle name="Comma 3 3 2 2 3 2 4 2" xfId="9530"/>
    <cellStyle name="Comma 3 3 2 2 3 2 4 3" xfId="9531"/>
    <cellStyle name="Comma 3 3 2 2 3 2 5" xfId="9532"/>
    <cellStyle name="Comma 3 3 2 2 3 2 5 2" xfId="9533"/>
    <cellStyle name="Comma 3 3 2 2 3 2 5 3" xfId="9534"/>
    <cellStyle name="Comma 3 3 2 2 3 2 6" xfId="9535"/>
    <cellStyle name="Comma 3 3 2 2 3 2 7" xfId="9536"/>
    <cellStyle name="Comma 3 3 2 2 3 3" xfId="9537"/>
    <cellStyle name="Comma 3 3 2 2 3 3 2" xfId="9538"/>
    <cellStyle name="Comma 3 3 2 2 3 3 3" xfId="9539"/>
    <cellStyle name="Comma 3 3 2 2 3 4" xfId="9540"/>
    <cellStyle name="Comma 3 3 2 2 3 4 2" xfId="9541"/>
    <cellStyle name="Comma 3 3 2 2 3 4 3" xfId="9542"/>
    <cellStyle name="Comma 3 3 2 2 3 5" xfId="9543"/>
    <cellStyle name="Comma 3 3 2 2 3 5 2" xfId="9544"/>
    <cellStyle name="Comma 3 3 2 2 3 5 3" xfId="9545"/>
    <cellStyle name="Comma 3 3 2 2 3 6" xfId="9546"/>
    <cellStyle name="Comma 3 3 2 2 3 6 2" xfId="9547"/>
    <cellStyle name="Comma 3 3 2 2 3 6 3" xfId="9548"/>
    <cellStyle name="Comma 3 3 2 2 3 7" xfId="9549"/>
    <cellStyle name="Comma 3 3 2 2 3 8" xfId="9550"/>
    <cellStyle name="Comma 3 3 2 2 4" xfId="9551"/>
    <cellStyle name="Comma 3 3 2 2 4 2" xfId="9552"/>
    <cellStyle name="Comma 3 3 2 2 4 2 2" xfId="9553"/>
    <cellStyle name="Comma 3 3 2 2 4 2 2 2" xfId="9554"/>
    <cellStyle name="Comma 3 3 2 2 4 2 2 3" xfId="9555"/>
    <cellStyle name="Comma 3 3 2 2 4 2 3" xfId="9556"/>
    <cellStyle name="Comma 3 3 2 2 4 2 3 2" xfId="9557"/>
    <cellStyle name="Comma 3 3 2 2 4 2 3 3" xfId="9558"/>
    <cellStyle name="Comma 3 3 2 2 4 2 4" xfId="9559"/>
    <cellStyle name="Comma 3 3 2 2 4 2 4 2" xfId="9560"/>
    <cellStyle name="Comma 3 3 2 2 4 2 4 3" xfId="9561"/>
    <cellStyle name="Comma 3 3 2 2 4 2 5" xfId="9562"/>
    <cellStyle name="Comma 3 3 2 2 4 2 5 2" xfId="9563"/>
    <cellStyle name="Comma 3 3 2 2 4 2 5 3" xfId="9564"/>
    <cellStyle name="Comma 3 3 2 2 4 2 6" xfId="9565"/>
    <cellStyle name="Comma 3 3 2 2 4 2 7" xfId="9566"/>
    <cellStyle name="Comma 3 3 2 2 4 3" xfId="9567"/>
    <cellStyle name="Comma 3 3 2 2 4 3 2" xfId="9568"/>
    <cellStyle name="Comma 3 3 2 2 4 3 3" xfId="9569"/>
    <cellStyle name="Comma 3 3 2 2 4 4" xfId="9570"/>
    <cellStyle name="Comma 3 3 2 2 4 4 2" xfId="9571"/>
    <cellStyle name="Comma 3 3 2 2 4 4 3" xfId="9572"/>
    <cellStyle name="Comma 3 3 2 2 4 5" xfId="9573"/>
    <cellStyle name="Comma 3 3 2 2 4 5 2" xfId="9574"/>
    <cellStyle name="Comma 3 3 2 2 4 5 3" xfId="9575"/>
    <cellStyle name="Comma 3 3 2 2 4 6" xfId="9576"/>
    <cellStyle name="Comma 3 3 2 2 4 6 2" xfId="9577"/>
    <cellStyle name="Comma 3 3 2 2 4 6 3" xfId="9578"/>
    <cellStyle name="Comma 3 3 2 2 4 7" xfId="9579"/>
    <cellStyle name="Comma 3 3 2 2 4 8" xfId="9580"/>
    <cellStyle name="Comma 3 3 2 2 5" xfId="9581"/>
    <cellStyle name="Comma 3 3 2 2 5 2" xfId="9582"/>
    <cellStyle name="Comma 3 3 2 2 5 2 2" xfId="9583"/>
    <cellStyle name="Comma 3 3 2 2 5 2 3" xfId="9584"/>
    <cellStyle name="Comma 3 3 2 2 5 3" xfId="9585"/>
    <cellStyle name="Comma 3 3 2 2 5 3 2" xfId="9586"/>
    <cellStyle name="Comma 3 3 2 2 5 3 3" xfId="9587"/>
    <cellStyle name="Comma 3 3 2 2 5 4" xfId="9588"/>
    <cellStyle name="Comma 3 3 2 2 5 4 2" xfId="9589"/>
    <cellStyle name="Comma 3 3 2 2 5 4 3" xfId="9590"/>
    <cellStyle name="Comma 3 3 2 2 5 5" xfId="9591"/>
    <cellStyle name="Comma 3 3 2 2 5 5 2" xfId="9592"/>
    <cellStyle name="Comma 3 3 2 2 5 5 3" xfId="9593"/>
    <cellStyle name="Comma 3 3 2 2 5 6" xfId="9594"/>
    <cellStyle name="Comma 3 3 2 2 5 7" xfId="9595"/>
    <cellStyle name="Comma 3 3 2 2 6" xfId="9596"/>
    <cellStyle name="Comma 3 3 2 2 6 2" xfId="9597"/>
    <cellStyle name="Comma 3 3 2 2 6 2 2" xfId="9598"/>
    <cellStyle name="Comma 3 3 2 2 6 2 3" xfId="9599"/>
    <cellStyle name="Comma 3 3 2 2 6 3" xfId="9600"/>
    <cellStyle name="Comma 3 3 2 2 6 3 2" xfId="9601"/>
    <cellStyle name="Comma 3 3 2 2 6 3 3" xfId="9602"/>
    <cellStyle name="Comma 3 3 2 2 6 4" xfId="9603"/>
    <cellStyle name="Comma 3 3 2 2 6 4 2" xfId="9604"/>
    <cellStyle name="Comma 3 3 2 2 6 4 3" xfId="9605"/>
    <cellStyle name="Comma 3 3 2 2 6 5" xfId="9606"/>
    <cellStyle name="Comma 3 3 2 2 6 5 2" xfId="9607"/>
    <cellStyle name="Comma 3 3 2 2 6 5 3" xfId="9608"/>
    <cellStyle name="Comma 3 3 2 2 6 6" xfId="9609"/>
    <cellStyle name="Comma 3 3 2 2 6 7" xfId="9610"/>
    <cellStyle name="Comma 3 3 2 2 7" xfId="9611"/>
    <cellStyle name="Comma 3 3 2 2 7 2" xfId="9612"/>
    <cellStyle name="Comma 3 3 2 2 7 2 2" xfId="9613"/>
    <cellStyle name="Comma 3 3 2 2 7 2 3" xfId="9614"/>
    <cellStyle name="Comma 3 3 2 2 7 3" xfId="9615"/>
    <cellStyle name="Comma 3 3 2 2 7 3 2" xfId="9616"/>
    <cellStyle name="Comma 3 3 2 2 7 3 3" xfId="9617"/>
    <cellStyle name="Comma 3 3 2 2 7 4" xfId="9618"/>
    <cellStyle name="Comma 3 3 2 2 7 4 2" xfId="9619"/>
    <cellStyle name="Comma 3 3 2 2 7 4 3" xfId="9620"/>
    <cellStyle name="Comma 3 3 2 2 7 5" xfId="9621"/>
    <cellStyle name="Comma 3 3 2 2 7 5 2" xfId="9622"/>
    <cellStyle name="Comma 3 3 2 2 7 5 3" xfId="9623"/>
    <cellStyle name="Comma 3 3 2 2 7 6" xfId="9624"/>
    <cellStyle name="Comma 3 3 2 2 7 7" xfId="9625"/>
    <cellStyle name="Comma 3 3 2 2 8" xfId="9626"/>
    <cellStyle name="Comma 3 3 2 2 8 2" xfId="9627"/>
    <cellStyle name="Comma 3 3 2 2 8 2 2" xfId="9628"/>
    <cellStyle name="Comma 3 3 2 2 8 2 3" xfId="9629"/>
    <cellStyle name="Comma 3 3 2 2 8 3" xfId="9630"/>
    <cellStyle name="Comma 3 3 2 2 8 3 2" xfId="9631"/>
    <cellStyle name="Comma 3 3 2 2 8 3 3" xfId="9632"/>
    <cellStyle name="Comma 3 3 2 2 8 4" xfId="9633"/>
    <cellStyle name="Comma 3 3 2 2 8 4 2" xfId="9634"/>
    <cellStyle name="Comma 3 3 2 2 8 4 3" xfId="9635"/>
    <cellStyle name="Comma 3 3 2 2 8 5" xfId="9636"/>
    <cellStyle name="Comma 3 3 2 2 8 5 2" xfId="9637"/>
    <cellStyle name="Comma 3 3 2 2 8 5 3" xfId="9638"/>
    <cellStyle name="Comma 3 3 2 2 8 6" xfId="9639"/>
    <cellStyle name="Comma 3 3 2 2 8 7" xfId="9640"/>
    <cellStyle name="Comma 3 3 2 2 9" xfId="9641"/>
    <cellStyle name="Comma 3 3 2 2 9 2" xfId="9642"/>
    <cellStyle name="Comma 3 3 2 2 9 3" xfId="9643"/>
    <cellStyle name="Comma 3 3 2 3" xfId="9644"/>
    <cellStyle name="Comma 3 3 2 3 10" xfId="9645"/>
    <cellStyle name="Comma 3 3 2 3 11" xfId="9646"/>
    <cellStyle name="Comma 3 3 2 3 2" xfId="9647"/>
    <cellStyle name="Comma 3 3 2 3 2 2" xfId="9648"/>
    <cellStyle name="Comma 3 3 2 3 2 2 2" xfId="9649"/>
    <cellStyle name="Comma 3 3 2 3 2 2 2 2" xfId="9650"/>
    <cellStyle name="Comma 3 3 2 3 2 2 2 3" xfId="9651"/>
    <cellStyle name="Comma 3 3 2 3 2 2 3" xfId="9652"/>
    <cellStyle name="Comma 3 3 2 3 2 2 3 2" xfId="9653"/>
    <cellStyle name="Comma 3 3 2 3 2 2 3 3" xfId="9654"/>
    <cellStyle name="Comma 3 3 2 3 2 2 4" xfId="9655"/>
    <cellStyle name="Comma 3 3 2 3 2 2 4 2" xfId="9656"/>
    <cellStyle name="Comma 3 3 2 3 2 2 4 3" xfId="9657"/>
    <cellStyle name="Comma 3 3 2 3 2 2 5" xfId="9658"/>
    <cellStyle name="Comma 3 3 2 3 2 2 5 2" xfId="9659"/>
    <cellStyle name="Comma 3 3 2 3 2 2 5 3" xfId="9660"/>
    <cellStyle name="Comma 3 3 2 3 2 2 6" xfId="9661"/>
    <cellStyle name="Comma 3 3 2 3 2 2 7" xfId="9662"/>
    <cellStyle name="Comma 3 3 2 3 2 3" xfId="9663"/>
    <cellStyle name="Comma 3 3 2 3 2 3 2" xfId="9664"/>
    <cellStyle name="Comma 3 3 2 3 2 3 3" xfId="9665"/>
    <cellStyle name="Comma 3 3 2 3 2 4" xfId="9666"/>
    <cellStyle name="Comma 3 3 2 3 2 4 2" xfId="9667"/>
    <cellStyle name="Comma 3 3 2 3 2 4 3" xfId="9668"/>
    <cellStyle name="Comma 3 3 2 3 2 5" xfId="9669"/>
    <cellStyle name="Comma 3 3 2 3 2 5 2" xfId="9670"/>
    <cellStyle name="Comma 3 3 2 3 2 5 3" xfId="9671"/>
    <cellStyle name="Comma 3 3 2 3 2 6" xfId="9672"/>
    <cellStyle name="Comma 3 3 2 3 2 6 2" xfId="9673"/>
    <cellStyle name="Comma 3 3 2 3 2 6 3" xfId="9674"/>
    <cellStyle name="Comma 3 3 2 3 2 7" xfId="9675"/>
    <cellStyle name="Comma 3 3 2 3 2 8" xfId="9676"/>
    <cellStyle name="Comma 3 3 2 3 3" xfId="9677"/>
    <cellStyle name="Comma 3 3 2 3 3 2" xfId="9678"/>
    <cellStyle name="Comma 3 3 2 3 3 2 2" xfId="9679"/>
    <cellStyle name="Comma 3 3 2 3 3 2 3" xfId="9680"/>
    <cellStyle name="Comma 3 3 2 3 3 3" xfId="9681"/>
    <cellStyle name="Comma 3 3 2 3 3 3 2" xfId="9682"/>
    <cellStyle name="Comma 3 3 2 3 3 3 3" xfId="9683"/>
    <cellStyle name="Comma 3 3 2 3 3 4" xfId="9684"/>
    <cellStyle name="Comma 3 3 2 3 3 4 2" xfId="9685"/>
    <cellStyle name="Comma 3 3 2 3 3 4 3" xfId="9686"/>
    <cellStyle name="Comma 3 3 2 3 3 5" xfId="9687"/>
    <cellStyle name="Comma 3 3 2 3 3 5 2" xfId="9688"/>
    <cellStyle name="Comma 3 3 2 3 3 5 3" xfId="9689"/>
    <cellStyle name="Comma 3 3 2 3 3 6" xfId="9690"/>
    <cellStyle name="Comma 3 3 2 3 3 7" xfId="9691"/>
    <cellStyle name="Comma 3 3 2 3 4" xfId="9692"/>
    <cellStyle name="Comma 3 3 2 3 4 2" xfId="9693"/>
    <cellStyle name="Comma 3 3 2 3 4 2 2" xfId="9694"/>
    <cellStyle name="Comma 3 3 2 3 4 2 3" xfId="9695"/>
    <cellStyle name="Comma 3 3 2 3 4 3" xfId="9696"/>
    <cellStyle name="Comma 3 3 2 3 4 3 2" xfId="9697"/>
    <cellStyle name="Comma 3 3 2 3 4 3 3" xfId="9698"/>
    <cellStyle name="Comma 3 3 2 3 4 4" xfId="9699"/>
    <cellStyle name="Comma 3 3 2 3 4 4 2" xfId="9700"/>
    <cellStyle name="Comma 3 3 2 3 4 4 3" xfId="9701"/>
    <cellStyle name="Comma 3 3 2 3 4 5" xfId="9702"/>
    <cellStyle name="Comma 3 3 2 3 4 5 2" xfId="9703"/>
    <cellStyle name="Comma 3 3 2 3 4 5 3" xfId="9704"/>
    <cellStyle name="Comma 3 3 2 3 4 6" xfId="9705"/>
    <cellStyle name="Comma 3 3 2 3 4 7" xfId="9706"/>
    <cellStyle name="Comma 3 3 2 3 5" xfId="9707"/>
    <cellStyle name="Comma 3 3 2 3 5 2" xfId="9708"/>
    <cellStyle name="Comma 3 3 2 3 5 2 2" xfId="9709"/>
    <cellStyle name="Comma 3 3 2 3 5 2 3" xfId="9710"/>
    <cellStyle name="Comma 3 3 2 3 5 3" xfId="9711"/>
    <cellStyle name="Comma 3 3 2 3 5 3 2" xfId="9712"/>
    <cellStyle name="Comma 3 3 2 3 5 3 3" xfId="9713"/>
    <cellStyle name="Comma 3 3 2 3 5 4" xfId="9714"/>
    <cellStyle name="Comma 3 3 2 3 5 4 2" xfId="9715"/>
    <cellStyle name="Comma 3 3 2 3 5 4 3" xfId="9716"/>
    <cellStyle name="Comma 3 3 2 3 5 5" xfId="9717"/>
    <cellStyle name="Comma 3 3 2 3 5 5 2" xfId="9718"/>
    <cellStyle name="Comma 3 3 2 3 5 5 3" xfId="9719"/>
    <cellStyle name="Comma 3 3 2 3 5 6" xfId="9720"/>
    <cellStyle name="Comma 3 3 2 3 5 7" xfId="9721"/>
    <cellStyle name="Comma 3 3 2 3 6" xfId="9722"/>
    <cellStyle name="Comma 3 3 2 3 6 2" xfId="9723"/>
    <cellStyle name="Comma 3 3 2 3 6 3" xfId="9724"/>
    <cellStyle name="Comma 3 3 2 3 7" xfId="9725"/>
    <cellStyle name="Comma 3 3 2 3 7 2" xfId="9726"/>
    <cellStyle name="Comma 3 3 2 3 7 3" xfId="9727"/>
    <cellStyle name="Comma 3 3 2 3 8" xfId="9728"/>
    <cellStyle name="Comma 3 3 2 3 8 2" xfId="9729"/>
    <cellStyle name="Comma 3 3 2 3 8 3" xfId="9730"/>
    <cellStyle name="Comma 3 3 2 3 9" xfId="9731"/>
    <cellStyle name="Comma 3 3 2 3 9 2" xfId="9732"/>
    <cellStyle name="Comma 3 3 2 3 9 3" xfId="9733"/>
    <cellStyle name="Comma 3 3 2 4" xfId="9734"/>
    <cellStyle name="Comma 3 3 2 4 2" xfId="9735"/>
    <cellStyle name="Comma 3 3 2 4 2 2" xfId="9736"/>
    <cellStyle name="Comma 3 3 2 4 2 2 2" xfId="9737"/>
    <cellStyle name="Comma 3 3 2 4 2 2 3" xfId="9738"/>
    <cellStyle name="Comma 3 3 2 4 2 3" xfId="9739"/>
    <cellStyle name="Comma 3 3 2 4 2 3 2" xfId="9740"/>
    <cellStyle name="Comma 3 3 2 4 2 3 3" xfId="9741"/>
    <cellStyle name="Comma 3 3 2 4 2 4" xfId="9742"/>
    <cellStyle name="Comma 3 3 2 4 2 4 2" xfId="9743"/>
    <cellStyle name="Comma 3 3 2 4 2 4 3" xfId="9744"/>
    <cellStyle name="Comma 3 3 2 4 2 5" xfId="9745"/>
    <cellStyle name="Comma 3 3 2 4 2 5 2" xfId="9746"/>
    <cellStyle name="Comma 3 3 2 4 2 5 3" xfId="9747"/>
    <cellStyle name="Comma 3 3 2 4 2 6" xfId="9748"/>
    <cellStyle name="Comma 3 3 2 4 2 7" xfId="9749"/>
    <cellStyle name="Comma 3 3 2 4 3" xfId="9750"/>
    <cellStyle name="Comma 3 3 2 4 3 2" xfId="9751"/>
    <cellStyle name="Comma 3 3 2 4 3 3" xfId="9752"/>
    <cellStyle name="Comma 3 3 2 4 4" xfId="9753"/>
    <cellStyle name="Comma 3 3 2 4 4 2" xfId="9754"/>
    <cellStyle name="Comma 3 3 2 4 4 3" xfId="9755"/>
    <cellStyle name="Comma 3 3 2 4 5" xfId="9756"/>
    <cellStyle name="Comma 3 3 2 4 5 2" xfId="9757"/>
    <cellStyle name="Comma 3 3 2 4 5 3" xfId="9758"/>
    <cellStyle name="Comma 3 3 2 4 6" xfId="9759"/>
    <cellStyle name="Comma 3 3 2 4 6 2" xfId="9760"/>
    <cellStyle name="Comma 3 3 2 4 6 3" xfId="9761"/>
    <cellStyle name="Comma 3 3 2 4 7" xfId="9762"/>
    <cellStyle name="Comma 3 3 2 4 8" xfId="9763"/>
    <cellStyle name="Comma 3 3 2 5" xfId="9764"/>
    <cellStyle name="Comma 3 3 2 5 2" xfId="9765"/>
    <cellStyle name="Comma 3 3 2 5 2 2" xfId="9766"/>
    <cellStyle name="Comma 3 3 2 5 2 2 2" xfId="9767"/>
    <cellStyle name="Comma 3 3 2 5 2 2 3" xfId="9768"/>
    <cellStyle name="Comma 3 3 2 5 2 3" xfId="9769"/>
    <cellStyle name="Comma 3 3 2 5 2 3 2" xfId="9770"/>
    <cellStyle name="Comma 3 3 2 5 2 3 3" xfId="9771"/>
    <cellStyle name="Comma 3 3 2 5 2 4" xfId="9772"/>
    <cellStyle name="Comma 3 3 2 5 2 4 2" xfId="9773"/>
    <cellStyle name="Comma 3 3 2 5 2 4 3" xfId="9774"/>
    <cellStyle name="Comma 3 3 2 5 2 5" xfId="9775"/>
    <cellStyle name="Comma 3 3 2 5 2 5 2" xfId="9776"/>
    <cellStyle name="Comma 3 3 2 5 2 5 3" xfId="9777"/>
    <cellStyle name="Comma 3 3 2 5 2 6" xfId="9778"/>
    <cellStyle name="Comma 3 3 2 5 2 7" xfId="9779"/>
    <cellStyle name="Comma 3 3 2 5 3" xfId="9780"/>
    <cellStyle name="Comma 3 3 2 5 3 2" xfId="9781"/>
    <cellStyle name="Comma 3 3 2 5 3 3" xfId="9782"/>
    <cellStyle name="Comma 3 3 2 5 4" xfId="9783"/>
    <cellStyle name="Comma 3 3 2 5 4 2" xfId="9784"/>
    <cellStyle name="Comma 3 3 2 5 4 3" xfId="9785"/>
    <cellStyle name="Comma 3 3 2 5 5" xfId="9786"/>
    <cellStyle name="Comma 3 3 2 5 5 2" xfId="9787"/>
    <cellStyle name="Comma 3 3 2 5 5 3" xfId="9788"/>
    <cellStyle name="Comma 3 3 2 5 6" xfId="9789"/>
    <cellStyle name="Comma 3 3 2 5 6 2" xfId="9790"/>
    <cellStyle name="Comma 3 3 2 5 6 3" xfId="9791"/>
    <cellStyle name="Comma 3 3 2 5 7" xfId="9792"/>
    <cellStyle name="Comma 3 3 2 5 8" xfId="9793"/>
    <cellStyle name="Comma 3 3 2 6" xfId="9794"/>
    <cellStyle name="Comma 3 3 2 6 2" xfId="9795"/>
    <cellStyle name="Comma 3 3 2 6 2 2" xfId="9796"/>
    <cellStyle name="Comma 3 3 2 6 2 3" xfId="9797"/>
    <cellStyle name="Comma 3 3 2 6 3" xfId="9798"/>
    <cellStyle name="Comma 3 3 2 6 3 2" xfId="9799"/>
    <cellStyle name="Comma 3 3 2 6 3 3" xfId="9800"/>
    <cellStyle name="Comma 3 3 2 6 4" xfId="9801"/>
    <cellStyle name="Comma 3 3 2 6 4 2" xfId="9802"/>
    <cellStyle name="Comma 3 3 2 6 4 3" xfId="9803"/>
    <cellStyle name="Comma 3 3 2 6 5" xfId="9804"/>
    <cellStyle name="Comma 3 3 2 6 5 2" xfId="9805"/>
    <cellStyle name="Comma 3 3 2 6 5 3" xfId="9806"/>
    <cellStyle name="Comma 3 3 2 6 6" xfId="9807"/>
    <cellStyle name="Comma 3 3 2 6 7" xfId="9808"/>
    <cellStyle name="Comma 3 3 2 7" xfId="9809"/>
    <cellStyle name="Comma 3 3 2 7 2" xfId="9810"/>
    <cellStyle name="Comma 3 3 2 7 2 2" xfId="9811"/>
    <cellStyle name="Comma 3 3 2 7 2 3" xfId="9812"/>
    <cellStyle name="Comma 3 3 2 7 3" xfId="9813"/>
    <cellStyle name="Comma 3 3 2 7 3 2" xfId="9814"/>
    <cellStyle name="Comma 3 3 2 7 3 3" xfId="9815"/>
    <cellStyle name="Comma 3 3 2 7 4" xfId="9816"/>
    <cellStyle name="Comma 3 3 2 7 4 2" xfId="9817"/>
    <cellStyle name="Comma 3 3 2 7 4 3" xfId="9818"/>
    <cellStyle name="Comma 3 3 2 7 5" xfId="9819"/>
    <cellStyle name="Comma 3 3 2 7 5 2" xfId="9820"/>
    <cellStyle name="Comma 3 3 2 7 5 3" xfId="9821"/>
    <cellStyle name="Comma 3 3 2 7 6" xfId="9822"/>
    <cellStyle name="Comma 3 3 2 7 7" xfId="9823"/>
    <cellStyle name="Comma 3 3 2 8" xfId="9824"/>
    <cellStyle name="Comma 3 3 2 8 2" xfId="9825"/>
    <cellStyle name="Comma 3 3 2 8 2 2" xfId="9826"/>
    <cellStyle name="Comma 3 3 2 8 2 3" xfId="9827"/>
    <cellStyle name="Comma 3 3 2 8 3" xfId="9828"/>
    <cellStyle name="Comma 3 3 2 8 3 2" xfId="9829"/>
    <cellStyle name="Comma 3 3 2 8 3 3" xfId="9830"/>
    <cellStyle name="Comma 3 3 2 8 4" xfId="9831"/>
    <cellStyle name="Comma 3 3 2 8 4 2" xfId="9832"/>
    <cellStyle name="Comma 3 3 2 8 4 3" xfId="9833"/>
    <cellStyle name="Comma 3 3 2 8 5" xfId="9834"/>
    <cellStyle name="Comma 3 3 2 8 5 2" xfId="9835"/>
    <cellStyle name="Comma 3 3 2 8 5 3" xfId="9836"/>
    <cellStyle name="Comma 3 3 2 8 6" xfId="9837"/>
    <cellStyle name="Comma 3 3 2 8 7" xfId="9838"/>
    <cellStyle name="Comma 3 3 2 9" xfId="9839"/>
    <cellStyle name="Comma 3 3 2 9 2" xfId="9840"/>
    <cellStyle name="Comma 3 3 2 9 2 2" xfId="9841"/>
    <cellStyle name="Comma 3 3 2 9 2 3" xfId="9842"/>
    <cellStyle name="Comma 3 3 2 9 3" xfId="9843"/>
    <cellStyle name="Comma 3 3 2 9 3 2" xfId="9844"/>
    <cellStyle name="Comma 3 3 2 9 3 3" xfId="9845"/>
    <cellStyle name="Comma 3 3 2 9 4" xfId="9846"/>
    <cellStyle name="Comma 3 3 2 9 4 2" xfId="9847"/>
    <cellStyle name="Comma 3 3 2 9 4 3" xfId="9848"/>
    <cellStyle name="Comma 3 3 2 9 5" xfId="9849"/>
    <cellStyle name="Comma 3 3 2 9 5 2" xfId="9850"/>
    <cellStyle name="Comma 3 3 2 9 5 3" xfId="9851"/>
    <cellStyle name="Comma 3 3 2 9 6" xfId="9852"/>
    <cellStyle name="Comma 3 3 2 9 7" xfId="9853"/>
    <cellStyle name="Comma 3 3 3" xfId="9854"/>
    <cellStyle name="Comma 3 3 3 10" xfId="9855"/>
    <cellStyle name="Comma 3 3 3 10 2" xfId="9856"/>
    <cellStyle name="Comma 3 3 3 10 3" xfId="9857"/>
    <cellStyle name="Comma 3 3 3 11" xfId="9858"/>
    <cellStyle name="Comma 3 3 3 11 2" xfId="9859"/>
    <cellStyle name="Comma 3 3 3 11 3" xfId="9860"/>
    <cellStyle name="Comma 3 3 3 12" xfId="9861"/>
    <cellStyle name="Comma 3 3 3 12 2" xfId="9862"/>
    <cellStyle name="Comma 3 3 3 12 3" xfId="9863"/>
    <cellStyle name="Comma 3 3 3 13" xfId="9864"/>
    <cellStyle name="Comma 3 3 3 14" xfId="9865"/>
    <cellStyle name="Comma 3 3 3 2" xfId="9866"/>
    <cellStyle name="Comma 3 3 3 2 10" xfId="9867"/>
    <cellStyle name="Comma 3 3 3 2 11" xfId="9868"/>
    <cellStyle name="Comma 3 3 3 2 2" xfId="9869"/>
    <cellStyle name="Comma 3 3 3 2 2 2" xfId="9870"/>
    <cellStyle name="Comma 3 3 3 2 2 2 2" xfId="9871"/>
    <cellStyle name="Comma 3 3 3 2 2 2 2 2" xfId="9872"/>
    <cellStyle name="Comma 3 3 3 2 2 2 2 3" xfId="9873"/>
    <cellStyle name="Comma 3 3 3 2 2 2 3" xfId="9874"/>
    <cellStyle name="Comma 3 3 3 2 2 2 3 2" xfId="9875"/>
    <cellStyle name="Comma 3 3 3 2 2 2 3 3" xfId="9876"/>
    <cellStyle name="Comma 3 3 3 2 2 2 4" xfId="9877"/>
    <cellStyle name="Comma 3 3 3 2 2 2 4 2" xfId="9878"/>
    <cellStyle name="Comma 3 3 3 2 2 2 4 3" xfId="9879"/>
    <cellStyle name="Comma 3 3 3 2 2 2 5" xfId="9880"/>
    <cellStyle name="Comma 3 3 3 2 2 2 5 2" xfId="9881"/>
    <cellStyle name="Comma 3 3 3 2 2 2 5 3" xfId="9882"/>
    <cellStyle name="Comma 3 3 3 2 2 2 6" xfId="9883"/>
    <cellStyle name="Comma 3 3 3 2 2 2 7" xfId="9884"/>
    <cellStyle name="Comma 3 3 3 2 2 3" xfId="9885"/>
    <cellStyle name="Comma 3 3 3 2 2 3 2" xfId="9886"/>
    <cellStyle name="Comma 3 3 3 2 2 3 3" xfId="9887"/>
    <cellStyle name="Comma 3 3 3 2 2 4" xfId="9888"/>
    <cellStyle name="Comma 3 3 3 2 2 4 2" xfId="9889"/>
    <cellStyle name="Comma 3 3 3 2 2 4 3" xfId="9890"/>
    <cellStyle name="Comma 3 3 3 2 2 5" xfId="9891"/>
    <cellStyle name="Comma 3 3 3 2 2 5 2" xfId="9892"/>
    <cellStyle name="Comma 3 3 3 2 2 5 3" xfId="9893"/>
    <cellStyle name="Comma 3 3 3 2 2 6" xfId="9894"/>
    <cellStyle name="Comma 3 3 3 2 2 6 2" xfId="9895"/>
    <cellStyle name="Comma 3 3 3 2 2 6 3" xfId="9896"/>
    <cellStyle name="Comma 3 3 3 2 2 7" xfId="9897"/>
    <cellStyle name="Comma 3 3 3 2 2 8" xfId="9898"/>
    <cellStyle name="Comma 3 3 3 2 3" xfId="9899"/>
    <cellStyle name="Comma 3 3 3 2 3 2" xfId="9900"/>
    <cellStyle name="Comma 3 3 3 2 3 2 2" xfId="9901"/>
    <cellStyle name="Comma 3 3 3 2 3 2 3" xfId="9902"/>
    <cellStyle name="Comma 3 3 3 2 3 3" xfId="9903"/>
    <cellStyle name="Comma 3 3 3 2 3 3 2" xfId="9904"/>
    <cellStyle name="Comma 3 3 3 2 3 3 3" xfId="9905"/>
    <cellStyle name="Comma 3 3 3 2 3 4" xfId="9906"/>
    <cellStyle name="Comma 3 3 3 2 3 4 2" xfId="9907"/>
    <cellStyle name="Comma 3 3 3 2 3 4 3" xfId="9908"/>
    <cellStyle name="Comma 3 3 3 2 3 5" xfId="9909"/>
    <cellStyle name="Comma 3 3 3 2 3 5 2" xfId="9910"/>
    <cellStyle name="Comma 3 3 3 2 3 5 3" xfId="9911"/>
    <cellStyle name="Comma 3 3 3 2 3 6" xfId="9912"/>
    <cellStyle name="Comma 3 3 3 2 3 7" xfId="9913"/>
    <cellStyle name="Comma 3 3 3 2 4" xfId="9914"/>
    <cellStyle name="Comma 3 3 3 2 4 2" xfId="9915"/>
    <cellStyle name="Comma 3 3 3 2 4 2 2" xfId="9916"/>
    <cellStyle name="Comma 3 3 3 2 4 2 3" xfId="9917"/>
    <cellStyle name="Comma 3 3 3 2 4 3" xfId="9918"/>
    <cellStyle name="Comma 3 3 3 2 4 3 2" xfId="9919"/>
    <cellStyle name="Comma 3 3 3 2 4 3 3" xfId="9920"/>
    <cellStyle name="Comma 3 3 3 2 4 4" xfId="9921"/>
    <cellStyle name="Comma 3 3 3 2 4 4 2" xfId="9922"/>
    <cellStyle name="Comma 3 3 3 2 4 4 3" xfId="9923"/>
    <cellStyle name="Comma 3 3 3 2 4 5" xfId="9924"/>
    <cellStyle name="Comma 3 3 3 2 4 5 2" xfId="9925"/>
    <cellStyle name="Comma 3 3 3 2 4 5 3" xfId="9926"/>
    <cellStyle name="Comma 3 3 3 2 4 6" xfId="9927"/>
    <cellStyle name="Comma 3 3 3 2 4 7" xfId="9928"/>
    <cellStyle name="Comma 3 3 3 2 5" xfId="9929"/>
    <cellStyle name="Comma 3 3 3 2 5 2" xfId="9930"/>
    <cellStyle name="Comma 3 3 3 2 5 2 2" xfId="9931"/>
    <cellStyle name="Comma 3 3 3 2 5 2 3" xfId="9932"/>
    <cellStyle name="Comma 3 3 3 2 5 3" xfId="9933"/>
    <cellStyle name="Comma 3 3 3 2 5 3 2" xfId="9934"/>
    <cellStyle name="Comma 3 3 3 2 5 3 3" xfId="9935"/>
    <cellStyle name="Comma 3 3 3 2 5 4" xfId="9936"/>
    <cellStyle name="Comma 3 3 3 2 5 4 2" xfId="9937"/>
    <cellStyle name="Comma 3 3 3 2 5 4 3" xfId="9938"/>
    <cellStyle name="Comma 3 3 3 2 5 5" xfId="9939"/>
    <cellStyle name="Comma 3 3 3 2 5 5 2" xfId="9940"/>
    <cellStyle name="Comma 3 3 3 2 5 5 3" xfId="9941"/>
    <cellStyle name="Comma 3 3 3 2 5 6" xfId="9942"/>
    <cellStyle name="Comma 3 3 3 2 5 7" xfId="9943"/>
    <cellStyle name="Comma 3 3 3 2 6" xfId="9944"/>
    <cellStyle name="Comma 3 3 3 2 6 2" xfId="9945"/>
    <cellStyle name="Comma 3 3 3 2 6 3" xfId="9946"/>
    <cellStyle name="Comma 3 3 3 2 7" xfId="9947"/>
    <cellStyle name="Comma 3 3 3 2 7 2" xfId="9948"/>
    <cellStyle name="Comma 3 3 3 2 7 3" xfId="9949"/>
    <cellStyle name="Comma 3 3 3 2 8" xfId="9950"/>
    <cellStyle name="Comma 3 3 3 2 8 2" xfId="9951"/>
    <cellStyle name="Comma 3 3 3 2 8 3" xfId="9952"/>
    <cellStyle name="Comma 3 3 3 2 9" xfId="9953"/>
    <cellStyle name="Comma 3 3 3 2 9 2" xfId="9954"/>
    <cellStyle name="Comma 3 3 3 2 9 3" xfId="9955"/>
    <cellStyle name="Comma 3 3 3 3" xfId="9956"/>
    <cellStyle name="Comma 3 3 3 3 2" xfId="9957"/>
    <cellStyle name="Comma 3 3 3 3 2 2" xfId="9958"/>
    <cellStyle name="Comma 3 3 3 3 2 2 2" xfId="9959"/>
    <cellStyle name="Comma 3 3 3 3 2 2 3" xfId="9960"/>
    <cellStyle name="Comma 3 3 3 3 2 3" xfId="9961"/>
    <cellStyle name="Comma 3 3 3 3 2 3 2" xfId="9962"/>
    <cellStyle name="Comma 3 3 3 3 2 3 3" xfId="9963"/>
    <cellStyle name="Comma 3 3 3 3 2 4" xfId="9964"/>
    <cellStyle name="Comma 3 3 3 3 2 4 2" xfId="9965"/>
    <cellStyle name="Comma 3 3 3 3 2 4 3" xfId="9966"/>
    <cellStyle name="Comma 3 3 3 3 2 5" xfId="9967"/>
    <cellStyle name="Comma 3 3 3 3 2 5 2" xfId="9968"/>
    <cellStyle name="Comma 3 3 3 3 2 5 3" xfId="9969"/>
    <cellStyle name="Comma 3 3 3 3 2 6" xfId="9970"/>
    <cellStyle name="Comma 3 3 3 3 2 7" xfId="9971"/>
    <cellStyle name="Comma 3 3 3 3 3" xfId="9972"/>
    <cellStyle name="Comma 3 3 3 3 3 2" xfId="9973"/>
    <cellStyle name="Comma 3 3 3 3 3 3" xfId="9974"/>
    <cellStyle name="Comma 3 3 3 3 4" xfId="9975"/>
    <cellStyle name="Comma 3 3 3 3 4 2" xfId="9976"/>
    <cellStyle name="Comma 3 3 3 3 4 3" xfId="9977"/>
    <cellStyle name="Comma 3 3 3 3 5" xfId="9978"/>
    <cellStyle name="Comma 3 3 3 3 5 2" xfId="9979"/>
    <cellStyle name="Comma 3 3 3 3 5 3" xfId="9980"/>
    <cellStyle name="Comma 3 3 3 3 6" xfId="9981"/>
    <cellStyle name="Comma 3 3 3 3 6 2" xfId="9982"/>
    <cellStyle name="Comma 3 3 3 3 6 3" xfId="9983"/>
    <cellStyle name="Comma 3 3 3 3 7" xfId="9984"/>
    <cellStyle name="Comma 3 3 3 3 8" xfId="9985"/>
    <cellStyle name="Comma 3 3 3 4" xfId="9986"/>
    <cellStyle name="Comma 3 3 3 4 2" xfId="9987"/>
    <cellStyle name="Comma 3 3 3 4 2 2" xfId="9988"/>
    <cellStyle name="Comma 3 3 3 4 2 2 2" xfId="9989"/>
    <cellStyle name="Comma 3 3 3 4 2 2 3" xfId="9990"/>
    <cellStyle name="Comma 3 3 3 4 2 3" xfId="9991"/>
    <cellStyle name="Comma 3 3 3 4 2 3 2" xfId="9992"/>
    <cellStyle name="Comma 3 3 3 4 2 3 3" xfId="9993"/>
    <cellStyle name="Comma 3 3 3 4 2 4" xfId="9994"/>
    <cellStyle name="Comma 3 3 3 4 2 4 2" xfId="9995"/>
    <cellStyle name="Comma 3 3 3 4 2 4 3" xfId="9996"/>
    <cellStyle name="Comma 3 3 3 4 2 5" xfId="9997"/>
    <cellStyle name="Comma 3 3 3 4 2 5 2" xfId="9998"/>
    <cellStyle name="Comma 3 3 3 4 2 5 3" xfId="9999"/>
    <cellStyle name="Comma 3 3 3 4 2 6" xfId="10000"/>
    <cellStyle name="Comma 3 3 3 4 2 7" xfId="10001"/>
    <cellStyle name="Comma 3 3 3 4 3" xfId="10002"/>
    <cellStyle name="Comma 3 3 3 4 3 2" xfId="10003"/>
    <cellStyle name="Comma 3 3 3 4 3 3" xfId="10004"/>
    <cellStyle name="Comma 3 3 3 4 4" xfId="10005"/>
    <cellStyle name="Comma 3 3 3 4 4 2" xfId="10006"/>
    <cellStyle name="Comma 3 3 3 4 4 3" xfId="10007"/>
    <cellStyle name="Comma 3 3 3 4 5" xfId="10008"/>
    <cellStyle name="Comma 3 3 3 4 5 2" xfId="10009"/>
    <cellStyle name="Comma 3 3 3 4 5 3" xfId="10010"/>
    <cellStyle name="Comma 3 3 3 4 6" xfId="10011"/>
    <cellStyle name="Comma 3 3 3 4 6 2" xfId="10012"/>
    <cellStyle name="Comma 3 3 3 4 6 3" xfId="10013"/>
    <cellStyle name="Comma 3 3 3 4 7" xfId="10014"/>
    <cellStyle name="Comma 3 3 3 4 8" xfId="10015"/>
    <cellStyle name="Comma 3 3 3 5" xfId="10016"/>
    <cellStyle name="Comma 3 3 3 5 2" xfId="10017"/>
    <cellStyle name="Comma 3 3 3 5 2 2" xfId="10018"/>
    <cellStyle name="Comma 3 3 3 5 2 3" xfId="10019"/>
    <cellStyle name="Comma 3 3 3 5 3" xfId="10020"/>
    <cellStyle name="Comma 3 3 3 5 3 2" xfId="10021"/>
    <cellStyle name="Comma 3 3 3 5 3 3" xfId="10022"/>
    <cellStyle name="Comma 3 3 3 5 4" xfId="10023"/>
    <cellStyle name="Comma 3 3 3 5 4 2" xfId="10024"/>
    <cellStyle name="Comma 3 3 3 5 4 3" xfId="10025"/>
    <cellStyle name="Comma 3 3 3 5 5" xfId="10026"/>
    <cellStyle name="Comma 3 3 3 5 5 2" xfId="10027"/>
    <cellStyle name="Comma 3 3 3 5 5 3" xfId="10028"/>
    <cellStyle name="Comma 3 3 3 5 6" xfId="10029"/>
    <cellStyle name="Comma 3 3 3 5 7" xfId="10030"/>
    <cellStyle name="Comma 3 3 3 6" xfId="10031"/>
    <cellStyle name="Comma 3 3 3 6 2" xfId="10032"/>
    <cellStyle name="Comma 3 3 3 6 2 2" xfId="10033"/>
    <cellStyle name="Comma 3 3 3 6 2 3" xfId="10034"/>
    <cellStyle name="Comma 3 3 3 6 3" xfId="10035"/>
    <cellStyle name="Comma 3 3 3 6 3 2" xfId="10036"/>
    <cellStyle name="Comma 3 3 3 6 3 3" xfId="10037"/>
    <cellStyle name="Comma 3 3 3 6 4" xfId="10038"/>
    <cellStyle name="Comma 3 3 3 6 4 2" xfId="10039"/>
    <cellStyle name="Comma 3 3 3 6 4 3" xfId="10040"/>
    <cellStyle name="Comma 3 3 3 6 5" xfId="10041"/>
    <cellStyle name="Comma 3 3 3 6 5 2" xfId="10042"/>
    <cellStyle name="Comma 3 3 3 6 5 3" xfId="10043"/>
    <cellStyle name="Comma 3 3 3 6 6" xfId="10044"/>
    <cellStyle name="Comma 3 3 3 6 7" xfId="10045"/>
    <cellStyle name="Comma 3 3 3 7" xfId="10046"/>
    <cellStyle name="Comma 3 3 3 7 2" xfId="10047"/>
    <cellStyle name="Comma 3 3 3 7 2 2" xfId="10048"/>
    <cellStyle name="Comma 3 3 3 7 2 3" xfId="10049"/>
    <cellStyle name="Comma 3 3 3 7 3" xfId="10050"/>
    <cellStyle name="Comma 3 3 3 7 3 2" xfId="10051"/>
    <cellStyle name="Comma 3 3 3 7 3 3" xfId="10052"/>
    <cellStyle name="Comma 3 3 3 7 4" xfId="10053"/>
    <cellStyle name="Comma 3 3 3 7 4 2" xfId="10054"/>
    <cellStyle name="Comma 3 3 3 7 4 3" xfId="10055"/>
    <cellStyle name="Comma 3 3 3 7 5" xfId="10056"/>
    <cellStyle name="Comma 3 3 3 7 5 2" xfId="10057"/>
    <cellStyle name="Comma 3 3 3 7 5 3" xfId="10058"/>
    <cellStyle name="Comma 3 3 3 7 6" xfId="10059"/>
    <cellStyle name="Comma 3 3 3 7 7" xfId="10060"/>
    <cellStyle name="Comma 3 3 3 8" xfId="10061"/>
    <cellStyle name="Comma 3 3 3 8 2" xfId="10062"/>
    <cellStyle name="Comma 3 3 3 8 2 2" xfId="10063"/>
    <cellStyle name="Comma 3 3 3 8 2 3" xfId="10064"/>
    <cellStyle name="Comma 3 3 3 8 3" xfId="10065"/>
    <cellStyle name="Comma 3 3 3 8 3 2" xfId="10066"/>
    <cellStyle name="Comma 3 3 3 8 3 3" xfId="10067"/>
    <cellStyle name="Comma 3 3 3 8 4" xfId="10068"/>
    <cellStyle name="Comma 3 3 3 8 4 2" xfId="10069"/>
    <cellStyle name="Comma 3 3 3 8 4 3" xfId="10070"/>
    <cellStyle name="Comma 3 3 3 8 5" xfId="10071"/>
    <cellStyle name="Comma 3 3 3 8 5 2" xfId="10072"/>
    <cellStyle name="Comma 3 3 3 8 5 3" xfId="10073"/>
    <cellStyle name="Comma 3 3 3 8 6" xfId="10074"/>
    <cellStyle name="Comma 3 3 3 8 7" xfId="10075"/>
    <cellStyle name="Comma 3 3 3 9" xfId="10076"/>
    <cellStyle name="Comma 3 3 3 9 2" xfId="10077"/>
    <cellStyle name="Comma 3 3 3 9 3" xfId="10078"/>
    <cellStyle name="Comma 3 3 4" xfId="10079"/>
    <cellStyle name="Comma 3 3 4 10" xfId="10080"/>
    <cellStyle name="Comma 3 3 4 11" xfId="10081"/>
    <cellStyle name="Comma 3 3 4 2" xfId="10082"/>
    <cellStyle name="Comma 3 3 4 2 2" xfId="10083"/>
    <cellStyle name="Comma 3 3 4 2 2 2" xfId="10084"/>
    <cellStyle name="Comma 3 3 4 2 2 2 2" xfId="10085"/>
    <cellStyle name="Comma 3 3 4 2 2 2 3" xfId="10086"/>
    <cellStyle name="Comma 3 3 4 2 2 3" xfId="10087"/>
    <cellStyle name="Comma 3 3 4 2 2 3 2" xfId="10088"/>
    <cellStyle name="Comma 3 3 4 2 2 3 3" xfId="10089"/>
    <cellStyle name="Comma 3 3 4 2 2 4" xfId="10090"/>
    <cellStyle name="Comma 3 3 4 2 2 4 2" xfId="10091"/>
    <cellStyle name="Comma 3 3 4 2 2 4 3" xfId="10092"/>
    <cellStyle name="Comma 3 3 4 2 2 5" xfId="10093"/>
    <cellStyle name="Comma 3 3 4 2 2 5 2" xfId="10094"/>
    <cellStyle name="Comma 3 3 4 2 2 5 3" xfId="10095"/>
    <cellStyle name="Comma 3 3 4 2 2 6" xfId="10096"/>
    <cellStyle name="Comma 3 3 4 2 2 7" xfId="10097"/>
    <cellStyle name="Comma 3 3 4 2 3" xfId="10098"/>
    <cellStyle name="Comma 3 3 4 2 3 2" xfId="10099"/>
    <cellStyle name="Comma 3 3 4 2 3 3" xfId="10100"/>
    <cellStyle name="Comma 3 3 4 2 4" xfId="10101"/>
    <cellStyle name="Comma 3 3 4 2 4 2" xfId="10102"/>
    <cellStyle name="Comma 3 3 4 2 4 3" xfId="10103"/>
    <cellStyle name="Comma 3 3 4 2 5" xfId="10104"/>
    <cellStyle name="Comma 3 3 4 2 5 2" xfId="10105"/>
    <cellStyle name="Comma 3 3 4 2 5 3" xfId="10106"/>
    <cellStyle name="Comma 3 3 4 2 6" xfId="10107"/>
    <cellStyle name="Comma 3 3 4 2 6 2" xfId="10108"/>
    <cellStyle name="Comma 3 3 4 2 6 3" xfId="10109"/>
    <cellStyle name="Comma 3 3 4 2 7" xfId="10110"/>
    <cellStyle name="Comma 3 3 4 2 8" xfId="10111"/>
    <cellStyle name="Comma 3 3 4 3" xfId="10112"/>
    <cellStyle name="Comma 3 3 4 3 2" xfId="10113"/>
    <cellStyle name="Comma 3 3 4 3 2 2" xfId="10114"/>
    <cellStyle name="Comma 3 3 4 3 2 3" xfId="10115"/>
    <cellStyle name="Comma 3 3 4 3 3" xfId="10116"/>
    <cellStyle name="Comma 3 3 4 3 3 2" xfId="10117"/>
    <cellStyle name="Comma 3 3 4 3 3 3" xfId="10118"/>
    <cellStyle name="Comma 3 3 4 3 4" xfId="10119"/>
    <cellStyle name="Comma 3 3 4 3 4 2" xfId="10120"/>
    <cellStyle name="Comma 3 3 4 3 4 3" xfId="10121"/>
    <cellStyle name="Comma 3 3 4 3 5" xfId="10122"/>
    <cellStyle name="Comma 3 3 4 3 5 2" xfId="10123"/>
    <cellStyle name="Comma 3 3 4 3 5 3" xfId="10124"/>
    <cellStyle name="Comma 3 3 4 3 6" xfId="10125"/>
    <cellStyle name="Comma 3 3 4 3 7" xfId="10126"/>
    <cellStyle name="Comma 3 3 4 4" xfId="10127"/>
    <cellStyle name="Comma 3 3 4 4 2" xfId="10128"/>
    <cellStyle name="Comma 3 3 4 4 2 2" xfId="10129"/>
    <cellStyle name="Comma 3 3 4 4 2 3" xfId="10130"/>
    <cellStyle name="Comma 3 3 4 4 3" xfId="10131"/>
    <cellStyle name="Comma 3 3 4 4 3 2" xfId="10132"/>
    <cellStyle name="Comma 3 3 4 4 3 3" xfId="10133"/>
    <cellStyle name="Comma 3 3 4 4 4" xfId="10134"/>
    <cellStyle name="Comma 3 3 4 4 4 2" xfId="10135"/>
    <cellStyle name="Comma 3 3 4 4 4 3" xfId="10136"/>
    <cellStyle name="Comma 3 3 4 4 5" xfId="10137"/>
    <cellStyle name="Comma 3 3 4 4 5 2" xfId="10138"/>
    <cellStyle name="Comma 3 3 4 4 5 3" xfId="10139"/>
    <cellStyle name="Comma 3 3 4 4 6" xfId="10140"/>
    <cellStyle name="Comma 3 3 4 4 7" xfId="10141"/>
    <cellStyle name="Comma 3 3 4 5" xfId="10142"/>
    <cellStyle name="Comma 3 3 4 5 2" xfId="10143"/>
    <cellStyle name="Comma 3 3 4 5 2 2" xfId="10144"/>
    <cellStyle name="Comma 3 3 4 5 2 3" xfId="10145"/>
    <cellStyle name="Comma 3 3 4 5 3" xfId="10146"/>
    <cellStyle name="Comma 3 3 4 5 3 2" xfId="10147"/>
    <cellStyle name="Comma 3 3 4 5 3 3" xfId="10148"/>
    <cellStyle name="Comma 3 3 4 5 4" xfId="10149"/>
    <cellStyle name="Comma 3 3 4 5 4 2" xfId="10150"/>
    <cellStyle name="Comma 3 3 4 5 4 3" xfId="10151"/>
    <cellStyle name="Comma 3 3 4 5 5" xfId="10152"/>
    <cellStyle name="Comma 3 3 4 5 5 2" xfId="10153"/>
    <cellStyle name="Comma 3 3 4 5 5 3" xfId="10154"/>
    <cellStyle name="Comma 3 3 4 5 6" xfId="10155"/>
    <cellStyle name="Comma 3 3 4 5 7" xfId="10156"/>
    <cellStyle name="Comma 3 3 4 6" xfId="10157"/>
    <cellStyle name="Comma 3 3 4 6 2" xfId="10158"/>
    <cellStyle name="Comma 3 3 4 6 3" xfId="10159"/>
    <cellStyle name="Comma 3 3 4 7" xfId="10160"/>
    <cellStyle name="Comma 3 3 4 7 2" xfId="10161"/>
    <cellStyle name="Comma 3 3 4 7 3" xfId="10162"/>
    <cellStyle name="Comma 3 3 4 8" xfId="10163"/>
    <cellStyle name="Comma 3 3 4 8 2" xfId="10164"/>
    <cellStyle name="Comma 3 3 4 8 3" xfId="10165"/>
    <cellStyle name="Comma 3 3 4 9" xfId="10166"/>
    <cellStyle name="Comma 3 3 4 9 2" xfId="10167"/>
    <cellStyle name="Comma 3 3 4 9 3" xfId="10168"/>
    <cellStyle name="Comma 3 3 5" xfId="10169"/>
    <cellStyle name="Comma 3 3 5 2" xfId="10170"/>
    <cellStyle name="Comma 3 3 5 2 2" xfId="10171"/>
    <cellStyle name="Comma 3 3 5 2 2 2" xfId="10172"/>
    <cellStyle name="Comma 3 3 5 2 2 3" xfId="10173"/>
    <cellStyle name="Comma 3 3 5 2 3" xfId="10174"/>
    <cellStyle name="Comma 3 3 5 2 3 2" xfId="10175"/>
    <cellStyle name="Comma 3 3 5 2 3 3" xfId="10176"/>
    <cellStyle name="Comma 3 3 5 2 4" xfId="10177"/>
    <cellStyle name="Comma 3 3 5 2 4 2" xfId="10178"/>
    <cellStyle name="Comma 3 3 5 2 4 3" xfId="10179"/>
    <cellStyle name="Comma 3 3 5 2 5" xfId="10180"/>
    <cellStyle name="Comma 3 3 5 2 5 2" xfId="10181"/>
    <cellStyle name="Comma 3 3 5 2 5 3" xfId="10182"/>
    <cellStyle name="Comma 3 3 5 2 6" xfId="10183"/>
    <cellStyle name="Comma 3 3 5 2 7" xfId="10184"/>
    <cellStyle name="Comma 3 3 5 3" xfId="10185"/>
    <cellStyle name="Comma 3 3 5 3 2" xfId="10186"/>
    <cellStyle name="Comma 3 3 5 3 3" xfId="10187"/>
    <cellStyle name="Comma 3 3 5 4" xfId="10188"/>
    <cellStyle name="Comma 3 3 5 4 2" xfId="10189"/>
    <cellStyle name="Comma 3 3 5 4 3" xfId="10190"/>
    <cellStyle name="Comma 3 3 5 5" xfId="10191"/>
    <cellStyle name="Comma 3 3 5 5 2" xfId="10192"/>
    <cellStyle name="Comma 3 3 5 5 3" xfId="10193"/>
    <cellStyle name="Comma 3 3 5 6" xfId="10194"/>
    <cellStyle name="Comma 3 3 5 6 2" xfId="10195"/>
    <cellStyle name="Comma 3 3 5 6 3" xfId="10196"/>
    <cellStyle name="Comma 3 3 5 7" xfId="10197"/>
    <cellStyle name="Comma 3 3 5 8" xfId="10198"/>
    <cellStyle name="Comma 3 3 6" xfId="10199"/>
    <cellStyle name="Comma 3 3 6 2" xfId="10200"/>
    <cellStyle name="Comma 3 3 6 2 2" xfId="10201"/>
    <cellStyle name="Comma 3 3 6 2 2 2" xfId="10202"/>
    <cellStyle name="Comma 3 3 6 2 2 3" xfId="10203"/>
    <cellStyle name="Comma 3 3 6 2 3" xfId="10204"/>
    <cellStyle name="Comma 3 3 6 2 3 2" xfId="10205"/>
    <cellStyle name="Comma 3 3 6 2 3 3" xfId="10206"/>
    <cellStyle name="Comma 3 3 6 2 4" xfId="10207"/>
    <cellStyle name="Comma 3 3 6 2 4 2" xfId="10208"/>
    <cellStyle name="Comma 3 3 6 2 4 3" xfId="10209"/>
    <cellStyle name="Comma 3 3 6 2 5" xfId="10210"/>
    <cellStyle name="Comma 3 3 6 2 5 2" xfId="10211"/>
    <cellStyle name="Comma 3 3 6 2 5 3" xfId="10212"/>
    <cellStyle name="Comma 3 3 6 2 6" xfId="10213"/>
    <cellStyle name="Comma 3 3 6 2 7" xfId="10214"/>
    <cellStyle name="Comma 3 3 6 3" xfId="10215"/>
    <cellStyle name="Comma 3 3 6 3 2" xfId="10216"/>
    <cellStyle name="Comma 3 3 6 3 3" xfId="10217"/>
    <cellStyle name="Comma 3 3 6 4" xfId="10218"/>
    <cellStyle name="Comma 3 3 6 4 2" xfId="10219"/>
    <cellStyle name="Comma 3 3 6 4 3" xfId="10220"/>
    <cellStyle name="Comma 3 3 6 5" xfId="10221"/>
    <cellStyle name="Comma 3 3 6 5 2" xfId="10222"/>
    <cellStyle name="Comma 3 3 6 5 3" xfId="10223"/>
    <cellStyle name="Comma 3 3 6 6" xfId="10224"/>
    <cellStyle name="Comma 3 3 6 6 2" xfId="10225"/>
    <cellStyle name="Comma 3 3 6 6 3" xfId="10226"/>
    <cellStyle name="Comma 3 3 6 7" xfId="10227"/>
    <cellStyle name="Comma 3 3 6 8" xfId="10228"/>
    <cellStyle name="Comma 3 3 7" xfId="10229"/>
    <cellStyle name="Comma 3 3 7 2" xfId="10230"/>
    <cellStyle name="Comma 3 3 7 2 2" xfId="10231"/>
    <cellStyle name="Comma 3 3 7 2 3" xfId="10232"/>
    <cellStyle name="Comma 3 3 7 3" xfId="10233"/>
    <cellStyle name="Comma 3 3 7 3 2" xfId="10234"/>
    <cellStyle name="Comma 3 3 7 3 3" xfId="10235"/>
    <cellStyle name="Comma 3 3 7 4" xfId="10236"/>
    <cellStyle name="Comma 3 3 7 4 2" xfId="10237"/>
    <cellStyle name="Comma 3 3 7 4 3" xfId="10238"/>
    <cellStyle name="Comma 3 3 7 5" xfId="10239"/>
    <cellStyle name="Comma 3 3 7 5 2" xfId="10240"/>
    <cellStyle name="Comma 3 3 7 5 3" xfId="10241"/>
    <cellStyle name="Comma 3 3 7 6" xfId="10242"/>
    <cellStyle name="Comma 3 3 7 7" xfId="10243"/>
    <cellStyle name="Comma 3 3 8" xfId="10244"/>
    <cellStyle name="Comma 3 3 8 2" xfId="10245"/>
    <cellStyle name="Comma 3 3 8 2 2" xfId="10246"/>
    <cellStyle name="Comma 3 3 8 2 3" xfId="10247"/>
    <cellStyle name="Comma 3 3 8 3" xfId="10248"/>
    <cellStyle name="Comma 3 3 8 3 2" xfId="10249"/>
    <cellStyle name="Comma 3 3 8 3 3" xfId="10250"/>
    <cellStyle name="Comma 3 3 8 4" xfId="10251"/>
    <cellStyle name="Comma 3 3 8 4 2" xfId="10252"/>
    <cellStyle name="Comma 3 3 8 4 3" xfId="10253"/>
    <cellStyle name="Comma 3 3 8 5" xfId="10254"/>
    <cellStyle name="Comma 3 3 8 5 2" xfId="10255"/>
    <cellStyle name="Comma 3 3 8 5 3" xfId="10256"/>
    <cellStyle name="Comma 3 3 8 6" xfId="10257"/>
    <cellStyle name="Comma 3 3 8 7" xfId="10258"/>
    <cellStyle name="Comma 3 3 9" xfId="10259"/>
    <cellStyle name="Comma 3 3 9 2" xfId="10260"/>
    <cellStyle name="Comma 3 3 9 2 2" xfId="10261"/>
    <cellStyle name="Comma 3 3 9 2 3" xfId="10262"/>
    <cellStyle name="Comma 3 3 9 3" xfId="10263"/>
    <cellStyle name="Comma 3 3 9 3 2" xfId="10264"/>
    <cellStyle name="Comma 3 3 9 3 3" xfId="10265"/>
    <cellStyle name="Comma 3 3 9 4" xfId="10266"/>
    <cellStyle name="Comma 3 3 9 4 2" xfId="10267"/>
    <cellStyle name="Comma 3 3 9 4 3" xfId="10268"/>
    <cellStyle name="Comma 3 3 9 5" xfId="10269"/>
    <cellStyle name="Comma 3 3 9 5 2" xfId="10270"/>
    <cellStyle name="Comma 3 3 9 5 3" xfId="10271"/>
    <cellStyle name="Comma 3 3 9 6" xfId="10272"/>
    <cellStyle name="Comma 3 3 9 7" xfId="10273"/>
    <cellStyle name="Comma 3 4" xfId="10274"/>
    <cellStyle name="Comma 3 4 2" xfId="10275"/>
    <cellStyle name="Comma 3 5" xfId="10276"/>
    <cellStyle name="Comma 3 5 10" xfId="10277"/>
    <cellStyle name="Comma 3 5 10 2" xfId="10278"/>
    <cellStyle name="Comma 3 5 10 3" xfId="10279"/>
    <cellStyle name="Comma 3 5 11" xfId="10280"/>
    <cellStyle name="Comma 3 5 11 2" xfId="10281"/>
    <cellStyle name="Comma 3 5 11 3" xfId="10282"/>
    <cellStyle name="Comma 3 5 12" xfId="10283"/>
    <cellStyle name="Comma 3 5 12 2" xfId="10284"/>
    <cellStyle name="Comma 3 5 12 3" xfId="10285"/>
    <cellStyle name="Comma 3 5 13" xfId="10286"/>
    <cellStyle name="Comma 3 5 13 2" xfId="10287"/>
    <cellStyle name="Comma 3 5 13 3" xfId="10288"/>
    <cellStyle name="Comma 3 5 14" xfId="10289"/>
    <cellStyle name="Comma 3 5 15" xfId="10290"/>
    <cellStyle name="Comma 3 5 2" xfId="10291"/>
    <cellStyle name="Comma 3 5 2 10" xfId="10292"/>
    <cellStyle name="Comma 3 5 2 10 2" xfId="10293"/>
    <cellStyle name="Comma 3 5 2 10 3" xfId="10294"/>
    <cellStyle name="Comma 3 5 2 11" xfId="10295"/>
    <cellStyle name="Comma 3 5 2 11 2" xfId="10296"/>
    <cellStyle name="Comma 3 5 2 11 3" xfId="10297"/>
    <cellStyle name="Comma 3 5 2 12" xfId="10298"/>
    <cellStyle name="Comma 3 5 2 12 2" xfId="10299"/>
    <cellStyle name="Comma 3 5 2 12 3" xfId="10300"/>
    <cellStyle name="Comma 3 5 2 13" xfId="10301"/>
    <cellStyle name="Comma 3 5 2 14" xfId="10302"/>
    <cellStyle name="Comma 3 5 2 2" xfId="10303"/>
    <cellStyle name="Comma 3 5 2 2 10" xfId="10304"/>
    <cellStyle name="Comma 3 5 2 2 11" xfId="10305"/>
    <cellStyle name="Comma 3 5 2 2 2" xfId="10306"/>
    <cellStyle name="Comma 3 5 2 2 2 2" xfId="10307"/>
    <cellStyle name="Comma 3 5 2 2 2 2 2" xfId="10308"/>
    <cellStyle name="Comma 3 5 2 2 2 2 2 2" xfId="10309"/>
    <cellStyle name="Comma 3 5 2 2 2 2 2 3" xfId="10310"/>
    <cellStyle name="Comma 3 5 2 2 2 2 3" xfId="10311"/>
    <cellStyle name="Comma 3 5 2 2 2 2 3 2" xfId="10312"/>
    <cellStyle name="Comma 3 5 2 2 2 2 3 3" xfId="10313"/>
    <cellStyle name="Comma 3 5 2 2 2 2 4" xfId="10314"/>
    <cellStyle name="Comma 3 5 2 2 2 2 4 2" xfId="10315"/>
    <cellStyle name="Comma 3 5 2 2 2 2 4 3" xfId="10316"/>
    <cellStyle name="Comma 3 5 2 2 2 2 5" xfId="10317"/>
    <cellStyle name="Comma 3 5 2 2 2 2 5 2" xfId="10318"/>
    <cellStyle name="Comma 3 5 2 2 2 2 5 3" xfId="10319"/>
    <cellStyle name="Comma 3 5 2 2 2 2 6" xfId="10320"/>
    <cellStyle name="Comma 3 5 2 2 2 2 7" xfId="10321"/>
    <cellStyle name="Comma 3 5 2 2 2 3" xfId="10322"/>
    <cellStyle name="Comma 3 5 2 2 2 3 2" xfId="10323"/>
    <cellStyle name="Comma 3 5 2 2 2 3 3" xfId="10324"/>
    <cellStyle name="Comma 3 5 2 2 2 4" xfId="10325"/>
    <cellStyle name="Comma 3 5 2 2 2 4 2" xfId="10326"/>
    <cellStyle name="Comma 3 5 2 2 2 4 3" xfId="10327"/>
    <cellStyle name="Comma 3 5 2 2 2 5" xfId="10328"/>
    <cellStyle name="Comma 3 5 2 2 2 5 2" xfId="10329"/>
    <cellStyle name="Comma 3 5 2 2 2 5 3" xfId="10330"/>
    <cellStyle name="Comma 3 5 2 2 2 6" xfId="10331"/>
    <cellStyle name="Comma 3 5 2 2 2 6 2" xfId="10332"/>
    <cellStyle name="Comma 3 5 2 2 2 6 3" xfId="10333"/>
    <cellStyle name="Comma 3 5 2 2 2 7" xfId="10334"/>
    <cellStyle name="Comma 3 5 2 2 2 8" xfId="10335"/>
    <cellStyle name="Comma 3 5 2 2 3" xfId="10336"/>
    <cellStyle name="Comma 3 5 2 2 3 2" xfId="10337"/>
    <cellStyle name="Comma 3 5 2 2 3 2 2" xfId="10338"/>
    <cellStyle name="Comma 3 5 2 2 3 2 3" xfId="10339"/>
    <cellStyle name="Comma 3 5 2 2 3 3" xfId="10340"/>
    <cellStyle name="Comma 3 5 2 2 3 3 2" xfId="10341"/>
    <cellStyle name="Comma 3 5 2 2 3 3 3" xfId="10342"/>
    <cellStyle name="Comma 3 5 2 2 3 4" xfId="10343"/>
    <cellStyle name="Comma 3 5 2 2 3 4 2" xfId="10344"/>
    <cellStyle name="Comma 3 5 2 2 3 4 3" xfId="10345"/>
    <cellStyle name="Comma 3 5 2 2 3 5" xfId="10346"/>
    <cellStyle name="Comma 3 5 2 2 3 5 2" xfId="10347"/>
    <cellStyle name="Comma 3 5 2 2 3 5 3" xfId="10348"/>
    <cellStyle name="Comma 3 5 2 2 3 6" xfId="10349"/>
    <cellStyle name="Comma 3 5 2 2 3 7" xfId="10350"/>
    <cellStyle name="Comma 3 5 2 2 4" xfId="10351"/>
    <cellStyle name="Comma 3 5 2 2 4 2" xfId="10352"/>
    <cellStyle name="Comma 3 5 2 2 4 2 2" xfId="10353"/>
    <cellStyle name="Comma 3 5 2 2 4 2 3" xfId="10354"/>
    <cellStyle name="Comma 3 5 2 2 4 3" xfId="10355"/>
    <cellStyle name="Comma 3 5 2 2 4 3 2" xfId="10356"/>
    <cellStyle name="Comma 3 5 2 2 4 3 3" xfId="10357"/>
    <cellStyle name="Comma 3 5 2 2 4 4" xfId="10358"/>
    <cellStyle name="Comma 3 5 2 2 4 4 2" xfId="10359"/>
    <cellStyle name="Comma 3 5 2 2 4 4 3" xfId="10360"/>
    <cellStyle name="Comma 3 5 2 2 4 5" xfId="10361"/>
    <cellStyle name="Comma 3 5 2 2 4 5 2" xfId="10362"/>
    <cellStyle name="Comma 3 5 2 2 4 5 3" xfId="10363"/>
    <cellStyle name="Comma 3 5 2 2 4 6" xfId="10364"/>
    <cellStyle name="Comma 3 5 2 2 4 7" xfId="10365"/>
    <cellStyle name="Comma 3 5 2 2 5" xfId="10366"/>
    <cellStyle name="Comma 3 5 2 2 5 2" xfId="10367"/>
    <cellStyle name="Comma 3 5 2 2 5 2 2" xfId="10368"/>
    <cellStyle name="Comma 3 5 2 2 5 2 3" xfId="10369"/>
    <cellStyle name="Comma 3 5 2 2 5 3" xfId="10370"/>
    <cellStyle name="Comma 3 5 2 2 5 3 2" xfId="10371"/>
    <cellStyle name="Comma 3 5 2 2 5 3 3" xfId="10372"/>
    <cellStyle name="Comma 3 5 2 2 5 4" xfId="10373"/>
    <cellStyle name="Comma 3 5 2 2 5 4 2" xfId="10374"/>
    <cellStyle name="Comma 3 5 2 2 5 4 3" xfId="10375"/>
    <cellStyle name="Comma 3 5 2 2 5 5" xfId="10376"/>
    <cellStyle name="Comma 3 5 2 2 5 5 2" xfId="10377"/>
    <cellStyle name="Comma 3 5 2 2 5 5 3" xfId="10378"/>
    <cellStyle name="Comma 3 5 2 2 5 6" xfId="10379"/>
    <cellStyle name="Comma 3 5 2 2 5 7" xfId="10380"/>
    <cellStyle name="Comma 3 5 2 2 6" xfId="10381"/>
    <cellStyle name="Comma 3 5 2 2 6 2" xfId="10382"/>
    <cellStyle name="Comma 3 5 2 2 6 3" xfId="10383"/>
    <cellStyle name="Comma 3 5 2 2 7" xfId="10384"/>
    <cellStyle name="Comma 3 5 2 2 7 2" xfId="10385"/>
    <cellStyle name="Comma 3 5 2 2 7 3" xfId="10386"/>
    <cellStyle name="Comma 3 5 2 2 8" xfId="10387"/>
    <cellStyle name="Comma 3 5 2 2 8 2" xfId="10388"/>
    <cellStyle name="Comma 3 5 2 2 8 3" xfId="10389"/>
    <cellStyle name="Comma 3 5 2 2 9" xfId="10390"/>
    <cellStyle name="Comma 3 5 2 2 9 2" xfId="10391"/>
    <cellStyle name="Comma 3 5 2 2 9 3" xfId="10392"/>
    <cellStyle name="Comma 3 5 2 3" xfId="10393"/>
    <cellStyle name="Comma 3 5 2 3 2" xfId="10394"/>
    <cellStyle name="Comma 3 5 2 3 2 2" xfId="10395"/>
    <cellStyle name="Comma 3 5 2 3 2 2 2" xfId="10396"/>
    <cellStyle name="Comma 3 5 2 3 2 2 3" xfId="10397"/>
    <cellStyle name="Comma 3 5 2 3 2 3" xfId="10398"/>
    <cellStyle name="Comma 3 5 2 3 2 3 2" xfId="10399"/>
    <cellStyle name="Comma 3 5 2 3 2 3 3" xfId="10400"/>
    <cellStyle name="Comma 3 5 2 3 2 4" xfId="10401"/>
    <cellStyle name="Comma 3 5 2 3 2 4 2" xfId="10402"/>
    <cellStyle name="Comma 3 5 2 3 2 4 3" xfId="10403"/>
    <cellStyle name="Comma 3 5 2 3 2 5" xfId="10404"/>
    <cellStyle name="Comma 3 5 2 3 2 5 2" xfId="10405"/>
    <cellStyle name="Comma 3 5 2 3 2 5 3" xfId="10406"/>
    <cellStyle name="Comma 3 5 2 3 2 6" xfId="10407"/>
    <cellStyle name="Comma 3 5 2 3 2 7" xfId="10408"/>
    <cellStyle name="Comma 3 5 2 3 3" xfId="10409"/>
    <cellStyle name="Comma 3 5 2 3 3 2" xfId="10410"/>
    <cellStyle name="Comma 3 5 2 3 3 3" xfId="10411"/>
    <cellStyle name="Comma 3 5 2 3 4" xfId="10412"/>
    <cellStyle name="Comma 3 5 2 3 4 2" xfId="10413"/>
    <cellStyle name="Comma 3 5 2 3 4 3" xfId="10414"/>
    <cellStyle name="Comma 3 5 2 3 5" xfId="10415"/>
    <cellStyle name="Comma 3 5 2 3 5 2" xfId="10416"/>
    <cellStyle name="Comma 3 5 2 3 5 3" xfId="10417"/>
    <cellStyle name="Comma 3 5 2 3 6" xfId="10418"/>
    <cellStyle name="Comma 3 5 2 3 6 2" xfId="10419"/>
    <cellStyle name="Comma 3 5 2 3 6 3" xfId="10420"/>
    <cellStyle name="Comma 3 5 2 3 7" xfId="10421"/>
    <cellStyle name="Comma 3 5 2 3 8" xfId="10422"/>
    <cellStyle name="Comma 3 5 2 4" xfId="10423"/>
    <cellStyle name="Comma 3 5 2 4 2" xfId="10424"/>
    <cellStyle name="Comma 3 5 2 4 2 2" xfId="10425"/>
    <cellStyle name="Comma 3 5 2 4 2 2 2" xfId="10426"/>
    <cellStyle name="Comma 3 5 2 4 2 2 3" xfId="10427"/>
    <cellStyle name="Comma 3 5 2 4 2 3" xfId="10428"/>
    <cellStyle name="Comma 3 5 2 4 2 3 2" xfId="10429"/>
    <cellStyle name="Comma 3 5 2 4 2 3 3" xfId="10430"/>
    <cellStyle name="Comma 3 5 2 4 2 4" xfId="10431"/>
    <cellStyle name="Comma 3 5 2 4 2 4 2" xfId="10432"/>
    <cellStyle name="Comma 3 5 2 4 2 4 3" xfId="10433"/>
    <cellStyle name="Comma 3 5 2 4 2 5" xfId="10434"/>
    <cellStyle name="Comma 3 5 2 4 2 5 2" xfId="10435"/>
    <cellStyle name="Comma 3 5 2 4 2 5 3" xfId="10436"/>
    <cellStyle name="Comma 3 5 2 4 2 6" xfId="10437"/>
    <cellStyle name="Comma 3 5 2 4 2 7" xfId="10438"/>
    <cellStyle name="Comma 3 5 2 4 3" xfId="10439"/>
    <cellStyle name="Comma 3 5 2 4 3 2" xfId="10440"/>
    <cellStyle name="Comma 3 5 2 4 3 3" xfId="10441"/>
    <cellStyle name="Comma 3 5 2 4 4" xfId="10442"/>
    <cellStyle name="Comma 3 5 2 4 4 2" xfId="10443"/>
    <cellStyle name="Comma 3 5 2 4 4 3" xfId="10444"/>
    <cellStyle name="Comma 3 5 2 4 5" xfId="10445"/>
    <cellStyle name="Comma 3 5 2 4 5 2" xfId="10446"/>
    <cellStyle name="Comma 3 5 2 4 5 3" xfId="10447"/>
    <cellStyle name="Comma 3 5 2 4 6" xfId="10448"/>
    <cellStyle name="Comma 3 5 2 4 6 2" xfId="10449"/>
    <cellStyle name="Comma 3 5 2 4 6 3" xfId="10450"/>
    <cellStyle name="Comma 3 5 2 4 7" xfId="10451"/>
    <cellStyle name="Comma 3 5 2 4 8" xfId="10452"/>
    <cellStyle name="Comma 3 5 2 5" xfId="10453"/>
    <cellStyle name="Comma 3 5 2 5 2" xfId="10454"/>
    <cellStyle name="Comma 3 5 2 5 2 2" xfId="10455"/>
    <cellStyle name="Comma 3 5 2 5 2 3" xfId="10456"/>
    <cellStyle name="Comma 3 5 2 5 3" xfId="10457"/>
    <cellStyle name="Comma 3 5 2 5 3 2" xfId="10458"/>
    <cellStyle name="Comma 3 5 2 5 3 3" xfId="10459"/>
    <cellStyle name="Comma 3 5 2 5 4" xfId="10460"/>
    <cellStyle name="Comma 3 5 2 5 4 2" xfId="10461"/>
    <cellStyle name="Comma 3 5 2 5 4 3" xfId="10462"/>
    <cellStyle name="Comma 3 5 2 5 5" xfId="10463"/>
    <cellStyle name="Comma 3 5 2 5 5 2" xfId="10464"/>
    <cellStyle name="Comma 3 5 2 5 5 3" xfId="10465"/>
    <cellStyle name="Comma 3 5 2 5 6" xfId="10466"/>
    <cellStyle name="Comma 3 5 2 5 7" xfId="10467"/>
    <cellStyle name="Comma 3 5 2 6" xfId="10468"/>
    <cellStyle name="Comma 3 5 2 6 2" xfId="10469"/>
    <cellStyle name="Comma 3 5 2 6 2 2" xfId="10470"/>
    <cellStyle name="Comma 3 5 2 6 2 3" xfId="10471"/>
    <cellStyle name="Comma 3 5 2 6 3" xfId="10472"/>
    <cellStyle name="Comma 3 5 2 6 3 2" xfId="10473"/>
    <cellStyle name="Comma 3 5 2 6 3 3" xfId="10474"/>
    <cellStyle name="Comma 3 5 2 6 4" xfId="10475"/>
    <cellStyle name="Comma 3 5 2 6 4 2" xfId="10476"/>
    <cellStyle name="Comma 3 5 2 6 4 3" xfId="10477"/>
    <cellStyle name="Comma 3 5 2 6 5" xfId="10478"/>
    <cellStyle name="Comma 3 5 2 6 5 2" xfId="10479"/>
    <cellStyle name="Comma 3 5 2 6 5 3" xfId="10480"/>
    <cellStyle name="Comma 3 5 2 6 6" xfId="10481"/>
    <cellStyle name="Comma 3 5 2 6 7" xfId="10482"/>
    <cellStyle name="Comma 3 5 2 7" xfId="10483"/>
    <cellStyle name="Comma 3 5 2 7 2" xfId="10484"/>
    <cellStyle name="Comma 3 5 2 7 2 2" xfId="10485"/>
    <cellStyle name="Comma 3 5 2 7 2 3" xfId="10486"/>
    <cellStyle name="Comma 3 5 2 7 3" xfId="10487"/>
    <cellStyle name="Comma 3 5 2 7 3 2" xfId="10488"/>
    <cellStyle name="Comma 3 5 2 7 3 3" xfId="10489"/>
    <cellStyle name="Comma 3 5 2 7 4" xfId="10490"/>
    <cellStyle name="Comma 3 5 2 7 4 2" xfId="10491"/>
    <cellStyle name="Comma 3 5 2 7 4 3" xfId="10492"/>
    <cellStyle name="Comma 3 5 2 7 5" xfId="10493"/>
    <cellStyle name="Comma 3 5 2 7 5 2" xfId="10494"/>
    <cellStyle name="Comma 3 5 2 7 5 3" xfId="10495"/>
    <cellStyle name="Comma 3 5 2 7 6" xfId="10496"/>
    <cellStyle name="Comma 3 5 2 7 7" xfId="10497"/>
    <cellStyle name="Comma 3 5 2 8" xfId="10498"/>
    <cellStyle name="Comma 3 5 2 8 2" xfId="10499"/>
    <cellStyle name="Comma 3 5 2 8 2 2" xfId="10500"/>
    <cellStyle name="Comma 3 5 2 8 2 3" xfId="10501"/>
    <cellStyle name="Comma 3 5 2 8 3" xfId="10502"/>
    <cellStyle name="Comma 3 5 2 8 3 2" xfId="10503"/>
    <cellStyle name="Comma 3 5 2 8 3 3" xfId="10504"/>
    <cellStyle name="Comma 3 5 2 8 4" xfId="10505"/>
    <cellStyle name="Comma 3 5 2 8 4 2" xfId="10506"/>
    <cellStyle name="Comma 3 5 2 8 4 3" xfId="10507"/>
    <cellStyle name="Comma 3 5 2 8 5" xfId="10508"/>
    <cellStyle name="Comma 3 5 2 8 5 2" xfId="10509"/>
    <cellStyle name="Comma 3 5 2 8 5 3" xfId="10510"/>
    <cellStyle name="Comma 3 5 2 8 6" xfId="10511"/>
    <cellStyle name="Comma 3 5 2 8 7" xfId="10512"/>
    <cellStyle name="Comma 3 5 2 9" xfId="10513"/>
    <cellStyle name="Comma 3 5 2 9 2" xfId="10514"/>
    <cellStyle name="Comma 3 5 2 9 3" xfId="10515"/>
    <cellStyle name="Comma 3 5 3" xfId="10516"/>
    <cellStyle name="Comma 3 5 3 10" xfId="10517"/>
    <cellStyle name="Comma 3 5 3 11" xfId="10518"/>
    <cellStyle name="Comma 3 5 3 2" xfId="10519"/>
    <cellStyle name="Comma 3 5 3 2 2" xfId="10520"/>
    <cellStyle name="Comma 3 5 3 2 2 2" xfId="10521"/>
    <cellStyle name="Comma 3 5 3 2 2 2 2" xfId="10522"/>
    <cellStyle name="Comma 3 5 3 2 2 2 3" xfId="10523"/>
    <cellStyle name="Comma 3 5 3 2 2 3" xfId="10524"/>
    <cellStyle name="Comma 3 5 3 2 2 3 2" xfId="10525"/>
    <cellStyle name="Comma 3 5 3 2 2 3 3" xfId="10526"/>
    <cellStyle name="Comma 3 5 3 2 2 4" xfId="10527"/>
    <cellStyle name="Comma 3 5 3 2 2 4 2" xfId="10528"/>
    <cellStyle name="Comma 3 5 3 2 2 4 3" xfId="10529"/>
    <cellStyle name="Comma 3 5 3 2 2 5" xfId="10530"/>
    <cellStyle name="Comma 3 5 3 2 2 5 2" xfId="10531"/>
    <cellStyle name="Comma 3 5 3 2 2 5 3" xfId="10532"/>
    <cellStyle name="Comma 3 5 3 2 2 6" xfId="10533"/>
    <cellStyle name="Comma 3 5 3 2 2 7" xfId="10534"/>
    <cellStyle name="Comma 3 5 3 2 3" xfId="10535"/>
    <cellStyle name="Comma 3 5 3 2 3 2" xfId="10536"/>
    <cellStyle name="Comma 3 5 3 2 3 3" xfId="10537"/>
    <cellStyle name="Comma 3 5 3 2 4" xfId="10538"/>
    <cellStyle name="Comma 3 5 3 2 4 2" xfId="10539"/>
    <cellStyle name="Comma 3 5 3 2 4 3" xfId="10540"/>
    <cellStyle name="Comma 3 5 3 2 5" xfId="10541"/>
    <cellStyle name="Comma 3 5 3 2 5 2" xfId="10542"/>
    <cellStyle name="Comma 3 5 3 2 5 3" xfId="10543"/>
    <cellStyle name="Comma 3 5 3 2 6" xfId="10544"/>
    <cellStyle name="Comma 3 5 3 2 6 2" xfId="10545"/>
    <cellStyle name="Comma 3 5 3 2 6 3" xfId="10546"/>
    <cellStyle name="Comma 3 5 3 2 7" xfId="10547"/>
    <cellStyle name="Comma 3 5 3 2 8" xfId="10548"/>
    <cellStyle name="Comma 3 5 3 3" xfId="10549"/>
    <cellStyle name="Comma 3 5 3 3 2" xfId="10550"/>
    <cellStyle name="Comma 3 5 3 3 2 2" xfId="10551"/>
    <cellStyle name="Comma 3 5 3 3 2 3" xfId="10552"/>
    <cellStyle name="Comma 3 5 3 3 3" xfId="10553"/>
    <cellStyle name="Comma 3 5 3 3 3 2" xfId="10554"/>
    <cellStyle name="Comma 3 5 3 3 3 3" xfId="10555"/>
    <cellStyle name="Comma 3 5 3 3 4" xfId="10556"/>
    <cellStyle name="Comma 3 5 3 3 4 2" xfId="10557"/>
    <cellStyle name="Comma 3 5 3 3 4 3" xfId="10558"/>
    <cellStyle name="Comma 3 5 3 3 5" xfId="10559"/>
    <cellStyle name="Comma 3 5 3 3 5 2" xfId="10560"/>
    <cellStyle name="Comma 3 5 3 3 5 3" xfId="10561"/>
    <cellStyle name="Comma 3 5 3 3 6" xfId="10562"/>
    <cellStyle name="Comma 3 5 3 3 7" xfId="10563"/>
    <cellStyle name="Comma 3 5 3 4" xfId="10564"/>
    <cellStyle name="Comma 3 5 3 4 2" xfId="10565"/>
    <cellStyle name="Comma 3 5 3 4 2 2" xfId="10566"/>
    <cellStyle name="Comma 3 5 3 4 2 3" xfId="10567"/>
    <cellStyle name="Comma 3 5 3 4 3" xfId="10568"/>
    <cellStyle name="Comma 3 5 3 4 3 2" xfId="10569"/>
    <cellStyle name="Comma 3 5 3 4 3 3" xfId="10570"/>
    <cellStyle name="Comma 3 5 3 4 4" xfId="10571"/>
    <cellStyle name="Comma 3 5 3 4 4 2" xfId="10572"/>
    <cellStyle name="Comma 3 5 3 4 4 3" xfId="10573"/>
    <cellStyle name="Comma 3 5 3 4 5" xfId="10574"/>
    <cellStyle name="Comma 3 5 3 4 5 2" xfId="10575"/>
    <cellStyle name="Comma 3 5 3 4 5 3" xfId="10576"/>
    <cellStyle name="Comma 3 5 3 4 6" xfId="10577"/>
    <cellStyle name="Comma 3 5 3 4 7" xfId="10578"/>
    <cellStyle name="Comma 3 5 3 5" xfId="10579"/>
    <cellStyle name="Comma 3 5 3 5 2" xfId="10580"/>
    <cellStyle name="Comma 3 5 3 5 2 2" xfId="10581"/>
    <cellStyle name="Comma 3 5 3 5 2 3" xfId="10582"/>
    <cellStyle name="Comma 3 5 3 5 3" xfId="10583"/>
    <cellStyle name="Comma 3 5 3 5 3 2" xfId="10584"/>
    <cellStyle name="Comma 3 5 3 5 3 3" xfId="10585"/>
    <cellStyle name="Comma 3 5 3 5 4" xfId="10586"/>
    <cellStyle name="Comma 3 5 3 5 4 2" xfId="10587"/>
    <cellStyle name="Comma 3 5 3 5 4 3" xfId="10588"/>
    <cellStyle name="Comma 3 5 3 5 5" xfId="10589"/>
    <cellStyle name="Comma 3 5 3 5 5 2" xfId="10590"/>
    <cellStyle name="Comma 3 5 3 5 5 3" xfId="10591"/>
    <cellStyle name="Comma 3 5 3 5 6" xfId="10592"/>
    <cellStyle name="Comma 3 5 3 5 7" xfId="10593"/>
    <cellStyle name="Comma 3 5 3 6" xfId="10594"/>
    <cellStyle name="Comma 3 5 3 6 2" xfId="10595"/>
    <cellStyle name="Comma 3 5 3 6 3" xfId="10596"/>
    <cellStyle name="Comma 3 5 3 7" xfId="10597"/>
    <cellStyle name="Comma 3 5 3 7 2" xfId="10598"/>
    <cellStyle name="Comma 3 5 3 7 3" xfId="10599"/>
    <cellStyle name="Comma 3 5 3 8" xfId="10600"/>
    <cellStyle name="Comma 3 5 3 8 2" xfId="10601"/>
    <cellStyle name="Comma 3 5 3 8 3" xfId="10602"/>
    <cellStyle name="Comma 3 5 3 9" xfId="10603"/>
    <cellStyle name="Comma 3 5 3 9 2" xfId="10604"/>
    <cellStyle name="Comma 3 5 3 9 3" xfId="10605"/>
    <cellStyle name="Comma 3 5 4" xfId="10606"/>
    <cellStyle name="Comma 3 5 4 2" xfId="10607"/>
    <cellStyle name="Comma 3 5 4 2 2" xfId="10608"/>
    <cellStyle name="Comma 3 5 4 2 2 2" xfId="10609"/>
    <cellStyle name="Comma 3 5 4 2 2 3" xfId="10610"/>
    <cellStyle name="Comma 3 5 4 2 3" xfId="10611"/>
    <cellStyle name="Comma 3 5 4 2 3 2" xfId="10612"/>
    <cellStyle name="Comma 3 5 4 2 3 3" xfId="10613"/>
    <cellStyle name="Comma 3 5 4 2 4" xfId="10614"/>
    <cellStyle name="Comma 3 5 4 2 4 2" xfId="10615"/>
    <cellStyle name="Comma 3 5 4 2 4 3" xfId="10616"/>
    <cellStyle name="Comma 3 5 4 2 5" xfId="10617"/>
    <cellStyle name="Comma 3 5 4 2 5 2" xfId="10618"/>
    <cellStyle name="Comma 3 5 4 2 5 3" xfId="10619"/>
    <cellStyle name="Comma 3 5 4 2 6" xfId="10620"/>
    <cellStyle name="Comma 3 5 4 2 7" xfId="10621"/>
    <cellStyle name="Comma 3 5 4 3" xfId="10622"/>
    <cellStyle name="Comma 3 5 4 3 2" xfId="10623"/>
    <cellStyle name="Comma 3 5 4 3 3" xfId="10624"/>
    <cellStyle name="Comma 3 5 4 4" xfId="10625"/>
    <cellStyle name="Comma 3 5 4 4 2" xfId="10626"/>
    <cellStyle name="Comma 3 5 4 4 3" xfId="10627"/>
    <cellStyle name="Comma 3 5 4 5" xfId="10628"/>
    <cellStyle name="Comma 3 5 4 5 2" xfId="10629"/>
    <cellStyle name="Comma 3 5 4 5 3" xfId="10630"/>
    <cellStyle name="Comma 3 5 4 6" xfId="10631"/>
    <cellStyle name="Comma 3 5 4 6 2" xfId="10632"/>
    <cellStyle name="Comma 3 5 4 6 3" xfId="10633"/>
    <cellStyle name="Comma 3 5 4 7" xfId="10634"/>
    <cellStyle name="Comma 3 5 4 8" xfId="10635"/>
    <cellStyle name="Comma 3 5 5" xfId="10636"/>
    <cellStyle name="Comma 3 5 5 2" xfId="10637"/>
    <cellStyle name="Comma 3 5 5 2 2" xfId="10638"/>
    <cellStyle name="Comma 3 5 5 2 2 2" xfId="10639"/>
    <cellStyle name="Comma 3 5 5 2 2 3" xfId="10640"/>
    <cellStyle name="Comma 3 5 5 2 3" xfId="10641"/>
    <cellStyle name="Comma 3 5 5 2 3 2" xfId="10642"/>
    <cellStyle name="Comma 3 5 5 2 3 3" xfId="10643"/>
    <cellStyle name="Comma 3 5 5 2 4" xfId="10644"/>
    <cellStyle name="Comma 3 5 5 2 4 2" xfId="10645"/>
    <cellStyle name="Comma 3 5 5 2 4 3" xfId="10646"/>
    <cellStyle name="Comma 3 5 5 2 5" xfId="10647"/>
    <cellStyle name="Comma 3 5 5 2 5 2" xfId="10648"/>
    <cellStyle name="Comma 3 5 5 2 5 3" xfId="10649"/>
    <cellStyle name="Comma 3 5 5 2 6" xfId="10650"/>
    <cellStyle name="Comma 3 5 5 2 7" xfId="10651"/>
    <cellStyle name="Comma 3 5 5 3" xfId="10652"/>
    <cellStyle name="Comma 3 5 5 3 2" xfId="10653"/>
    <cellStyle name="Comma 3 5 5 3 3" xfId="10654"/>
    <cellStyle name="Comma 3 5 5 4" xfId="10655"/>
    <cellStyle name="Comma 3 5 5 4 2" xfId="10656"/>
    <cellStyle name="Comma 3 5 5 4 3" xfId="10657"/>
    <cellStyle name="Comma 3 5 5 5" xfId="10658"/>
    <cellStyle name="Comma 3 5 5 5 2" xfId="10659"/>
    <cellStyle name="Comma 3 5 5 5 3" xfId="10660"/>
    <cellStyle name="Comma 3 5 5 6" xfId="10661"/>
    <cellStyle name="Comma 3 5 5 6 2" xfId="10662"/>
    <cellStyle name="Comma 3 5 5 6 3" xfId="10663"/>
    <cellStyle name="Comma 3 5 5 7" xfId="10664"/>
    <cellStyle name="Comma 3 5 5 8" xfId="10665"/>
    <cellStyle name="Comma 3 5 6" xfId="10666"/>
    <cellStyle name="Comma 3 5 6 2" xfId="10667"/>
    <cellStyle name="Comma 3 5 6 2 2" xfId="10668"/>
    <cellStyle name="Comma 3 5 6 2 3" xfId="10669"/>
    <cellStyle name="Comma 3 5 6 3" xfId="10670"/>
    <cellStyle name="Comma 3 5 6 3 2" xfId="10671"/>
    <cellStyle name="Comma 3 5 6 3 3" xfId="10672"/>
    <cellStyle name="Comma 3 5 6 4" xfId="10673"/>
    <cellStyle name="Comma 3 5 6 4 2" xfId="10674"/>
    <cellStyle name="Comma 3 5 6 4 3" xfId="10675"/>
    <cellStyle name="Comma 3 5 6 5" xfId="10676"/>
    <cellStyle name="Comma 3 5 6 5 2" xfId="10677"/>
    <cellStyle name="Comma 3 5 6 5 3" xfId="10678"/>
    <cellStyle name="Comma 3 5 6 6" xfId="10679"/>
    <cellStyle name="Comma 3 5 6 7" xfId="10680"/>
    <cellStyle name="Comma 3 5 7" xfId="10681"/>
    <cellStyle name="Comma 3 5 7 2" xfId="10682"/>
    <cellStyle name="Comma 3 5 7 2 2" xfId="10683"/>
    <cellStyle name="Comma 3 5 7 2 3" xfId="10684"/>
    <cellStyle name="Comma 3 5 7 3" xfId="10685"/>
    <cellStyle name="Comma 3 5 7 3 2" xfId="10686"/>
    <cellStyle name="Comma 3 5 7 3 3" xfId="10687"/>
    <cellStyle name="Comma 3 5 7 4" xfId="10688"/>
    <cellStyle name="Comma 3 5 7 4 2" xfId="10689"/>
    <cellStyle name="Comma 3 5 7 4 3" xfId="10690"/>
    <cellStyle name="Comma 3 5 7 5" xfId="10691"/>
    <cellStyle name="Comma 3 5 7 5 2" xfId="10692"/>
    <cellStyle name="Comma 3 5 7 5 3" xfId="10693"/>
    <cellStyle name="Comma 3 5 7 6" xfId="10694"/>
    <cellStyle name="Comma 3 5 7 7" xfId="10695"/>
    <cellStyle name="Comma 3 5 8" xfId="10696"/>
    <cellStyle name="Comma 3 5 8 2" xfId="10697"/>
    <cellStyle name="Comma 3 5 8 2 2" xfId="10698"/>
    <cellStyle name="Comma 3 5 8 2 3" xfId="10699"/>
    <cellStyle name="Comma 3 5 8 3" xfId="10700"/>
    <cellStyle name="Comma 3 5 8 3 2" xfId="10701"/>
    <cellStyle name="Comma 3 5 8 3 3" xfId="10702"/>
    <cellStyle name="Comma 3 5 8 4" xfId="10703"/>
    <cellStyle name="Comma 3 5 8 4 2" xfId="10704"/>
    <cellStyle name="Comma 3 5 8 4 3" xfId="10705"/>
    <cellStyle name="Comma 3 5 8 5" xfId="10706"/>
    <cellStyle name="Comma 3 5 8 5 2" xfId="10707"/>
    <cellStyle name="Comma 3 5 8 5 3" xfId="10708"/>
    <cellStyle name="Comma 3 5 8 6" xfId="10709"/>
    <cellStyle name="Comma 3 5 8 7" xfId="10710"/>
    <cellStyle name="Comma 3 5 9" xfId="10711"/>
    <cellStyle name="Comma 3 5 9 2" xfId="10712"/>
    <cellStyle name="Comma 3 5 9 2 2" xfId="10713"/>
    <cellStyle name="Comma 3 5 9 2 3" xfId="10714"/>
    <cellStyle name="Comma 3 5 9 3" xfId="10715"/>
    <cellStyle name="Comma 3 5 9 3 2" xfId="10716"/>
    <cellStyle name="Comma 3 5 9 3 3" xfId="10717"/>
    <cellStyle name="Comma 3 5 9 4" xfId="10718"/>
    <cellStyle name="Comma 3 5 9 4 2" xfId="10719"/>
    <cellStyle name="Comma 3 5 9 4 3" xfId="10720"/>
    <cellStyle name="Comma 3 5 9 5" xfId="10721"/>
    <cellStyle name="Comma 3 5 9 5 2" xfId="10722"/>
    <cellStyle name="Comma 3 5 9 5 3" xfId="10723"/>
    <cellStyle name="Comma 3 5 9 6" xfId="10724"/>
    <cellStyle name="Comma 3 5 9 7" xfId="10725"/>
    <cellStyle name="Comma 3 6" xfId="10726"/>
    <cellStyle name="Comma 3 6 10" xfId="10727"/>
    <cellStyle name="Comma 3 6 10 2" xfId="10728"/>
    <cellStyle name="Comma 3 6 10 3" xfId="10729"/>
    <cellStyle name="Comma 3 6 11" xfId="10730"/>
    <cellStyle name="Comma 3 6 11 2" xfId="10731"/>
    <cellStyle name="Comma 3 6 11 3" xfId="10732"/>
    <cellStyle name="Comma 3 6 12" xfId="10733"/>
    <cellStyle name="Comma 3 6 12 2" xfId="10734"/>
    <cellStyle name="Comma 3 6 12 3" xfId="10735"/>
    <cellStyle name="Comma 3 6 13" xfId="10736"/>
    <cellStyle name="Comma 3 6 14" xfId="10737"/>
    <cellStyle name="Comma 3 6 2" xfId="10738"/>
    <cellStyle name="Comma 3 6 2 10" xfId="10739"/>
    <cellStyle name="Comma 3 6 2 11" xfId="10740"/>
    <cellStyle name="Comma 3 6 2 2" xfId="10741"/>
    <cellStyle name="Comma 3 6 2 2 2" xfId="10742"/>
    <cellStyle name="Comma 3 6 2 2 2 2" xfId="10743"/>
    <cellStyle name="Comma 3 6 2 2 2 2 2" xfId="10744"/>
    <cellStyle name="Comma 3 6 2 2 2 2 3" xfId="10745"/>
    <cellStyle name="Comma 3 6 2 2 2 3" xfId="10746"/>
    <cellStyle name="Comma 3 6 2 2 2 3 2" xfId="10747"/>
    <cellStyle name="Comma 3 6 2 2 2 3 3" xfId="10748"/>
    <cellStyle name="Comma 3 6 2 2 2 4" xfId="10749"/>
    <cellStyle name="Comma 3 6 2 2 2 4 2" xfId="10750"/>
    <cellStyle name="Comma 3 6 2 2 2 4 3" xfId="10751"/>
    <cellStyle name="Comma 3 6 2 2 2 5" xfId="10752"/>
    <cellStyle name="Comma 3 6 2 2 2 5 2" xfId="10753"/>
    <cellStyle name="Comma 3 6 2 2 2 5 3" xfId="10754"/>
    <cellStyle name="Comma 3 6 2 2 2 6" xfId="10755"/>
    <cellStyle name="Comma 3 6 2 2 2 7" xfId="10756"/>
    <cellStyle name="Comma 3 6 2 2 3" xfId="10757"/>
    <cellStyle name="Comma 3 6 2 2 3 2" xfId="10758"/>
    <cellStyle name="Comma 3 6 2 2 3 3" xfId="10759"/>
    <cellStyle name="Comma 3 6 2 2 4" xfId="10760"/>
    <cellStyle name="Comma 3 6 2 2 4 2" xfId="10761"/>
    <cellStyle name="Comma 3 6 2 2 4 3" xfId="10762"/>
    <cellStyle name="Comma 3 6 2 2 5" xfId="10763"/>
    <cellStyle name="Comma 3 6 2 2 5 2" xfId="10764"/>
    <cellStyle name="Comma 3 6 2 2 5 3" xfId="10765"/>
    <cellStyle name="Comma 3 6 2 2 6" xfId="10766"/>
    <cellStyle name="Comma 3 6 2 2 6 2" xfId="10767"/>
    <cellStyle name="Comma 3 6 2 2 6 3" xfId="10768"/>
    <cellStyle name="Comma 3 6 2 2 7" xfId="10769"/>
    <cellStyle name="Comma 3 6 2 2 8" xfId="10770"/>
    <cellStyle name="Comma 3 6 2 3" xfId="10771"/>
    <cellStyle name="Comma 3 6 2 3 2" xfId="10772"/>
    <cellStyle name="Comma 3 6 2 3 2 2" xfId="10773"/>
    <cellStyle name="Comma 3 6 2 3 2 3" xfId="10774"/>
    <cellStyle name="Comma 3 6 2 3 3" xfId="10775"/>
    <cellStyle name="Comma 3 6 2 3 3 2" xfId="10776"/>
    <cellStyle name="Comma 3 6 2 3 3 3" xfId="10777"/>
    <cellStyle name="Comma 3 6 2 3 4" xfId="10778"/>
    <cellStyle name="Comma 3 6 2 3 4 2" xfId="10779"/>
    <cellStyle name="Comma 3 6 2 3 4 3" xfId="10780"/>
    <cellStyle name="Comma 3 6 2 3 5" xfId="10781"/>
    <cellStyle name="Comma 3 6 2 3 5 2" xfId="10782"/>
    <cellStyle name="Comma 3 6 2 3 5 3" xfId="10783"/>
    <cellStyle name="Comma 3 6 2 3 6" xfId="10784"/>
    <cellStyle name="Comma 3 6 2 3 7" xfId="10785"/>
    <cellStyle name="Comma 3 6 2 4" xfId="10786"/>
    <cellStyle name="Comma 3 6 2 4 2" xfId="10787"/>
    <cellStyle name="Comma 3 6 2 4 2 2" xfId="10788"/>
    <cellStyle name="Comma 3 6 2 4 2 3" xfId="10789"/>
    <cellStyle name="Comma 3 6 2 4 3" xfId="10790"/>
    <cellStyle name="Comma 3 6 2 4 3 2" xfId="10791"/>
    <cellStyle name="Comma 3 6 2 4 3 3" xfId="10792"/>
    <cellStyle name="Comma 3 6 2 4 4" xfId="10793"/>
    <cellStyle name="Comma 3 6 2 4 4 2" xfId="10794"/>
    <cellStyle name="Comma 3 6 2 4 4 3" xfId="10795"/>
    <cellStyle name="Comma 3 6 2 4 5" xfId="10796"/>
    <cellStyle name="Comma 3 6 2 4 5 2" xfId="10797"/>
    <cellStyle name="Comma 3 6 2 4 5 3" xfId="10798"/>
    <cellStyle name="Comma 3 6 2 4 6" xfId="10799"/>
    <cellStyle name="Comma 3 6 2 4 7" xfId="10800"/>
    <cellStyle name="Comma 3 6 2 5" xfId="10801"/>
    <cellStyle name="Comma 3 6 2 5 2" xfId="10802"/>
    <cellStyle name="Comma 3 6 2 5 2 2" xfId="10803"/>
    <cellStyle name="Comma 3 6 2 5 2 3" xfId="10804"/>
    <cellStyle name="Comma 3 6 2 5 3" xfId="10805"/>
    <cellStyle name="Comma 3 6 2 5 3 2" xfId="10806"/>
    <cellStyle name="Comma 3 6 2 5 3 3" xfId="10807"/>
    <cellStyle name="Comma 3 6 2 5 4" xfId="10808"/>
    <cellStyle name="Comma 3 6 2 5 4 2" xfId="10809"/>
    <cellStyle name="Comma 3 6 2 5 4 3" xfId="10810"/>
    <cellStyle name="Comma 3 6 2 5 5" xfId="10811"/>
    <cellStyle name="Comma 3 6 2 5 5 2" xfId="10812"/>
    <cellStyle name="Comma 3 6 2 5 5 3" xfId="10813"/>
    <cellStyle name="Comma 3 6 2 5 6" xfId="10814"/>
    <cellStyle name="Comma 3 6 2 5 7" xfId="10815"/>
    <cellStyle name="Comma 3 6 2 6" xfId="10816"/>
    <cellStyle name="Comma 3 6 2 6 2" xfId="10817"/>
    <cellStyle name="Comma 3 6 2 6 3" xfId="10818"/>
    <cellStyle name="Comma 3 6 2 7" xfId="10819"/>
    <cellStyle name="Comma 3 6 2 7 2" xfId="10820"/>
    <cellStyle name="Comma 3 6 2 7 3" xfId="10821"/>
    <cellStyle name="Comma 3 6 2 8" xfId="10822"/>
    <cellStyle name="Comma 3 6 2 8 2" xfId="10823"/>
    <cellStyle name="Comma 3 6 2 8 3" xfId="10824"/>
    <cellStyle name="Comma 3 6 2 9" xfId="10825"/>
    <cellStyle name="Comma 3 6 2 9 2" xfId="10826"/>
    <cellStyle name="Comma 3 6 2 9 3" xfId="10827"/>
    <cellStyle name="Comma 3 6 3" xfId="10828"/>
    <cellStyle name="Comma 3 6 3 2" xfId="10829"/>
    <cellStyle name="Comma 3 6 3 2 2" xfId="10830"/>
    <cellStyle name="Comma 3 6 3 2 2 2" xfId="10831"/>
    <cellStyle name="Comma 3 6 3 2 2 3" xfId="10832"/>
    <cellStyle name="Comma 3 6 3 2 3" xfId="10833"/>
    <cellStyle name="Comma 3 6 3 2 3 2" xfId="10834"/>
    <cellStyle name="Comma 3 6 3 2 3 3" xfId="10835"/>
    <cellStyle name="Comma 3 6 3 2 4" xfId="10836"/>
    <cellStyle name="Comma 3 6 3 2 4 2" xfId="10837"/>
    <cellStyle name="Comma 3 6 3 2 4 3" xfId="10838"/>
    <cellStyle name="Comma 3 6 3 2 5" xfId="10839"/>
    <cellStyle name="Comma 3 6 3 2 5 2" xfId="10840"/>
    <cellStyle name="Comma 3 6 3 2 5 3" xfId="10841"/>
    <cellStyle name="Comma 3 6 3 2 6" xfId="10842"/>
    <cellStyle name="Comma 3 6 3 2 7" xfId="10843"/>
    <cellStyle name="Comma 3 6 3 3" xfId="10844"/>
    <cellStyle name="Comma 3 6 3 3 2" xfId="10845"/>
    <cellStyle name="Comma 3 6 3 3 3" xfId="10846"/>
    <cellStyle name="Comma 3 6 3 4" xfId="10847"/>
    <cellStyle name="Comma 3 6 3 4 2" xfId="10848"/>
    <cellStyle name="Comma 3 6 3 4 3" xfId="10849"/>
    <cellStyle name="Comma 3 6 3 5" xfId="10850"/>
    <cellStyle name="Comma 3 6 3 5 2" xfId="10851"/>
    <cellStyle name="Comma 3 6 3 5 3" xfId="10852"/>
    <cellStyle name="Comma 3 6 3 6" xfId="10853"/>
    <cellStyle name="Comma 3 6 3 6 2" xfId="10854"/>
    <cellStyle name="Comma 3 6 3 6 3" xfId="10855"/>
    <cellStyle name="Comma 3 6 3 7" xfId="10856"/>
    <cellStyle name="Comma 3 6 3 8" xfId="10857"/>
    <cellStyle name="Comma 3 6 4" xfId="10858"/>
    <cellStyle name="Comma 3 6 4 2" xfId="10859"/>
    <cellStyle name="Comma 3 6 4 2 2" xfId="10860"/>
    <cellStyle name="Comma 3 6 4 2 2 2" xfId="10861"/>
    <cellStyle name="Comma 3 6 4 2 2 3" xfId="10862"/>
    <cellStyle name="Comma 3 6 4 2 3" xfId="10863"/>
    <cellStyle name="Comma 3 6 4 2 3 2" xfId="10864"/>
    <cellStyle name="Comma 3 6 4 2 3 3" xfId="10865"/>
    <cellStyle name="Comma 3 6 4 2 4" xfId="10866"/>
    <cellStyle name="Comma 3 6 4 2 4 2" xfId="10867"/>
    <cellStyle name="Comma 3 6 4 2 4 3" xfId="10868"/>
    <cellStyle name="Comma 3 6 4 2 5" xfId="10869"/>
    <cellStyle name="Comma 3 6 4 2 5 2" xfId="10870"/>
    <cellStyle name="Comma 3 6 4 2 5 3" xfId="10871"/>
    <cellStyle name="Comma 3 6 4 2 6" xfId="10872"/>
    <cellStyle name="Comma 3 6 4 2 7" xfId="10873"/>
    <cellStyle name="Comma 3 6 4 3" xfId="10874"/>
    <cellStyle name="Comma 3 6 4 3 2" xfId="10875"/>
    <cellStyle name="Comma 3 6 4 3 3" xfId="10876"/>
    <cellStyle name="Comma 3 6 4 4" xfId="10877"/>
    <cellStyle name="Comma 3 6 4 4 2" xfId="10878"/>
    <cellStyle name="Comma 3 6 4 4 3" xfId="10879"/>
    <cellStyle name="Comma 3 6 4 5" xfId="10880"/>
    <cellStyle name="Comma 3 6 4 5 2" xfId="10881"/>
    <cellStyle name="Comma 3 6 4 5 3" xfId="10882"/>
    <cellStyle name="Comma 3 6 4 6" xfId="10883"/>
    <cellStyle name="Comma 3 6 4 6 2" xfId="10884"/>
    <cellStyle name="Comma 3 6 4 6 3" xfId="10885"/>
    <cellStyle name="Comma 3 6 4 7" xfId="10886"/>
    <cellStyle name="Comma 3 6 4 8" xfId="10887"/>
    <cellStyle name="Comma 3 6 5" xfId="10888"/>
    <cellStyle name="Comma 3 6 5 2" xfId="10889"/>
    <cellStyle name="Comma 3 6 5 2 2" xfId="10890"/>
    <cellStyle name="Comma 3 6 5 2 3" xfId="10891"/>
    <cellStyle name="Comma 3 6 5 3" xfId="10892"/>
    <cellStyle name="Comma 3 6 5 3 2" xfId="10893"/>
    <cellStyle name="Comma 3 6 5 3 3" xfId="10894"/>
    <cellStyle name="Comma 3 6 5 4" xfId="10895"/>
    <cellStyle name="Comma 3 6 5 4 2" xfId="10896"/>
    <cellStyle name="Comma 3 6 5 4 3" xfId="10897"/>
    <cellStyle name="Comma 3 6 5 5" xfId="10898"/>
    <cellStyle name="Comma 3 6 5 5 2" xfId="10899"/>
    <cellStyle name="Comma 3 6 5 5 3" xfId="10900"/>
    <cellStyle name="Comma 3 6 5 6" xfId="10901"/>
    <cellStyle name="Comma 3 6 5 7" xfId="10902"/>
    <cellStyle name="Comma 3 6 6" xfId="10903"/>
    <cellStyle name="Comma 3 6 6 2" xfId="10904"/>
    <cellStyle name="Comma 3 6 6 2 2" xfId="10905"/>
    <cellStyle name="Comma 3 6 6 2 3" xfId="10906"/>
    <cellStyle name="Comma 3 6 6 3" xfId="10907"/>
    <cellStyle name="Comma 3 6 6 3 2" xfId="10908"/>
    <cellStyle name="Comma 3 6 6 3 3" xfId="10909"/>
    <cellStyle name="Comma 3 6 6 4" xfId="10910"/>
    <cellStyle name="Comma 3 6 6 4 2" xfId="10911"/>
    <cellStyle name="Comma 3 6 6 4 3" xfId="10912"/>
    <cellStyle name="Comma 3 6 6 5" xfId="10913"/>
    <cellStyle name="Comma 3 6 6 5 2" xfId="10914"/>
    <cellStyle name="Comma 3 6 6 5 3" xfId="10915"/>
    <cellStyle name="Comma 3 6 6 6" xfId="10916"/>
    <cellStyle name="Comma 3 6 6 7" xfId="10917"/>
    <cellStyle name="Comma 3 6 7" xfId="10918"/>
    <cellStyle name="Comma 3 6 7 2" xfId="10919"/>
    <cellStyle name="Comma 3 6 7 2 2" xfId="10920"/>
    <cellStyle name="Comma 3 6 7 2 3" xfId="10921"/>
    <cellStyle name="Comma 3 6 7 3" xfId="10922"/>
    <cellStyle name="Comma 3 6 7 3 2" xfId="10923"/>
    <cellStyle name="Comma 3 6 7 3 3" xfId="10924"/>
    <cellStyle name="Comma 3 6 7 4" xfId="10925"/>
    <cellStyle name="Comma 3 6 7 4 2" xfId="10926"/>
    <cellStyle name="Comma 3 6 7 4 3" xfId="10927"/>
    <cellStyle name="Comma 3 6 7 5" xfId="10928"/>
    <cellStyle name="Comma 3 6 7 5 2" xfId="10929"/>
    <cellStyle name="Comma 3 6 7 5 3" xfId="10930"/>
    <cellStyle name="Comma 3 6 7 6" xfId="10931"/>
    <cellStyle name="Comma 3 6 7 7" xfId="10932"/>
    <cellStyle name="Comma 3 6 8" xfId="10933"/>
    <cellStyle name="Comma 3 6 8 2" xfId="10934"/>
    <cellStyle name="Comma 3 6 8 2 2" xfId="10935"/>
    <cellStyle name="Comma 3 6 8 2 3" xfId="10936"/>
    <cellStyle name="Comma 3 6 8 3" xfId="10937"/>
    <cellStyle name="Comma 3 6 8 3 2" xfId="10938"/>
    <cellStyle name="Comma 3 6 8 3 3" xfId="10939"/>
    <cellStyle name="Comma 3 6 8 4" xfId="10940"/>
    <cellStyle name="Comma 3 6 8 4 2" xfId="10941"/>
    <cellStyle name="Comma 3 6 8 4 3" xfId="10942"/>
    <cellStyle name="Comma 3 6 8 5" xfId="10943"/>
    <cellStyle name="Comma 3 6 8 5 2" xfId="10944"/>
    <cellStyle name="Comma 3 6 8 5 3" xfId="10945"/>
    <cellStyle name="Comma 3 6 8 6" xfId="10946"/>
    <cellStyle name="Comma 3 6 8 7" xfId="10947"/>
    <cellStyle name="Comma 3 6 9" xfId="10948"/>
    <cellStyle name="Comma 3 6 9 2" xfId="10949"/>
    <cellStyle name="Comma 3 6 9 3" xfId="10950"/>
    <cellStyle name="Comma 3 7" xfId="10951"/>
    <cellStyle name="Comma 3 7 10" xfId="10952"/>
    <cellStyle name="Comma 3 7 11" xfId="10953"/>
    <cellStyle name="Comma 3 7 2" xfId="10954"/>
    <cellStyle name="Comma 3 7 2 2" xfId="10955"/>
    <cellStyle name="Comma 3 7 2 2 2" xfId="10956"/>
    <cellStyle name="Comma 3 7 2 2 2 2" xfId="10957"/>
    <cellStyle name="Comma 3 7 2 2 2 3" xfId="10958"/>
    <cellStyle name="Comma 3 7 2 2 3" xfId="10959"/>
    <cellStyle name="Comma 3 7 2 2 3 2" xfId="10960"/>
    <cellStyle name="Comma 3 7 2 2 3 3" xfId="10961"/>
    <cellStyle name="Comma 3 7 2 2 4" xfId="10962"/>
    <cellStyle name="Comma 3 7 2 2 4 2" xfId="10963"/>
    <cellStyle name="Comma 3 7 2 2 4 3" xfId="10964"/>
    <cellStyle name="Comma 3 7 2 2 5" xfId="10965"/>
    <cellStyle name="Comma 3 7 2 2 5 2" xfId="10966"/>
    <cellStyle name="Comma 3 7 2 2 5 3" xfId="10967"/>
    <cellStyle name="Comma 3 7 2 2 6" xfId="10968"/>
    <cellStyle name="Comma 3 7 2 2 7" xfId="10969"/>
    <cellStyle name="Comma 3 7 2 3" xfId="10970"/>
    <cellStyle name="Comma 3 7 2 3 2" xfId="10971"/>
    <cellStyle name="Comma 3 7 2 3 3" xfId="10972"/>
    <cellStyle name="Comma 3 7 2 4" xfId="10973"/>
    <cellStyle name="Comma 3 7 2 4 2" xfId="10974"/>
    <cellStyle name="Comma 3 7 2 4 3" xfId="10975"/>
    <cellStyle name="Comma 3 7 2 5" xfId="10976"/>
    <cellStyle name="Comma 3 7 2 5 2" xfId="10977"/>
    <cellStyle name="Comma 3 7 2 5 3" xfId="10978"/>
    <cellStyle name="Comma 3 7 2 6" xfId="10979"/>
    <cellStyle name="Comma 3 7 2 6 2" xfId="10980"/>
    <cellStyle name="Comma 3 7 2 6 3" xfId="10981"/>
    <cellStyle name="Comma 3 7 2 7" xfId="10982"/>
    <cellStyle name="Comma 3 7 2 8" xfId="10983"/>
    <cellStyle name="Comma 3 7 3" xfId="10984"/>
    <cellStyle name="Comma 3 7 3 2" xfId="10985"/>
    <cellStyle name="Comma 3 7 3 2 2" xfId="10986"/>
    <cellStyle name="Comma 3 7 3 2 3" xfId="10987"/>
    <cellStyle name="Comma 3 7 3 3" xfId="10988"/>
    <cellStyle name="Comma 3 7 3 3 2" xfId="10989"/>
    <cellStyle name="Comma 3 7 3 3 3" xfId="10990"/>
    <cellStyle name="Comma 3 7 3 4" xfId="10991"/>
    <cellStyle name="Comma 3 7 3 4 2" xfId="10992"/>
    <cellStyle name="Comma 3 7 3 4 3" xfId="10993"/>
    <cellStyle name="Comma 3 7 3 5" xfId="10994"/>
    <cellStyle name="Comma 3 7 3 5 2" xfId="10995"/>
    <cellStyle name="Comma 3 7 3 5 3" xfId="10996"/>
    <cellStyle name="Comma 3 7 3 6" xfId="10997"/>
    <cellStyle name="Comma 3 7 3 7" xfId="10998"/>
    <cellStyle name="Comma 3 7 4" xfId="10999"/>
    <cellStyle name="Comma 3 7 4 2" xfId="11000"/>
    <cellStyle name="Comma 3 7 4 2 2" xfId="11001"/>
    <cellStyle name="Comma 3 7 4 2 3" xfId="11002"/>
    <cellStyle name="Comma 3 7 4 3" xfId="11003"/>
    <cellStyle name="Comma 3 7 4 3 2" xfId="11004"/>
    <cellStyle name="Comma 3 7 4 3 3" xfId="11005"/>
    <cellStyle name="Comma 3 7 4 4" xfId="11006"/>
    <cellStyle name="Comma 3 7 4 4 2" xfId="11007"/>
    <cellStyle name="Comma 3 7 4 4 3" xfId="11008"/>
    <cellStyle name="Comma 3 7 4 5" xfId="11009"/>
    <cellStyle name="Comma 3 7 4 5 2" xfId="11010"/>
    <cellStyle name="Comma 3 7 4 5 3" xfId="11011"/>
    <cellStyle name="Comma 3 7 4 6" xfId="11012"/>
    <cellStyle name="Comma 3 7 4 7" xfId="11013"/>
    <cellStyle name="Comma 3 7 5" xfId="11014"/>
    <cellStyle name="Comma 3 7 5 2" xfId="11015"/>
    <cellStyle name="Comma 3 7 5 2 2" xfId="11016"/>
    <cellStyle name="Comma 3 7 5 2 3" xfId="11017"/>
    <cellStyle name="Comma 3 7 5 3" xfId="11018"/>
    <cellStyle name="Comma 3 7 5 3 2" xfId="11019"/>
    <cellStyle name="Comma 3 7 5 3 3" xfId="11020"/>
    <cellStyle name="Comma 3 7 5 4" xfId="11021"/>
    <cellStyle name="Comma 3 7 5 4 2" xfId="11022"/>
    <cellStyle name="Comma 3 7 5 4 3" xfId="11023"/>
    <cellStyle name="Comma 3 7 5 5" xfId="11024"/>
    <cellStyle name="Comma 3 7 5 5 2" xfId="11025"/>
    <cellStyle name="Comma 3 7 5 5 3" xfId="11026"/>
    <cellStyle name="Comma 3 7 5 6" xfId="11027"/>
    <cellStyle name="Comma 3 7 5 7" xfId="11028"/>
    <cellStyle name="Comma 3 7 6" xfId="11029"/>
    <cellStyle name="Comma 3 7 6 2" xfId="11030"/>
    <cellStyle name="Comma 3 7 6 3" xfId="11031"/>
    <cellStyle name="Comma 3 7 7" xfId="11032"/>
    <cellStyle name="Comma 3 7 7 2" xfId="11033"/>
    <cellStyle name="Comma 3 7 7 3" xfId="11034"/>
    <cellStyle name="Comma 3 7 8" xfId="11035"/>
    <cellStyle name="Comma 3 7 8 2" xfId="11036"/>
    <cellStyle name="Comma 3 7 8 3" xfId="11037"/>
    <cellStyle name="Comma 3 7 9" xfId="11038"/>
    <cellStyle name="Comma 3 7 9 2" xfId="11039"/>
    <cellStyle name="Comma 3 7 9 3" xfId="11040"/>
    <cellStyle name="Comma 3 8" xfId="11041"/>
    <cellStyle name="Comma 3 8 2" xfId="11042"/>
    <cellStyle name="Comma 3 8 2 2" xfId="11043"/>
    <cellStyle name="Comma 3 8 2 2 2" xfId="11044"/>
    <cellStyle name="Comma 3 8 2 2 3" xfId="11045"/>
    <cellStyle name="Comma 3 8 2 3" xfId="11046"/>
    <cellStyle name="Comma 3 8 2 3 2" xfId="11047"/>
    <cellStyle name="Comma 3 8 2 3 3" xfId="11048"/>
    <cellStyle name="Comma 3 8 2 4" xfId="11049"/>
    <cellStyle name="Comma 3 8 2 4 2" xfId="11050"/>
    <cellStyle name="Comma 3 8 2 4 3" xfId="11051"/>
    <cellStyle name="Comma 3 8 2 5" xfId="11052"/>
    <cellStyle name="Comma 3 8 2 5 2" xfId="11053"/>
    <cellStyle name="Comma 3 8 2 5 3" xfId="11054"/>
    <cellStyle name="Comma 3 8 2 6" xfId="11055"/>
    <cellStyle name="Comma 3 8 2 7" xfId="11056"/>
    <cellStyle name="Comma 3 8 3" xfId="11057"/>
    <cellStyle name="Comma 3 8 3 2" xfId="11058"/>
    <cellStyle name="Comma 3 8 3 3" xfId="11059"/>
    <cellStyle name="Comma 3 8 4" xfId="11060"/>
    <cellStyle name="Comma 3 8 4 2" xfId="11061"/>
    <cellStyle name="Comma 3 8 4 3" xfId="11062"/>
    <cellStyle name="Comma 3 8 5" xfId="11063"/>
    <cellStyle name="Comma 3 8 5 2" xfId="11064"/>
    <cellStyle name="Comma 3 8 5 3" xfId="11065"/>
    <cellStyle name="Comma 3 8 6" xfId="11066"/>
    <cellStyle name="Comma 3 8 6 2" xfId="11067"/>
    <cellStyle name="Comma 3 8 6 3" xfId="11068"/>
    <cellStyle name="Comma 3 8 7" xfId="11069"/>
    <cellStyle name="Comma 3 8 8" xfId="11070"/>
    <cellStyle name="Comma 3 9" xfId="11071"/>
    <cellStyle name="Comma 3 9 2" xfId="11072"/>
    <cellStyle name="Comma 3 9 2 2" xfId="11073"/>
    <cellStyle name="Comma 3 9 2 2 2" xfId="11074"/>
    <cellStyle name="Comma 3 9 2 2 3" xfId="11075"/>
    <cellStyle name="Comma 3 9 2 3" xfId="11076"/>
    <cellStyle name="Comma 3 9 2 3 2" xfId="11077"/>
    <cellStyle name="Comma 3 9 2 3 3" xfId="11078"/>
    <cellStyle name="Comma 3 9 2 4" xfId="11079"/>
    <cellStyle name="Comma 3 9 2 4 2" xfId="11080"/>
    <cellStyle name="Comma 3 9 2 4 3" xfId="11081"/>
    <cellStyle name="Comma 3 9 2 5" xfId="11082"/>
    <cellStyle name="Comma 3 9 2 5 2" xfId="11083"/>
    <cellStyle name="Comma 3 9 2 5 3" xfId="11084"/>
    <cellStyle name="Comma 3 9 2 6" xfId="11085"/>
    <cellStyle name="Comma 3 9 2 7" xfId="11086"/>
    <cellStyle name="Comma 3 9 3" xfId="11087"/>
    <cellStyle name="Comma 3 9 3 2" xfId="11088"/>
    <cellStyle name="Comma 3 9 3 3" xfId="11089"/>
    <cellStyle name="Comma 3 9 4" xfId="11090"/>
    <cellStyle name="Comma 3 9 4 2" xfId="11091"/>
    <cellStyle name="Comma 3 9 4 3" xfId="11092"/>
    <cellStyle name="Comma 3 9 5" xfId="11093"/>
    <cellStyle name="Comma 3 9 5 2" xfId="11094"/>
    <cellStyle name="Comma 3 9 5 3" xfId="11095"/>
    <cellStyle name="Comma 3 9 6" xfId="11096"/>
    <cellStyle name="Comma 3 9 6 2" xfId="11097"/>
    <cellStyle name="Comma 3 9 6 3" xfId="11098"/>
    <cellStyle name="Comma 3 9 7" xfId="11099"/>
    <cellStyle name="Comma 3 9 8" xfId="11100"/>
    <cellStyle name="Comma 30" xfId="44818"/>
    <cellStyle name="Comma 30 2" xfId="44819"/>
    <cellStyle name="Comma 30 2 2" xfId="44820"/>
    <cellStyle name="Comma 30 3" xfId="44821"/>
    <cellStyle name="Comma 31" xfId="44822"/>
    <cellStyle name="Comma 31 2" xfId="44823"/>
    <cellStyle name="Comma 31 2 2" xfId="44824"/>
    <cellStyle name="Comma 31 3" xfId="44825"/>
    <cellStyle name="Comma 32" xfId="44826"/>
    <cellStyle name="Comma 32 2" xfId="44827"/>
    <cellStyle name="Comma 32 2 2" xfId="44828"/>
    <cellStyle name="Comma 32 3" xfId="44829"/>
    <cellStyle name="Comma 33" xfId="44830"/>
    <cellStyle name="Comma 33 2" xfId="44831"/>
    <cellStyle name="Comma 33 2 2" xfId="44832"/>
    <cellStyle name="Comma 33 3" xfId="44833"/>
    <cellStyle name="Comma 34" xfId="44834"/>
    <cellStyle name="Comma 34 2" xfId="44835"/>
    <cellStyle name="Comma 34 2 2" xfId="44836"/>
    <cellStyle name="Comma 34 3" xfId="44837"/>
    <cellStyle name="Comma 35" xfId="44838"/>
    <cellStyle name="Comma 35 2" xfId="44839"/>
    <cellStyle name="Comma 35 2 2" xfId="44840"/>
    <cellStyle name="Comma 35 3" xfId="44841"/>
    <cellStyle name="Comma 36" xfId="44842"/>
    <cellStyle name="Comma 37" xfId="44843"/>
    <cellStyle name="Comma 38" xfId="44844"/>
    <cellStyle name="Comma 39" xfId="44845"/>
    <cellStyle name="Comma 4" xfId="46"/>
    <cellStyle name="Comma 4 10" xfId="11101"/>
    <cellStyle name="Comma 4 10 2" xfId="11102"/>
    <cellStyle name="Comma 4 10 2 2" xfId="11103"/>
    <cellStyle name="Comma 4 10 2 2 2" xfId="11104"/>
    <cellStyle name="Comma 4 10 2 2 3" xfId="11105"/>
    <cellStyle name="Comma 4 10 2 3" xfId="11106"/>
    <cellStyle name="Comma 4 10 2 3 2" xfId="11107"/>
    <cellStyle name="Comma 4 10 2 3 3" xfId="11108"/>
    <cellStyle name="Comma 4 10 2 4" xfId="11109"/>
    <cellStyle name="Comma 4 10 2 4 2" xfId="11110"/>
    <cellStyle name="Comma 4 10 2 4 3" xfId="11111"/>
    <cellStyle name="Comma 4 10 2 5" xfId="11112"/>
    <cellStyle name="Comma 4 10 2 5 2" xfId="11113"/>
    <cellStyle name="Comma 4 10 2 5 3" xfId="11114"/>
    <cellStyle name="Comma 4 10 2 6" xfId="11115"/>
    <cellStyle name="Comma 4 10 2 7" xfId="11116"/>
    <cellStyle name="Comma 4 10 3" xfId="11117"/>
    <cellStyle name="Comma 4 10 3 2" xfId="11118"/>
    <cellStyle name="Comma 4 10 3 3" xfId="11119"/>
    <cellStyle name="Comma 4 10 4" xfId="11120"/>
    <cellStyle name="Comma 4 10 4 2" xfId="11121"/>
    <cellStyle name="Comma 4 10 4 3" xfId="11122"/>
    <cellStyle name="Comma 4 10 5" xfId="11123"/>
    <cellStyle name="Comma 4 10 5 2" xfId="11124"/>
    <cellStyle name="Comma 4 10 5 3" xfId="11125"/>
    <cellStyle name="Comma 4 10 6" xfId="11126"/>
    <cellStyle name="Comma 4 10 6 2" xfId="11127"/>
    <cellStyle name="Comma 4 10 6 3" xfId="11128"/>
    <cellStyle name="Comma 4 10 7" xfId="11129"/>
    <cellStyle name="Comma 4 10 8" xfId="11130"/>
    <cellStyle name="Comma 4 11" xfId="11131"/>
    <cellStyle name="Comma 4 11 2" xfId="11132"/>
    <cellStyle name="Comma 4 11 2 2" xfId="11133"/>
    <cellStyle name="Comma 4 11 2 3" xfId="11134"/>
    <cellStyle name="Comma 4 11 3" xfId="11135"/>
    <cellStyle name="Comma 4 11 3 2" xfId="11136"/>
    <cellStyle name="Comma 4 11 3 3" xfId="11137"/>
    <cellStyle name="Comma 4 11 4" xfId="11138"/>
    <cellStyle name="Comma 4 11 4 2" xfId="11139"/>
    <cellStyle name="Comma 4 11 4 3" xfId="11140"/>
    <cellStyle name="Comma 4 11 5" xfId="11141"/>
    <cellStyle name="Comma 4 11 5 2" xfId="11142"/>
    <cellStyle name="Comma 4 11 5 3" xfId="11143"/>
    <cellStyle name="Comma 4 11 6" xfId="11144"/>
    <cellStyle name="Comma 4 11 7" xfId="11145"/>
    <cellStyle name="Comma 4 12" xfId="11146"/>
    <cellStyle name="Comma 4 12 2" xfId="11147"/>
    <cellStyle name="Comma 4 12 2 2" xfId="11148"/>
    <cellStyle name="Comma 4 12 2 3" xfId="11149"/>
    <cellStyle name="Comma 4 12 3" xfId="11150"/>
    <cellStyle name="Comma 4 12 3 2" xfId="11151"/>
    <cellStyle name="Comma 4 12 3 3" xfId="11152"/>
    <cellStyle name="Comma 4 12 4" xfId="11153"/>
    <cellStyle name="Comma 4 12 4 2" xfId="11154"/>
    <cellStyle name="Comma 4 12 4 3" xfId="11155"/>
    <cellStyle name="Comma 4 12 5" xfId="11156"/>
    <cellStyle name="Comma 4 12 5 2" xfId="11157"/>
    <cellStyle name="Comma 4 12 5 3" xfId="11158"/>
    <cellStyle name="Comma 4 12 6" xfId="11159"/>
    <cellStyle name="Comma 4 12 7" xfId="11160"/>
    <cellStyle name="Comma 4 13" xfId="11161"/>
    <cellStyle name="Comma 4 13 2" xfId="11162"/>
    <cellStyle name="Comma 4 13 2 2" xfId="11163"/>
    <cellStyle name="Comma 4 13 2 3" xfId="11164"/>
    <cellStyle name="Comma 4 13 3" xfId="11165"/>
    <cellStyle name="Comma 4 13 3 2" xfId="11166"/>
    <cellStyle name="Comma 4 13 3 3" xfId="11167"/>
    <cellStyle name="Comma 4 13 4" xfId="11168"/>
    <cellStyle name="Comma 4 13 4 2" xfId="11169"/>
    <cellStyle name="Comma 4 13 4 3" xfId="11170"/>
    <cellStyle name="Comma 4 13 5" xfId="11171"/>
    <cellStyle name="Comma 4 13 5 2" xfId="11172"/>
    <cellStyle name="Comma 4 13 5 3" xfId="11173"/>
    <cellStyle name="Comma 4 13 6" xfId="11174"/>
    <cellStyle name="Comma 4 13 7" xfId="11175"/>
    <cellStyle name="Comma 4 14" xfId="11176"/>
    <cellStyle name="Comma 4 14 2" xfId="11177"/>
    <cellStyle name="Comma 4 14 2 2" xfId="11178"/>
    <cellStyle name="Comma 4 14 2 3" xfId="11179"/>
    <cellStyle name="Comma 4 14 3" xfId="11180"/>
    <cellStyle name="Comma 4 14 3 2" xfId="11181"/>
    <cellStyle name="Comma 4 14 3 3" xfId="11182"/>
    <cellStyle name="Comma 4 14 4" xfId="11183"/>
    <cellStyle name="Comma 4 14 4 2" xfId="11184"/>
    <cellStyle name="Comma 4 14 4 3" xfId="11185"/>
    <cellStyle name="Comma 4 14 5" xfId="11186"/>
    <cellStyle name="Comma 4 14 5 2" xfId="11187"/>
    <cellStyle name="Comma 4 14 5 3" xfId="11188"/>
    <cellStyle name="Comma 4 14 6" xfId="11189"/>
    <cellStyle name="Comma 4 14 7" xfId="11190"/>
    <cellStyle name="Comma 4 15" xfId="11191"/>
    <cellStyle name="Comma 4 15 2" xfId="11192"/>
    <cellStyle name="Comma 4 15 2 2" xfId="11193"/>
    <cellStyle name="Comma 4 15 2 3" xfId="11194"/>
    <cellStyle name="Comma 4 15 3" xfId="11195"/>
    <cellStyle name="Comma 4 15 3 2" xfId="11196"/>
    <cellStyle name="Comma 4 15 3 3" xfId="11197"/>
    <cellStyle name="Comma 4 15 4" xfId="11198"/>
    <cellStyle name="Comma 4 15 4 2" xfId="11199"/>
    <cellStyle name="Comma 4 15 4 3" xfId="11200"/>
    <cellStyle name="Comma 4 15 5" xfId="11201"/>
    <cellStyle name="Comma 4 15 5 2" xfId="11202"/>
    <cellStyle name="Comma 4 15 5 3" xfId="11203"/>
    <cellStyle name="Comma 4 15 6" xfId="11204"/>
    <cellStyle name="Comma 4 15 7" xfId="11205"/>
    <cellStyle name="Comma 4 16" xfId="11206"/>
    <cellStyle name="Comma 4 16 2" xfId="11207"/>
    <cellStyle name="Comma 4 16 3" xfId="11208"/>
    <cellStyle name="Comma 4 17" xfId="11209"/>
    <cellStyle name="Comma 4 17 2" xfId="11210"/>
    <cellStyle name="Comma 4 17 3" xfId="11211"/>
    <cellStyle name="Comma 4 18" xfId="11212"/>
    <cellStyle name="Comma 4 18 2" xfId="11213"/>
    <cellStyle name="Comma 4 18 3" xfId="11214"/>
    <cellStyle name="Comma 4 19" xfId="11215"/>
    <cellStyle name="Comma 4 19 2" xfId="11216"/>
    <cellStyle name="Comma 4 19 3" xfId="11217"/>
    <cellStyle name="Comma 4 2" xfId="11218"/>
    <cellStyle name="Comma 4 2 10" xfId="11219"/>
    <cellStyle name="Comma 4 2 10 2" xfId="11220"/>
    <cellStyle name="Comma 4 2 10 2 2" xfId="11221"/>
    <cellStyle name="Comma 4 2 10 2 3" xfId="11222"/>
    <cellStyle name="Comma 4 2 10 3" xfId="11223"/>
    <cellStyle name="Comma 4 2 10 3 2" xfId="11224"/>
    <cellStyle name="Comma 4 2 10 3 3" xfId="11225"/>
    <cellStyle name="Comma 4 2 10 4" xfId="11226"/>
    <cellStyle name="Comma 4 2 10 4 2" xfId="11227"/>
    <cellStyle name="Comma 4 2 10 4 3" xfId="11228"/>
    <cellStyle name="Comma 4 2 10 5" xfId="11229"/>
    <cellStyle name="Comma 4 2 10 5 2" xfId="11230"/>
    <cellStyle name="Comma 4 2 10 5 3" xfId="11231"/>
    <cellStyle name="Comma 4 2 10 6" xfId="11232"/>
    <cellStyle name="Comma 4 2 10 7" xfId="11233"/>
    <cellStyle name="Comma 4 2 11" xfId="11234"/>
    <cellStyle name="Comma 4 2 11 2" xfId="11235"/>
    <cellStyle name="Comma 4 2 11 2 2" xfId="11236"/>
    <cellStyle name="Comma 4 2 11 2 3" xfId="11237"/>
    <cellStyle name="Comma 4 2 11 3" xfId="11238"/>
    <cellStyle name="Comma 4 2 11 3 2" xfId="11239"/>
    <cellStyle name="Comma 4 2 11 3 3" xfId="11240"/>
    <cellStyle name="Comma 4 2 11 4" xfId="11241"/>
    <cellStyle name="Comma 4 2 11 4 2" xfId="11242"/>
    <cellStyle name="Comma 4 2 11 4 3" xfId="11243"/>
    <cellStyle name="Comma 4 2 11 5" xfId="11244"/>
    <cellStyle name="Comma 4 2 11 5 2" xfId="11245"/>
    <cellStyle name="Comma 4 2 11 5 3" xfId="11246"/>
    <cellStyle name="Comma 4 2 11 6" xfId="11247"/>
    <cellStyle name="Comma 4 2 11 7" xfId="11248"/>
    <cellStyle name="Comma 4 2 12" xfId="11249"/>
    <cellStyle name="Comma 4 2 12 2" xfId="11250"/>
    <cellStyle name="Comma 4 2 12 2 2" xfId="11251"/>
    <cellStyle name="Comma 4 2 12 2 3" xfId="11252"/>
    <cellStyle name="Comma 4 2 12 3" xfId="11253"/>
    <cellStyle name="Comma 4 2 12 3 2" xfId="11254"/>
    <cellStyle name="Comma 4 2 12 3 3" xfId="11255"/>
    <cellStyle name="Comma 4 2 12 4" xfId="11256"/>
    <cellStyle name="Comma 4 2 12 4 2" xfId="11257"/>
    <cellStyle name="Comma 4 2 12 4 3" xfId="11258"/>
    <cellStyle name="Comma 4 2 12 5" xfId="11259"/>
    <cellStyle name="Comma 4 2 12 5 2" xfId="11260"/>
    <cellStyle name="Comma 4 2 12 5 3" xfId="11261"/>
    <cellStyle name="Comma 4 2 12 6" xfId="11262"/>
    <cellStyle name="Comma 4 2 12 7" xfId="11263"/>
    <cellStyle name="Comma 4 2 13" xfId="11264"/>
    <cellStyle name="Comma 4 2 13 2" xfId="11265"/>
    <cellStyle name="Comma 4 2 13 3" xfId="11266"/>
    <cellStyle name="Comma 4 2 14" xfId="11267"/>
    <cellStyle name="Comma 4 2 14 2" xfId="11268"/>
    <cellStyle name="Comma 4 2 14 3" xfId="11269"/>
    <cellStyle name="Comma 4 2 15" xfId="11270"/>
    <cellStyle name="Comma 4 2 15 2" xfId="11271"/>
    <cellStyle name="Comma 4 2 15 3" xfId="11272"/>
    <cellStyle name="Comma 4 2 16" xfId="11273"/>
    <cellStyle name="Comma 4 2 16 2" xfId="11274"/>
    <cellStyle name="Comma 4 2 16 3" xfId="11275"/>
    <cellStyle name="Comma 4 2 17" xfId="11276"/>
    <cellStyle name="Comma 4 2 18" xfId="11277"/>
    <cellStyle name="Comma 4 2 2" xfId="11278"/>
    <cellStyle name="Comma 4 2 2 10" xfId="11279"/>
    <cellStyle name="Comma 4 2 2 10 2" xfId="11280"/>
    <cellStyle name="Comma 4 2 2 10 2 2" xfId="11281"/>
    <cellStyle name="Comma 4 2 2 10 2 3" xfId="11282"/>
    <cellStyle name="Comma 4 2 2 10 3" xfId="11283"/>
    <cellStyle name="Comma 4 2 2 10 3 2" xfId="11284"/>
    <cellStyle name="Comma 4 2 2 10 3 3" xfId="11285"/>
    <cellStyle name="Comma 4 2 2 10 4" xfId="11286"/>
    <cellStyle name="Comma 4 2 2 10 4 2" xfId="11287"/>
    <cellStyle name="Comma 4 2 2 10 4 3" xfId="11288"/>
    <cellStyle name="Comma 4 2 2 10 5" xfId="11289"/>
    <cellStyle name="Comma 4 2 2 10 5 2" xfId="11290"/>
    <cellStyle name="Comma 4 2 2 10 5 3" xfId="11291"/>
    <cellStyle name="Comma 4 2 2 10 6" xfId="11292"/>
    <cellStyle name="Comma 4 2 2 10 7" xfId="11293"/>
    <cellStyle name="Comma 4 2 2 11" xfId="11294"/>
    <cellStyle name="Comma 4 2 2 11 2" xfId="11295"/>
    <cellStyle name="Comma 4 2 2 11 3" xfId="11296"/>
    <cellStyle name="Comma 4 2 2 12" xfId="11297"/>
    <cellStyle name="Comma 4 2 2 12 2" xfId="11298"/>
    <cellStyle name="Comma 4 2 2 12 3" xfId="11299"/>
    <cellStyle name="Comma 4 2 2 13" xfId="11300"/>
    <cellStyle name="Comma 4 2 2 13 2" xfId="11301"/>
    <cellStyle name="Comma 4 2 2 13 3" xfId="11302"/>
    <cellStyle name="Comma 4 2 2 14" xfId="11303"/>
    <cellStyle name="Comma 4 2 2 14 2" xfId="11304"/>
    <cellStyle name="Comma 4 2 2 14 3" xfId="11305"/>
    <cellStyle name="Comma 4 2 2 15" xfId="11306"/>
    <cellStyle name="Comma 4 2 2 16" xfId="11307"/>
    <cellStyle name="Comma 4 2 2 2" xfId="11308"/>
    <cellStyle name="Comma 4 2 2 2 10" xfId="11309"/>
    <cellStyle name="Comma 4 2 2 2 10 2" xfId="11310"/>
    <cellStyle name="Comma 4 2 2 2 10 3" xfId="11311"/>
    <cellStyle name="Comma 4 2 2 2 11" xfId="11312"/>
    <cellStyle name="Comma 4 2 2 2 11 2" xfId="11313"/>
    <cellStyle name="Comma 4 2 2 2 11 3" xfId="11314"/>
    <cellStyle name="Comma 4 2 2 2 12" xfId="11315"/>
    <cellStyle name="Comma 4 2 2 2 12 2" xfId="11316"/>
    <cellStyle name="Comma 4 2 2 2 12 3" xfId="11317"/>
    <cellStyle name="Comma 4 2 2 2 13" xfId="11318"/>
    <cellStyle name="Comma 4 2 2 2 13 2" xfId="11319"/>
    <cellStyle name="Comma 4 2 2 2 13 3" xfId="11320"/>
    <cellStyle name="Comma 4 2 2 2 14" xfId="11321"/>
    <cellStyle name="Comma 4 2 2 2 15" xfId="11322"/>
    <cellStyle name="Comma 4 2 2 2 2" xfId="11323"/>
    <cellStyle name="Comma 4 2 2 2 2 10" xfId="11324"/>
    <cellStyle name="Comma 4 2 2 2 2 10 2" xfId="11325"/>
    <cellStyle name="Comma 4 2 2 2 2 10 3" xfId="11326"/>
    <cellStyle name="Comma 4 2 2 2 2 11" xfId="11327"/>
    <cellStyle name="Comma 4 2 2 2 2 11 2" xfId="11328"/>
    <cellStyle name="Comma 4 2 2 2 2 11 3" xfId="11329"/>
    <cellStyle name="Comma 4 2 2 2 2 12" xfId="11330"/>
    <cellStyle name="Comma 4 2 2 2 2 12 2" xfId="11331"/>
    <cellStyle name="Comma 4 2 2 2 2 12 3" xfId="11332"/>
    <cellStyle name="Comma 4 2 2 2 2 13" xfId="11333"/>
    <cellStyle name="Comma 4 2 2 2 2 14" xfId="11334"/>
    <cellStyle name="Comma 4 2 2 2 2 2" xfId="11335"/>
    <cellStyle name="Comma 4 2 2 2 2 2 10" xfId="11336"/>
    <cellStyle name="Comma 4 2 2 2 2 2 11" xfId="11337"/>
    <cellStyle name="Comma 4 2 2 2 2 2 2" xfId="11338"/>
    <cellStyle name="Comma 4 2 2 2 2 2 2 2" xfId="11339"/>
    <cellStyle name="Comma 4 2 2 2 2 2 2 2 2" xfId="11340"/>
    <cellStyle name="Comma 4 2 2 2 2 2 2 2 2 2" xfId="11341"/>
    <cellStyle name="Comma 4 2 2 2 2 2 2 2 2 3" xfId="11342"/>
    <cellStyle name="Comma 4 2 2 2 2 2 2 2 3" xfId="11343"/>
    <cellStyle name="Comma 4 2 2 2 2 2 2 2 3 2" xfId="11344"/>
    <cellStyle name="Comma 4 2 2 2 2 2 2 2 3 3" xfId="11345"/>
    <cellStyle name="Comma 4 2 2 2 2 2 2 2 4" xfId="11346"/>
    <cellStyle name="Comma 4 2 2 2 2 2 2 2 4 2" xfId="11347"/>
    <cellStyle name="Comma 4 2 2 2 2 2 2 2 4 3" xfId="11348"/>
    <cellStyle name="Comma 4 2 2 2 2 2 2 2 5" xfId="11349"/>
    <cellStyle name="Comma 4 2 2 2 2 2 2 2 5 2" xfId="11350"/>
    <cellStyle name="Comma 4 2 2 2 2 2 2 2 5 3" xfId="11351"/>
    <cellStyle name="Comma 4 2 2 2 2 2 2 2 6" xfId="11352"/>
    <cellStyle name="Comma 4 2 2 2 2 2 2 2 7" xfId="11353"/>
    <cellStyle name="Comma 4 2 2 2 2 2 2 3" xfId="11354"/>
    <cellStyle name="Comma 4 2 2 2 2 2 2 3 2" xfId="11355"/>
    <cellStyle name="Comma 4 2 2 2 2 2 2 3 3" xfId="11356"/>
    <cellStyle name="Comma 4 2 2 2 2 2 2 4" xfId="11357"/>
    <cellStyle name="Comma 4 2 2 2 2 2 2 4 2" xfId="11358"/>
    <cellStyle name="Comma 4 2 2 2 2 2 2 4 3" xfId="11359"/>
    <cellStyle name="Comma 4 2 2 2 2 2 2 5" xfId="11360"/>
    <cellStyle name="Comma 4 2 2 2 2 2 2 5 2" xfId="11361"/>
    <cellStyle name="Comma 4 2 2 2 2 2 2 5 3" xfId="11362"/>
    <cellStyle name="Comma 4 2 2 2 2 2 2 6" xfId="11363"/>
    <cellStyle name="Comma 4 2 2 2 2 2 2 6 2" xfId="11364"/>
    <cellStyle name="Comma 4 2 2 2 2 2 2 6 3" xfId="11365"/>
    <cellStyle name="Comma 4 2 2 2 2 2 2 7" xfId="11366"/>
    <cellStyle name="Comma 4 2 2 2 2 2 2 8" xfId="11367"/>
    <cellStyle name="Comma 4 2 2 2 2 2 3" xfId="11368"/>
    <cellStyle name="Comma 4 2 2 2 2 2 3 2" xfId="11369"/>
    <cellStyle name="Comma 4 2 2 2 2 2 3 2 2" xfId="11370"/>
    <cellStyle name="Comma 4 2 2 2 2 2 3 2 3" xfId="11371"/>
    <cellStyle name="Comma 4 2 2 2 2 2 3 3" xfId="11372"/>
    <cellStyle name="Comma 4 2 2 2 2 2 3 3 2" xfId="11373"/>
    <cellStyle name="Comma 4 2 2 2 2 2 3 3 3" xfId="11374"/>
    <cellStyle name="Comma 4 2 2 2 2 2 3 4" xfId="11375"/>
    <cellStyle name="Comma 4 2 2 2 2 2 3 4 2" xfId="11376"/>
    <cellStyle name="Comma 4 2 2 2 2 2 3 4 3" xfId="11377"/>
    <cellStyle name="Comma 4 2 2 2 2 2 3 5" xfId="11378"/>
    <cellStyle name="Comma 4 2 2 2 2 2 3 5 2" xfId="11379"/>
    <cellStyle name="Comma 4 2 2 2 2 2 3 5 3" xfId="11380"/>
    <cellStyle name="Comma 4 2 2 2 2 2 3 6" xfId="11381"/>
    <cellStyle name="Comma 4 2 2 2 2 2 3 7" xfId="11382"/>
    <cellStyle name="Comma 4 2 2 2 2 2 4" xfId="11383"/>
    <cellStyle name="Comma 4 2 2 2 2 2 4 2" xfId="11384"/>
    <cellStyle name="Comma 4 2 2 2 2 2 4 2 2" xfId="11385"/>
    <cellStyle name="Comma 4 2 2 2 2 2 4 2 3" xfId="11386"/>
    <cellStyle name="Comma 4 2 2 2 2 2 4 3" xfId="11387"/>
    <cellStyle name="Comma 4 2 2 2 2 2 4 3 2" xfId="11388"/>
    <cellStyle name="Comma 4 2 2 2 2 2 4 3 3" xfId="11389"/>
    <cellStyle name="Comma 4 2 2 2 2 2 4 4" xfId="11390"/>
    <cellStyle name="Comma 4 2 2 2 2 2 4 4 2" xfId="11391"/>
    <cellStyle name="Comma 4 2 2 2 2 2 4 4 3" xfId="11392"/>
    <cellStyle name="Comma 4 2 2 2 2 2 4 5" xfId="11393"/>
    <cellStyle name="Comma 4 2 2 2 2 2 4 5 2" xfId="11394"/>
    <cellStyle name="Comma 4 2 2 2 2 2 4 5 3" xfId="11395"/>
    <cellStyle name="Comma 4 2 2 2 2 2 4 6" xfId="11396"/>
    <cellStyle name="Comma 4 2 2 2 2 2 4 7" xfId="11397"/>
    <cellStyle name="Comma 4 2 2 2 2 2 5" xfId="11398"/>
    <cellStyle name="Comma 4 2 2 2 2 2 5 2" xfId="11399"/>
    <cellStyle name="Comma 4 2 2 2 2 2 5 2 2" xfId="11400"/>
    <cellStyle name="Comma 4 2 2 2 2 2 5 2 3" xfId="11401"/>
    <cellStyle name="Comma 4 2 2 2 2 2 5 3" xfId="11402"/>
    <cellStyle name="Comma 4 2 2 2 2 2 5 3 2" xfId="11403"/>
    <cellStyle name="Comma 4 2 2 2 2 2 5 3 3" xfId="11404"/>
    <cellStyle name="Comma 4 2 2 2 2 2 5 4" xfId="11405"/>
    <cellStyle name="Comma 4 2 2 2 2 2 5 4 2" xfId="11406"/>
    <cellStyle name="Comma 4 2 2 2 2 2 5 4 3" xfId="11407"/>
    <cellStyle name="Comma 4 2 2 2 2 2 5 5" xfId="11408"/>
    <cellStyle name="Comma 4 2 2 2 2 2 5 5 2" xfId="11409"/>
    <cellStyle name="Comma 4 2 2 2 2 2 5 5 3" xfId="11410"/>
    <cellStyle name="Comma 4 2 2 2 2 2 5 6" xfId="11411"/>
    <cellStyle name="Comma 4 2 2 2 2 2 5 7" xfId="11412"/>
    <cellStyle name="Comma 4 2 2 2 2 2 6" xfId="11413"/>
    <cellStyle name="Comma 4 2 2 2 2 2 6 2" xfId="11414"/>
    <cellStyle name="Comma 4 2 2 2 2 2 6 3" xfId="11415"/>
    <cellStyle name="Comma 4 2 2 2 2 2 7" xfId="11416"/>
    <cellStyle name="Comma 4 2 2 2 2 2 7 2" xfId="11417"/>
    <cellStyle name="Comma 4 2 2 2 2 2 7 3" xfId="11418"/>
    <cellStyle name="Comma 4 2 2 2 2 2 8" xfId="11419"/>
    <cellStyle name="Comma 4 2 2 2 2 2 8 2" xfId="11420"/>
    <cellStyle name="Comma 4 2 2 2 2 2 8 3" xfId="11421"/>
    <cellStyle name="Comma 4 2 2 2 2 2 9" xfId="11422"/>
    <cellStyle name="Comma 4 2 2 2 2 2 9 2" xfId="11423"/>
    <cellStyle name="Comma 4 2 2 2 2 2 9 3" xfId="11424"/>
    <cellStyle name="Comma 4 2 2 2 2 3" xfId="11425"/>
    <cellStyle name="Comma 4 2 2 2 2 3 2" xfId="11426"/>
    <cellStyle name="Comma 4 2 2 2 2 3 2 2" xfId="11427"/>
    <cellStyle name="Comma 4 2 2 2 2 3 2 2 2" xfId="11428"/>
    <cellStyle name="Comma 4 2 2 2 2 3 2 2 3" xfId="11429"/>
    <cellStyle name="Comma 4 2 2 2 2 3 2 3" xfId="11430"/>
    <cellStyle name="Comma 4 2 2 2 2 3 2 3 2" xfId="11431"/>
    <cellStyle name="Comma 4 2 2 2 2 3 2 3 3" xfId="11432"/>
    <cellStyle name="Comma 4 2 2 2 2 3 2 4" xfId="11433"/>
    <cellStyle name="Comma 4 2 2 2 2 3 2 4 2" xfId="11434"/>
    <cellStyle name="Comma 4 2 2 2 2 3 2 4 3" xfId="11435"/>
    <cellStyle name="Comma 4 2 2 2 2 3 2 5" xfId="11436"/>
    <cellStyle name="Comma 4 2 2 2 2 3 2 5 2" xfId="11437"/>
    <cellStyle name="Comma 4 2 2 2 2 3 2 5 3" xfId="11438"/>
    <cellStyle name="Comma 4 2 2 2 2 3 2 6" xfId="11439"/>
    <cellStyle name="Comma 4 2 2 2 2 3 2 7" xfId="11440"/>
    <cellStyle name="Comma 4 2 2 2 2 3 3" xfId="11441"/>
    <cellStyle name="Comma 4 2 2 2 2 3 3 2" xfId="11442"/>
    <cellStyle name="Comma 4 2 2 2 2 3 3 3" xfId="11443"/>
    <cellStyle name="Comma 4 2 2 2 2 3 4" xfId="11444"/>
    <cellStyle name="Comma 4 2 2 2 2 3 4 2" xfId="11445"/>
    <cellStyle name="Comma 4 2 2 2 2 3 4 3" xfId="11446"/>
    <cellStyle name="Comma 4 2 2 2 2 3 5" xfId="11447"/>
    <cellStyle name="Comma 4 2 2 2 2 3 5 2" xfId="11448"/>
    <cellStyle name="Comma 4 2 2 2 2 3 5 3" xfId="11449"/>
    <cellStyle name="Comma 4 2 2 2 2 3 6" xfId="11450"/>
    <cellStyle name="Comma 4 2 2 2 2 3 6 2" xfId="11451"/>
    <cellStyle name="Comma 4 2 2 2 2 3 6 3" xfId="11452"/>
    <cellStyle name="Comma 4 2 2 2 2 3 7" xfId="11453"/>
    <cellStyle name="Comma 4 2 2 2 2 3 8" xfId="11454"/>
    <cellStyle name="Comma 4 2 2 2 2 4" xfId="11455"/>
    <cellStyle name="Comma 4 2 2 2 2 4 2" xfId="11456"/>
    <cellStyle name="Comma 4 2 2 2 2 4 2 2" xfId="11457"/>
    <cellStyle name="Comma 4 2 2 2 2 4 2 2 2" xfId="11458"/>
    <cellStyle name="Comma 4 2 2 2 2 4 2 2 3" xfId="11459"/>
    <cellStyle name="Comma 4 2 2 2 2 4 2 3" xfId="11460"/>
    <cellStyle name="Comma 4 2 2 2 2 4 2 3 2" xfId="11461"/>
    <cellStyle name="Comma 4 2 2 2 2 4 2 3 3" xfId="11462"/>
    <cellStyle name="Comma 4 2 2 2 2 4 2 4" xfId="11463"/>
    <cellStyle name="Comma 4 2 2 2 2 4 2 4 2" xfId="11464"/>
    <cellStyle name="Comma 4 2 2 2 2 4 2 4 3" xfId="11465"/>
    <cellStyle name="Comma 4 2 2 2 2 4 2 5" xfId="11466"/>
    <cellStyle name="Comma 4 2 2 2 2 4 2 5 2" xfId="11467"/>
    <cellStyle name="Comma 4 2 2 2 2 4 2 5 3" xfId="11468"/>
    <cellStyle name="Comma 4 2 2 2 2 4 2 6" xfId="11469"/>
    <cellStyle name="Comma 4 2 2 2 2 4 2 7" xfId="11470"/>
    <cellStyle name="Comma 4 2 2 2 2 4 3" xfId="11471"/>
    <cellStyle name="Comma 4 2 2 2 2 4 3 2" xfId="11472"/>
    <cellStyle name="Comma 4 2 2 2 2 4 3 3" xfId="11473"/>
    <cellStyle name="Comma 4 2 2 2 2 4 4" xfId="11474"/>
    <cellStyle name="Comma 4 2 2 2 2 4 4 2" xfId="11475"/>
    <cellStyle name="Comma 4 2 2 2 2 4 4 3" xfId="11476"/>
    <cellStyle name="Comma 4 2 2 2 2 4 5" xfId="11477"/>
    <cellStyle name="Comma 4 2 2 2 2 4 5 2" xfId="11478"/>
    <cellStyle name="Comma 4 2 2 2 2 4 5 3" xfId="11479"/>
    <cellStyle name="Comma 4 2 2 2 2 4 6" xfId="11480"/>
    <cellStyle name="Comma 4 2 2 2 2 4 6 2" xfId="11481"/>
    <cellStyle name="Comma 4 2 2 2 2 4 6 3" xfId="11482"/>
    <cellStyle name="Comma 4 2 2 2 2 4 7" xfId="11483"/>
    <cellStyle name="Comma 4 2 2 2 2 4 8" xfId="11484"/>
    <cellStyle name="Comma 4 2 2 2 2 5" xfId="11485"/>
    <cellStyle name="Comma 4 2 2 2 2 5 2" xfId="11486"/>
    <cellStyle name="Comma 4 2 2 2 2 5 2 2" xfId="11487"/>
    <cellStyle name="Comma 4 2 2 2 2 5 2 3" xfId="11488"/>
    <cellStyle name="Comma 4 2 2 2 2 5 3" xfId="11489"/>
    <cellStyle name="Comma 4 2 2 2 2 5 3 2" xfId="11490"/>
    <cellStyle name="Comma 4 2 2 2 2 5 3 3" xfId="11491"/>
    <cellStyle name="Comma 4 2 2 2 2 5 4" xfId="11492"/>
    <cellStyle name="Comma 4 2 2 2 2 5 4 2" xfId="11493"/>
    <cellStyle name="Comma 4 2 2 2 2 5 4 3" xfId="11494"/>
    <cellStyle name="Comma 4 2 2 2 2 5 5" xfId="11495"/>
    <cellStyle name="Comma 4 2 2 2 2 5 5 2" xfId="11496"/>
    <cellStyle name="Comma 4 2 2 2 2 5 5 3" xfId="11497"/>
    <cellStyle name="Comma 4 2 2 2 2 5 6" xfId="11498"/>
    <cellStyle name="Comma 4 2 2 2 2 5 7" xfId="11499"/>
    <cellStyle name="Comma 4 2 2 2 2 6" xfId="11500"/>
    <cellStyle name="Comma 4 2 2 2 2 6 2" xfId="11501"/>
    <cellStyle name="Comma 4 2 2 2 2 6 2 2" xfId="11502"/>
    <cellStyle name="Comma 4 2 2 2 2 6 2 3" xfId="11503"/>
    <cellStyle name="Comma 4 2 2 2 2 6 3" xfId="11504"/>
    <cellStyle name="Comma 4 2 2 2 2 6 3 2" xfId="11505"/>
    <cellStyle name="Comma 4 2 2 2 2 6 3 3" xfId="11506"/>
    <cellStyle name="Comma 4 2 2 2 2 6 4" xfId="11507"/>
    <cellStyle name="Comma 4 2 2 2 2 6 4 2" xfId="11508"/>
    <cellStyle name="Comma 4 2 2 2 2 6 4 3" xfId="11509"/>
    <cellStyle name="Comma 4 2 2 2 2 6 5" xfId="11510"/>
    <cellStyle name="Comma 4 2 2 2 2 6 5 2" xfId="11511"/>
    <cellStyle name="Comma 4 2 2 2 2 6 5 3" xfId="11512"/>
    <cellStyle name="Comma 4 2 2 2 2 6 6" xfId="11513"/>
    <cellStyle name="Comma 4 2 2 2 2 6 7" xfId="11514"/>
    <cellStyle name="Comma 4 2 2 2 2 7" xfId="11515"/>
    <cellStyle name="Comma 4 2 2 2 2 7 2" xfId="11516"/>
    <cellStyle name="Comma 4 2 2 2 2 7 2 2" xfId="11517"/>
    <cellStyle name="Comma 4 2 2 2 2 7 2 3" xfId="11518"/>
    <cellStyle name="Comma 4 2 2 2 2 7 3" xfId="11519"/>
    <cellStyle name="Comma 4 2 2 2 2 7 3 2" xfId="11520"/>
    <cellStyle name="Comma 4 2 2 2 2 7 3 3" xfId="11521"/>
    <cellStyle name="Comma 4 2 2 2 2 7 4" xfId="11522"/>
    <cellStyle name="Comma 4 2 2 2 2 7 4 2" xfId="11523"/>
    <cellStyle name="Comma 4 2 2 2 2 7 4 3" xfId="11524"/>
    <cellStyle name="Comma 4 2 2 2 2 7 5" xfId="11525"/>
    <cellStyle name="Comma 4 2 2 2 2 7 5 2" xfId="11526"/>
    <cellStyle name="Comma 4 2 2 2 2 7 5 3" xfId="11527"/>
    <cellStyle name="Comma 4 2 2 2 2 7 6" xfId="11528"/>
    <cellStyle name="Comma 4 2 2 2 2 7 7" xfId="11529"/>
    <cellStyle name="Comma 4 2 2 2 2 8" xfId="11530"/>
    <cellStyle name="Comma 4 2 2 2 2 8 2" xfId="11531"/>
    <cellStyle name="Comma 4 2 2 2 2 8 2 2" xfId="11532"/>
    <cellStyle name="Comma 4 2 2 2 2 8 2 3" xfId="11533"/>
    <cellStyle name="Comma 4 2 2 2 2 8 3" xfId="11534"/>
    <cellStyle name="Comma 4 2 2 2 2 8 3 2" xfId="11535"/>
    <cellStyle name="Comma 4 2 2 2 2 8 3 3" xfId="11536"/>
    <cellStyle name="Comma 4 2 2 2 2 8 4" xfId="11537"/>
    <cellStyle name="Comma 4 2 2 2 2 8 4 2" xfId="11538"/>
    <cellStyle name="Comma 4 2 2 2 2 8 4 3" xfId="11539"/>
    <cellStyle name="Comma 4 2 2 2 2 8 5" xfId="11540"/>
    <cellStyle name="Comma 4 2 2 2 2 8 5 2" xfId="11541"/>
    <cellStyle name="Comma 4 2 2 2 2 8 5 3" xfId="11542"/>
    <cellStyle name="Comma 4 2 2 2 2 8 6" xfId="11543"/>
    <cellStyle name="Comma 4 2 2 2 2 8 7" xfId="11544"/>
    <cellStyle name="Comma 4 2 2 2 2 9" xfId="11545"/>
    <cellStyle name="Comma 4 2 2 2 2 9 2" xfId="11546"/>
    <cellStyle name="Comma 4 2 2 2 2 9 3" xfId="11547"/>
    <cellStyle name="Comma 4 2 2 2 3" xfId="11548"/>
    <cellStyle name="Comma 4 2 2 2 3 10" xfId="11549"/>
    <cellStyle name="Comma 4 2 2 2 3 11" xfId="11550"/>
    <cellStyle name="Comma 4 2 2 2 3 2" xfId="11551"/>
    <cellStyle name="Comma 4 2 2 2 3 2 2" xfId="11552"/>
    <cellStyle name="Comma 4 2 2 2 3 2 2 2" xfId="11553"/>
    <cellStyle name="Comma 4 2 2 2 3 2 2 2 2" xfId="11554"/>
    <cellStyle name="Comma 4 2 2 2 3 2 2 2 3" xfId="11555"/>
    <cellStyle name="Comma 4 2 2 2 3 2 2 3" xfId="11556"/>
    <cellStyle name="Comma 4 2 2 2 3 2 2 3 2" xfId="11557"/>
    <cellStyle name="Comma 4 2 2 2 3 2 2 3 3" xfId="11558"/>
    <cellStyle name="Comma 4 2 2 2 3 2 2 4" xfId="11559"/>
    <cellStyle name="Comma 4 2 2 2 3 2 2 4 2" xfId="11560"/>
    <cellStyle name="Comma 4 2 2 2 3 2 2 4 3" xfId="11561"/>
    <cellStyle name="Comma 4 2 2 2 3 2 2 5" xfId="11562"/>
    <cellStyle name="Comma 4 2 2 2 3 2 2 5 2" xfId="11563"/>
    <cellStyle name="Comma 4 2 2 2 3 2 2 5 3" xfId="11564"/>
    <cellStyle name="Comma 4 2 2 2 3 2 2 6" xfId="11565"/>
    <cellStyle name="Comma 4 2 2 2 3 2 2 7" xfId="11566"/>
    <cellStyle name="Comma 4 2 2 2 3 2 3" xfId="11567"/>
    <cellStyle name="Comma 4 2 2 2 3 2 3 2" xfId="11568"/>
    <cellStyle name="Comma 4 2 2 2 3 2 3 3" xfId="11569"/>
    <cellStyle name="Comma 4 2 2 2 3 2 4" xfId="11570"/>
    <cellStyle name="Comma 4 2 2 2 3 2 4 2" xfId="11571"/>
    <cellStyle name="Comma 4 2 2 2 3 2 4 3" xfId="11572"/>
    <cellStyle name="Comma 4 2 2 2 3 2 5" xfId="11573"/>
    <cellStyle name="Comma 4 2 2 2 3 2 5 2" xfId="11574"/>
    <cellStyle name="Comma 4 2 2 2 3 2 5 3" xfId="11575"/>
    <cellStyle name="Comma 4 2 2 2 3 2 6" xfId="11576"/>
    <cellStyle name="Comma 4 2 2 2 3 2 6 2" xfId="11577"/>
    <cellStyle name="Comma 4 2 2 2 3 2 6 3" xfId="11578"/>
    <cellStyle name="Comma 4 2 2 2 3 2 7" xfId="11579"/>
    <cellStyle name="Comma 4 2 2 2 3 2 8" xfId="11580"/>
    <cellStyle name="Comma 4 2 2 2 3 3" xfId="11581"/>
    <cellStyle name="Comma 4 2 2 2 3 3 2" xfId="11582"/>
    <cellStyle name="Comma 4 2 2 2 3 3 2 2" xfId="11583"/>
    <cellStyle name="Comma 4 2 2 2 3 3 2 3" xfId="11584"/>
    <cellStyle name="Comma 4 2 2 2 3 3 3" xfId="11585"/>
    <cellStyle name="Comma 4 2 2 2 3 3 3 2" xfId="11586"/>
    <cellStyle name="Comma 4 2 2 2 3 3 3 3" xfId="11587"/>
    <cellStyle name="Comma 4 2 2 2 3 3 4" xfId="11588"/>
    <cellStyle name="Comma 4 2 2 2 3 3 4 2" xfId="11589"/>
    <cellStyle name="Comma 4 2 2 2 3 3 4 3" xfId="11590"/>
    <cellStyle name="Comma 4 2 2 2 3 3 5" xfId="11591"/>
    <cellStyle name="Comma 4 2 2 2 3 3 5 2" xfId="11592"/>
    <cellStyle name="Comma 4 2 2 2 3 3 5 3" xfId="11593"/>
    <cellStyle name="Comma 4 2 2 2 3 3 6" xfId="11594"/>
    <cellStyle name="Comma 4 2 2 2 3 3 7" xfId="11595"/>
    <cellStyle name="Comma 4 2 2 2 3 4" xfId="11596"/>
    <cellStyle name="Comma 4 2 2 2 3 4 2" xfId="11597"/>
    <cellStyle name="Comma 4 2 2 2 3 4 2 2" xfId="11598"/>
    <cellStyle name="Comma 4 2 2 2 3 4 2 3" xfId="11599"/>
    <cellStyle name="Comma 4 2 2 2 3 4 3" xfId="11600"/>
    <cellStyle name="Comma 4 2 2 2 3 4 3 2" xfId="11601"/>
    <cellStyle name="Comma 4 2 2 2 3 4 3 3" xfId="11602"/>
    <cellStyle name="Comma 4 2 2 2 3 4 4" xfId="11603"/>
    <cellStyle name="Comma 4 2 2 2 3 4 4 2" xfId="11604"/>
    <cellStyle name="Comma 4 2 2 2 3 4 4 3" xfId="11605"/>
    <cellStyle name="Comma 4 2 2 2 3 4 5" xfId="11606"/>
    <cellStyle name="Comma 4 2 2 2 3 4 5 2" xfId="11607"/>
    <cellStyle name="Comma 4 2 2 2 3 4 5 3" xfId="11608"/>
    <cellStyle name="Comma 4 2 2 2 3 4 6" xfId="11609"/>
    <cellStyle name="Comma 4 2 2 2 3 4 7" xfId="11610"/>
    <cellStyle name="Comma 4 2 2 2 3 5" xfId="11611"/>
    <cellStyle name="Comma 4 2 2 2 3 5 2" xfId="11612"/>
    <cellStyle name="Comma 4 2 2 2 3 5 2 2" xfId="11613"/>
    <cellStyle name="Comma 4 2 2 2 3 5 2 3" xfId="11614"/>
    <cellStyle name="Comma 4 2 2 2 3 5 3" xfId="11615"/>
    <cellStyle name="Comma 4 2 2 2 3 5 3 2" xfId="11616"/>
    <cellStyle name="Comma 4 2 2 2 3 5 3 3" xfId="11617"/>
    <cellStyle name="Comma 4 2 2 2 3 5 4" xfId="11618"/>
    <cellStyle name="Comma 4 2 2 2 3 5 4 2" xfId="11619"/>
    <cellStyle name="Comma 4 2 2 2 3 5 4 3" xfId="11620"/>
    <cellStyle name="Comma 4 2 2 2 3 5 5" xfId="11621"/>
    <cellStyle name="Comma 4 2 2 2 3 5 5 2" xfId="11622"/>
    <cellStyle name="Comma 4 2 2 2 3 5 5 3" xfId="11623"/>
    <cellStyle name="Comma 4 2 2 2 3 5 6" xfId="11624"/>
    <cellStyle name="Comma 4 2 2 2 3 5 7" xfId="11625"/>
    <cellStyle name="Comma 4 2 2 2 3 6" xfId="11626"/>
    <cellStyle name="Comma 4 2 2 2 3 6 2" xfId="11627"/>
    <cellStyle name="Comma 4 2 2 2 3 6 3" xfId="11628"/>
    <cellStyle name="Comma 4 2 2 2 3 7" xfId="11629"/>
    <cellStyle name="Comma 4 2 2 2 3 7 2" xfId="11630"/>
    <cellStyle name="Comma 4 2 2 2 3 7 3" xfId="11631"/>
    <cellStyle name="Comma 4 2 2 2 3 8" xfId="11632"/>
    <cellStyle name="Comma 4 2 2 2 3 8 2" xfId="11633"/>
    <cellStyle name="Comma 4 2 2 2 3 8 3" xfId="11634"/>
    <cellStyle name="Comma 4 2 2 2 3 9" xfId="11635"/>
    <cellStyle name="Comma 4 2 2 2 3 9 2" xfId="11636"/>
    <cellStyle name="Comma 4 2 2 2 3 9 3" xfId="11637"/>
    <cellStyle name="Comma 4 2 2 2 4" xfId="11638"/>
    <cellStyle name="Comma 4 2 2 2 4 2" xfId="11639"/>
    <cellStyle name="Comma 4 2 2 2 4 2 2" xfId="11640"/>
    <cellStyle name="Comma 4 2 2 2 4 2 2 2" xfId="11641"/>
    <cellStyle name="Comma 4 2 2 2 4 2 2 3" xfId="11642"/>
    <cellStyle name="Comma 4 2 2 2 4 2 3" xfId="11643"/>
    <cellStyle name="Comma 4 2 2 2 4 2 3 2" xfId="11644"/>
    <cellStyle name="Comma 4 2 2 2 4 2 3 3" xfId="11645"/>
    <cellStyle name="Comma 4 2 2 2 4 2 4" xfId="11646"/>
    <cellStyle name="Comma 4 2 2 2 4 2 4 2" xfId="11647"/>
    <cellStyle name="Comma 4 2 2 2 4 2 4 3" xfId="11648"/>
    <cellStyle name="Comma 4 2 2 2 4 2 5" xfId="11649"/>
    <cellStyle name="Comma 4 2 2 2 4 2 5 2" xfId="11650"/>
    <cellStyle name="Comma 4 2 2 2 4 2 5 3" xfId="11651"/>
    <cellStyle name="Comma 4 2 2 2 4 2 6" xfId="11652"/>
    <cellStyle name="Comma 4 2 2 2 4 2 7" xfId="11653"/>
    <cellStyle name="Comma 4 2 2 2 4 3" xfId="11654"/>
    <cellStyle name="Comma 4 2 2 2 4 3 2" xfId="11655"/>
    <cellStyle name="Comma 4 2 2 2 4 3 3" xfId="11656"/>
    <cellStyle name="Comma 4 2 2 2 4 4" xfId="11657"/>
    <cellStyle name="Comma 4 2 2 2 4 4 2" xfId="11658"/>
    <cellStyle name="Comma 4 2 2 2 4 4 3" xfId="11659"/>
    <cellStyle name="Comma 4 2 2 2 4 5" xfId="11660"/>
    <cellStyle name="Comma 4 2 2 2 4 5 2" xfId="11661"/>
    <cellStyle name="Comma 4 2 2 2 4 5 3" xfId="11662"/>
    <cellStyle name="Comma 4 2 2 2 4 6" xfId="11663"/>
    <cellStyle name="Comma 4 2 2 2 4 6 2" xfId="11664"/>
    <cellStyle name="Comma 4 2 2 2 4 6 3" xfId="11665"/>
    <cellStyle name="Comma 4 2 2 2 4 7" xfId="11666"/>
    <cellStyle name="Comma 4 2 2 2 4 8" xfId="11667"/>
    <cellStyle name="Comma 4 2 2 2 5" xfId="11668"/>
    <cellStyle name="Comma 4 2 2 2 5 2" xfId="11669"/>
    <cellStyle name="Comma 4 2 2 2 5 2 2" xfId="11670"/>
    <cellStyle name="Comma 4 2 2 2 5 2 2 2" xfId="11671"/>
    <cellStyle name="Comma 4 2 2 2 5 2 2 3" xfId="11672"/>
    <cellStyle name="Comma 4 2 2 2 5 2 3" xfId="11673"/>
    <cellStyle name="Comma 4 2 2 2 5 2 3 2" xfId="11674"/>
    <cellStyle name="Comma 4 2 2 2 5 2 3 3" xfId="11675"/>
    <cellStyle name="Comma 4 2 2 2 5 2 4" xfId="11676"/>
    <cellStyle name="Comma 4 2 2 2 5 2 4 2" xfId="11677"/>
    <cellStyle name="Comma 4 2 2 2 5 2 4 3" xfId="11678"/>
    <cellStyle name="Comma 4 2 2 2 5 2 5" xfId="11679"/>
    <cellStyle name="Comma 4 2 2 2 5 2 5 2" xfId="11680"/>
    <cellStyle name="Comma 4 2 2 2 5 2 5 3" xfId="11681"/>
    <cellStyle name="Comma 4 2 2 2 5 2 6" xfId="11682"/>
    <cellStyle name="Comma 4 2 2 2 5 2 7" xfId="11683"/>
    <cellStyle name="Comma 4 2 2 2 5 3" xfId="11684"/>
    <cellStyle name="Comma 4 2 2 2 5 3 2" xfId="11685"/>
    <cellStyle name="Comma 4 2 2 2 5 3 3" xfId="11686"/>
    <cellStyle name="Comma 4 2 2 2 5 4" xfId="11687"/>
    <cellStyle name="Comma 4 2 2 2 5 4 2" xfId="11688"/>
    <cellStyle name="Comma 4 2 2 2 5 4 3" xfId="11689"/>
    <cellStyle name="Comma 4 2 2 2 5 5" xfId="11690"/>
    <cellStyle name="Comma 4 2 2 2 5 5 2" xfId="11691"/>
    <cellStyle name="Comma 4 2 2 2 5 5 3" xfId="11692"/>
    <cellStyle name="Comma 4 2 2 2 5 6" xfId="11693"/>
    <cellStyle name="Comma 4 2 2 2 5 6 2" xfId="11694"/>
    <cellStyle name="Comma 4 2 2 2 5 6 3" xfId="11695"/>
    <cellStyle name="Comma 4 2 2 2 5 7" xfId="11696"/>
    <cellStyle name="Comma 4 2 2 2 5 8" xfId="11697"/>
    <cellStyle name="Comma 4 2 2 2 6" xfId="11698"/>
    <cellStyle name="Comma 4 2 2 2 6 2" xfId="11699"/>
    <cellStyle name="Comma 4 2 2 2 6 2 2" xfId="11700"/>
    <cellStyle name="Comma 4 2 2 2 6 2 3" xfId="11701"/>
    <cellStyle name="Comma 4 2 2 2 6 3" xfId="11702"/>
    <cellStyle name="Comma 4 2 2 2 6 3 2" xfId="11703"/>
    <cellStyle name="Comma 4 2 2 2 6 3 3" xfId="11704"/>
    <cellStyle name="Comma 4 2 2 2 6 4" xfId="11705"/>
    <cellStyle name="Comma 4 2 2 2 6 4 2" xfId="11706"/>
    <cellStyle name="Comma 4 2 2 2 6 4 3" xfId="11707"/>
    <cellStyle name="Comma 4 2 2 2 6 5" xfId="11708"/>
    <cellStyle name="Comma 4 2 2 2 6 5 2" xfId="11709"/>
    <cellStyle name="Comma 4 2 2 2 6 5 3" xfId="11710"/>
    <cellStyle name="Comma 4 2 2 2 6 6" xfId="11711"/>
    <cellStyle name="Comma 4 2 2 2 6 7" xfId="11712"/>
    <cellStyle name="Comma 4 2 2 2 7" xfId="11713"/>
    <cellStyle name="Comma 4 2 2 2 7 2" xfId="11714"/>
    <cellStyle name="Comma 4 2 2 2 7 2 2" xfId="11715"/>
    <cellStyle name="Comma 4 2 2 2 7 2 3" xfId="11716"/>
    <cellStyle name="Comma 4 2 2 2 7 3" xfId="11717"/>
    <cellStyle name="Comma 4 2 2 2 7 3 2" xfId="11718"/>
    <cellStyle name="Comma 4 2 2 2 7 3 3" xfId="11719"/>
    <cellStyle name="Comma 4 2 2 2 7 4" xfId="11720"/>
    <cellStyle name="Comma 4 2 2 2 7 4 2" xfId="11721"/>
    <cellStyle name="Comma 4 2 2 2 7 4 3" xfId="11722"/>
    <cellStyle name="Comma 4 2 2 2 7 5" xfId="11723"/>
    <cellStyle name="Comma 4 2 2 2 7 5 2" xfId="11724"/>
    <cellStyle name="Comma 4 2 2 2 7 5 3" xfId="11725"/>
    <cellStyle name="Comma 4 2 2 2 7 6" xfId="11726"/>
    <cellStyle name="Comma 4 2 2 2 7 7" xfId="11727"/>
    <cellStyle name="Comma 4 2 2 2 8" xfId="11728"/>
    <cellStyle name="Comma 4 2 2 2 8 2" xfId="11729"/>
    <cellStyle name="Comma 4 2 2 2 8 2 2" xfId="11730"/>
    <cellStyle name="Comma 4 2 2 2 8 2 3" xfId="11731"/>
    <cellStyle name="Comma 4 2 2 2 8 3" xfId="11732"/>
    <cellStyle name="Comma 4 2 2 2 8 3 2" xfId="11733"/>
    <cellStyle name="Comma 4 2 2 2 8 3 3" xfId="11734"/>
    <cellStyle name="Comma 4 2 2 2 8 4" xfId="11735"/>
    <cellStyle name="Comma 4 2 2 2 8 4 2" xfId="11736"/>
    <cellStyle name="Comma 4 2 2 2 8 4 3" xfId="11737"/>
    <cellStyle name="Comma 4 2 2 2 8 5" xfId="11738"/>
    <cellStyle name="Comma 4 2 2 2 8 5 2" xfId="11739"/>
    <cellStyle name="Comma 4 2 2 2 8 5 3" xfId="11740"/>
    <cellStyle name="Comma 4 2 2 2 8 6" xfId="11741"/>
    <cellStyle name="Comma 4 2 2 2 8 7" xfId="11742"/>
    <cellStyle name="Comma 4 2 2 2 9" xfId="11743"/>
    <cellStyle name="Comma 4 2 2 2 9 2" xfId="11744"/>
    <cellStyle name="Comma 4 2 2 2 9 2 2" xfId="11745"/>
    <cellStyle name="Comma 4 2 2 2 9 2 3" xfId="11746"/>
    <cellStyle name="Comma 4 2 2 2 9 3" xfId="11747"/>
    <cellStyle name="Comma 4 2 2 2 9 3 2" xfId="11748"/>
    <cellStyle name="Comma 4 2 2 2 9 3 3" xfId="11749"/>
    <cellStyle name="Comma 4 2 2 2 9 4" xfId="11750"/>
    <cellStyle name="Comma 4 2 2 2 9 4 2" xfId="11751"/>
    <cellStyle name="Comma 4 2 2 2 9 4 3" xfId="11752"/>
    <cellStyle name="Comma 4 2 2 2 9 5" xfId="11753"/>
    <cellStyle name="Comma 4 2 2 2 9 5 2" xfId="11754"/>
    <cellStyle name="Comma 4 2 2 2 9 5 3" xfId="11755"/>
    <cellStyle name="Comma 4 2 2 2 9 6" xfId="11756"/>
    <cellStyle name="Comma 4 2 2 2 9 7" xfId="11757"/>
    <cellStyle name="Comma 4 2 2 3" xfId="11758"/>
    <cellStyle name="Comma 4 2 2 3 10" xfId="11759"/>
    <cellStyle name="Comma 4 2 2 3 10 2" xfId="11760"/>
    <cellStyle name="Comma 4 2 2 3 10 3" xfId="11761"/>
    <cellStyle name="Comma 4 2 2 3 11" xfId="11762"/>
    <cellStyle name="Comma 4 2 2 3 11 2" xfId="11763"/>
    <cellStyle name="Comma 4 2 2 3 11 3" xfId="11764"/>
    <cellStyle name="Comma 4 2 2 3 12" xfId="11765"/>
    <cellStyle name="Comma 4 2 2 3 12 2" xfId="11766"/>
    <cellStyle name="Comma 4 2 2 3 12 3" xfId="11767"/>
    <cellStyle name="Comma 4 2 2 3 13" xfId="11768"/>
    <cellStyle name="Comma 4 2 2 3 14" xfId="11769"/>
    <cellStyle name="Comma 4 2 2 3 2" xfId="11770"/>
    <cellStyle name="Comma 4 2 2 3 2 10" xfId="11771"/>
    <cellStyle name="Comma 4 2 2 3 2 11" xfId="11772"/>
    <cellStyle name="Comma 4 2 2 3 2 2" xfId="11773"/>
    <cellStyle name="Comma 4 2 2 3 2 2 2" xfId="11774"/>
    <cellStyle name="Comma 4 2 2 3 2 2 2 2" xfId="11775"/>
    <cellStyle name="Comma 4 2 2 3 2 2 2 2 2" xfId="11776"/>
    <cellStyle name="Comma 4 2 2 3 2 2 2 2 3" xfId="11777"/>
    <cellStyle name="Comma 4 2 2 3 2 2 2 3" xfId="11778"/>
    <cellStyle name="Comma 4 2 2 3 2 2 2 3 2" xfId="11779"/>
    <cellStyle name="Comma 4 2 2 3 2 2 2 3 3" xfId="11780"/>
    <cellStyle name="Comma 4 2 2 3 2 2 2 4" xfId="11781"/>
    <cellStyle name="Comma 4 2 2 3 2 2 2 4 2" xfId="11782"/>
    <cellStyle name="Comma 4 2 2 3 2 2 2 4 3" xfId="11783"/>
    <cellStyle name="Comma 4 2 2 3 2 2 2 5" xfId="11784"/>
    <cellStyle name="Comma 4 2 2 3 2 2 2 5 2" xfId="11785"/>
    <cellStyle name="Comma 4 2 2 3 2 2 2 5 3" xfId="11786"/>
    <cellStyle name="Comma 4 2 2 3 2 2 2 6" xfId="11787"/>
    <cellStyle name="Comma 4 2 2 3 2 2 2 7" xfId="11788"/>
    <cellStyle name="Comma 4 2 2 3 2 2 3" xfId="11789"/>
    <cellStyle name="Comma 4 2 2 3 2 2 3 2" xfId="11790"/>
    <cellStyle name="Comma 4 2 2 3 2 2 3 3" xfId="11791"/>
    <cellStyle name="Comma 4 2 2 3 2 2 4" xfId="11792"/>
    <cellStyle name="Comma 4 2 2 3 2 2 4 2" xfId="11793"/>
    <cellStyle name="Comma 4 2 2 3 2 2 4 3" xfId="11794"/>
    <cellStyle name="Comma 4 2 2 3 2 2 5" xfId="11795"/>
    <cellStyle name="Comma 4 2 2 3 2 2 5 2" xfId="11796"/>
    <cellStyle name="Comma 4 2 2 3 2 2 5 3" xfId="11797"/>
    <cellStyle name="Comma 4 2 2 3 2 2 6" xfId="11798"/>
    <cellStyle name="Comma 4 2 2 3 2 2 6 2" xfId="11799"/>
    <cellStyle name="Comma 4 2 2 3 2 2 6 3" xfId="11800"/>
    <cellStyle name="Comma 4 2 2 3 2 2 7" xfId="11801"/>
    <cellStyle name="Comma 4 2 2 3 2 2 8" xfId="11802"/>
    <cellStyle name="Comma 4 2 2 3 2 3" xfId="11803"/>
    <cellStyle name="Comma 4 2 2 3 2 3 2" xfId="11804"/>
    <cellStyle name="Comma 4 2 2 3 2 3 2 2" xfId="11805"/>
    <cellStyle name="Comma 4 2 2 3 2 3 2 3" xfId="11806"/>
    <cellStyle name="Comma 4 2 2 3 2 3 3" xfId="11807"/>
    <cellStyle name="Comma 4 2 2 3 2 3 3 2" xfId="11808"/>
    <cellStyle name="Comma 4 2 2 3 2 3 3 3" xfId="11809"/>
    <cellStyle name="Comma 4 2 2 3 2 3 4" xfId="11810"/>
    <cellStyle name="Comma 4 2 2 3 2 3 4 2" xfId="11811"/>
    <cellStyle name="Comma 4 2 2 3 2 3 4 3" xfId="11812"/>
    <cellStyle name="Comma 4 2 2 3 2 3 5" xfId="11813"/>
    <cellStyle name="Comma 4 2 2 3 2 3 5 2" xfId="11814"/>
    <cellStyle name="Comma 4 2 2 3 2 3 5 3" xfId="11815"/>
    <cellStyle name="Comma 4 2 2 3 2 3 6" xfId="11816"/>
    <cellStyle name="Comma 4 2 2 3 2 3 7" xfId="11817"/>
    <cellStyle name="Comma 4 2 2 3 2 4" xfId="11818"/>
    <cellStyle name="Comma 4 2 2 3 2 4 2" xfId="11819"/>
    <cellStyle name="Comma 4 2 2 3 2 4 2 2" xfId="11820"/>
    <cellStyle name="Comma 4 2 2 3 2 4 2 3" xfId="11821"/>
    <cellStyle name="Comma 4 2 2 3 2 4 3" xfId="11822"/>
    <cellStyle name="Comma 4 2 2 3 2 4 3 2" xfId="11823"/>
    <cellStyle name="Comma 4 2 2 3 2 4 3 3" xfId="11824"/>
    <cellStyle name="Comma 4 2 2 3 2 4 4" xfId="11825"/>
    <cellStyle name="Comma 4 2 2 3 2 4 4 2" xfId="11826"/>
    <cellStyle name="Comma 4 2 2 3 2 4 4 3" xfId="11827"/>
    <cellStyle name="Comma 4 2 2 3 2 4 5" xfId="11828"/>
    <cellStyle name="Comma 4 2 2 3 2 4 5 2" xfId="11829"/>
    <cellStyle name="Comma 4 2 2 3 2 4 5 3" xfId="11830"/>
    <cellStyle name="Comma 4 2 2 3 2 4 6" xfId="11831"/>
    <cellStyle name="Comma 4 2 2 3 2 4 7" xfId="11832"/>
    <cellStyle name="Comma 4 2 2 3 2 5" xfId="11833"/>
    <cellStyle name="Comma 4 2 2 3 2 5 2" xfId="11834"/>
    <cellStyle name="Comma 4 2 2 3 2 5 2 2" xfId="11835"/>
    <cellStyle name="Comma 4 2 2 3 2 5 2 3" xfId="11836"/>
    <cellStyle name="Comma 4 2 2 3 2 5 3" xfId="11837"/>
    <cellStyle name="Comma 4 2 2 3 2 5 3 2" xfId="11838"/>
    <cellStyle name="Comma 4 2 2 3 2 5 3 3" xfId="11839"/>
    <cellStyle name="Comma 4 2 2 3 2 5 4" xfId="11840"/>
    <cellStyle name="Comma 4 2 2 3 2 5 4 2" xfId="11841"/>
    <cellStyle name="Comma 4 2 2 3 2 5 4 3" xfId="11842"/>
    <cellStyle name="Comma 4 2 2 3 2 5 5" xfId="11843"/>
    <cellStyle name="Comma 4 2 2 3 2 5 5 2" xfId="11844"/>
    <cellStyle name="Comma 4 2 2 3 2 5 5 3" xfId="11845"/>
    <cellStyle name="Comma 4 2 2 3 2 5 6" xfId="11846"/>
    <cellStyle name="Comma 4 2 2 3 2 5 7" xfId="11847"/>
    <cellStyle name="Comma 4 2 2 3 2 6" xfId="11848"/>
    <cellStyle name="Comma 4 2 2 3 2 6 2" xfId="11849"/>
    <cellStyle name="Comma 4 2 2 3 2 6 3" xfId="11850"/>
    <cellStyle name="Comma 4 2 2 3 2 7" xfId="11851"/>
    <cellStyle name="Comma 4 2 2 3 2 7 2" xfId="11852"/>
    <cellStyle name="Comma 4 2 2 3 2 7 3" xfId="11853"/>
    <cellStyle name="Comma 4 2 2 3 2 8" xfId="11854"/>
    <cellStyle name="Comma 4 2 2 3 2 8 2" xfId="11855"/>
    <cellStyle name="Comma 4 2 2 3 2 8 3" xfId="11856"/>
    <cellStyle name="Comma 4 2 2 3 2 9" xfId="11857"/>
    <cellStyle name="Comma 4 2 2 3 2 9 2" xfId="11858"/>
    <cellStyle name="Comma 4 2 2 3 2 9 3" xfId="11859"/>
    <cellStyle name="Comma 4 2 2 3 3" xfId="11860"/>
    <cellStyle name="Comma 4 2 2 3 3 2" xfId="11861"/>
    <cellStyle name="Comma 4 2 2 3 3 2 2" xfId="11862"/>
    <cellStyle name="Comma 4 2 2 3 3 2 2 2" xfId="11863"/>
    <cellStyle name="Comma 4 2 2 3 3 2 2 3" xfId="11864"/>
    <cellStyle name="Comma 4 2 2 3 3 2 3" xfId="11865"/>
    <cellStyle name="Comma 4 2 2 3 3 2 3 2" xfId="11866"/>
    <cellStyle name="Comma 4 2 2 3 3 2 3 3" xfId="11867"/>
    <cellStyle name="Comma 4 2 2 3 3 2 4" xfId="11868"/>
    <cellStyle name="Comma 4 2 2 3 3 2 4 2" xfId="11869"/>
    <cellStyle name="Comma 4 2 2 3 3 2 4 3" xfId="11870"/>
    <cellStyle name="Comma 4 2 2 3 3 2 5" xfId="11871"/>
    <cellStyle name="Comma 4 2 2 3 3 2 5 2" xfId="11872"/>
    <cellStyle name="Comma 4 2 2 3 3 2 5 3" xfId="11873"/>
    <cellStyle name="Comma 4 2 2 3 3 2 6" xfId="11874"/>
    <cellStyle name="Comma 4 2 2 3 3 2 7" xfId="11875"/>
    <cellStyle name="Comma 4 2 2 3 3 3" xfId="11876"/>
    <cellStyle name="Comma 4 2 2 3 3 3 2" xfId="11877"/>
    <cellStyle name="Comma 4 2 2 3 3 3 3" xfId="11878"/>
    <cellStyle name="Comma 4 2 2 3 3 4" xfId="11879"/>
    <cellStyle name="Comma 4 2 2 3 3 4 2" xfId="11880"/>
    <cellStyle name="Comma 4 2 2 3 3 4 3" xfId="11881"/>
    <cellStyle name="Comma 4 2 2 3 3 5" xfId="11882"/>
    <cellStyle name="Comma 4 2 2 3 3 5 2" xfId="11883"/>
    <cellStyle name="Comma 4 2 2 3 3 5 3" xfId="11884"/>
    <cellStyle name="Comma 4 2 2 3 3 6" xfId="11885"/>
    <cellStyle name="Comma 4 2 2 3 3 6 2" xfId="11886"/>
    <cellStyle name="Comma 4 2 2 3 3 6 3" xfId="11887"/>
    <cellStyle name="Comma 4 2 2 3 3 7" xfId="11888"/>
    <cellStyle name="Comma 4 2 2 3 3 8" xfId="11889"/>
    <cellStyle name="Comma 4 2 2 3 4" xfId="11890"/>
    <cellStyle name="Comma 4 2 2 3 4 2" xfId="11891"/>
    <cellStyle name="Comma 4 2 2 3 4 2 2" xfId="11892"/>
    <cellStyle name="Comma 4 2 2 3 4 2 2 2" xfId="11893"/>
    <cellStyle name="Comma 4 2 2 3 4 2 2 3" xfId="11894"/>
    <cellStyle name="Comma 4 2 2 3 4 2 3" xfId="11895"/>
    <cellStyle name="Comma 4 2 2 3 4 2 3 2" xfId="11896"/>
    <cellStyle name="Comma 4 2 2 3 4 2 3 3" xfId="11897"/>
    <cellStyle name="Comma 4 2 2 3 4 2 4" xfId="11898"/>
    <cellStyle name="Comma 4 2 2 3 4 2 4 2" xfId="11899"/>
    <cellStyle name="Comma 4 2 2 3 4 2 4 3" xfId="11900"/>
    <cellStyle name="Comma 4 2 2 3 4 2 5" xfId="11901"/>
    <cellStyle name="Comma 4 2 2 3 4 2 5 2" xfId="11902"/>
    <cellStyle name="Comma 4 2 2 3 4 2 5 3" xfId="11903"/>
    <cellStyle name="Comma 4 2 2 3 4 2 6" xfId="11904"/>
    <cellStyle name="Comma 4 2 2 3 4 2 7" xfId="11905"/>
    <cellStyle name="Comma 4 2 2 3 4 3" xfId="11906"/>
    <cellStyle name="Comma 4 2 2 3 4 3 2" xfId="11907"/>
    <cellStyle name="Comma 4 2 2 3 4 3 3" xfId="11908"/>
    <cellStyle name="Comma 4 2 2 3 4 4" xfId="11909"/>
    <cellStyle name="Comma 4 2 2 3 4 4 2" xfId="11910"/>
    <cellStyle name="Comma 4 2 2 3 4 4 3" xfId="11911"/>
    <cellStyle name="Comma 4 2 2 3 4 5" xfId="11912"/>
    <cellStyle name="Comma 4 2 2 3 4 5 2" xfId="11913"/>
    <cellStyle name="Comma 4 2 2 3 4 5 3" xfId="11914"/>
    <cellStyle name="Comma 4 2 2 3 4 6" xfId="11915"/>
    <cellStyle name="Comma 4 2 2 3 4 6 2" xfId="11916"/>
    <cellStyle name="Comma 4 2 2 3 4 6 3" xfId="11917"/>
    <cellStyle name="Comma 4 2 2 3 4 7" xfId="11918"/>
    <cellStyle name="Comma 4 2 2 3 4 8" xfId="11919"/>
    <cellStyle name="Comma 4 2 2 3 5" xfId="11920"/>
    <cellStyle name="Comma 4 2 2 3 5 2" xfId="11921"/>
    <cellStyle name="Comma 4 2 2 3 5 2 2" xfId="11922"/>
    <cellStyle name="Comma 4 2 2 3 5 2 3" xfId="11923"/>
    <cellStyle name="Comma 4 2 2 3 5 3" xfId="11924"/>
    <cellStyle name="Comma 4 2 2 3 5 3 2" xfId="11925"/>
    <cellStyle name="Comma 4 2 2 3 5 3 3" xfId="11926"/>
    <cellStyle name="Comma 4 2 2 3 5 4" xfId="11927"/>
    <cellStyle name="Comma 4 2 2 3 5 4 2" xfId="11928"/>
    <cellStyle name="Comma 4 2 2 3 5 4 3" xfId="11929"/>
    <cellStyle name="Comma 4 2 2 3 5 5" xfId="11930"/>
    <cellStyle name="Comma 4 2 2 3 5 5 2" xfId="11931"/>
    <cellStyle name="Comma 4 2 2 3 5 5 3" xfId="11932"/>
    <cellStyle name="Comma 4 2 2 3 5 6" xfId="11933"/>
    <cellStyle name="Comma 4 2 2 3 5 7" xfId="11934"/>
    <cellStyle name="Comma 4 2 2 3 6" xfId="11935"/>
    <cellStyle name="Comma 4 2 2 3 6 2" xfId="11936"/>
    <cellStyle name="Comma 4 2 2 3 6 2 2" xfId="11937"/>
    <cellStyle name="Comma 4 2 2 3 6 2 3" xfId="11938"/>
    <cellStyle name="Comma 4 2 2 3 6 3" xfId="11939"/>
    <cellStyle name="Comma 4 2 2 3 6 3 2" xfId="11940"/>
    <cellStyle name="Comma 4 2 2 3 6 3 3" xfId="11941"/>
    <cellStyle name="Comma 4 2 2 3 6 4" xfId="11942"/>
    <cellStyle name="Comma 4 2 2 3 6 4 2" xfId="11943"/>
    <cellStyle name="Comma 4 2 2 3 6 4 3" xfId="11944"/>
    <cellStyle name="Comma 4 2 2 3 6 5" xfId="11945"/>
    <cellStyle name="Comma 4 2 2 3 6 5 2" xfId="11946"/>
    <cellStyle name="Comma 4 2 2 3 6 5 3" xfId="11947"/>
    <cellStyle name="Comma 4 2 2 3 6 6" xfId="11948"/>
    <cellStyle name="Comma 4 2 2 3 6 7" xfId="11949"/>
    <cellStyle name="Comma 4 2 2 3 7" xfId="11950"/>
    <cellStyle name="Comma 4 2 2 3 7 2" xfId="11951"/>
    <cellStyle name="Comma 4 2 2 3 7 2 2" xfId="11952"/>
    <cellStyle name="Comma 4 2 2 3 7 2 3" xfId="11953"/>
    <cellStyle name="Comma 4 2 2 3 7 3" xfId="11954"/>
    <cellStyle name="Comma 4 2 2 3 7 3 2" xfId="11955"/>
    <cellStyle name="Comma 4 2 2 3 7 3 3" xfId="11956"/>
    <cellStyle name="Comma 4 2 2 3 7 4" xfId="11957"/>
    <cellStyle name="Comma 4 2 2 3 7 4 2" xfId="11958"/>
    <cellStyle name="Comma 4 2 2 3 7 4 3" xfId="11959"/>
    <cellStyle name="Comma 4 2 2 3 7 5" xfId="11960"/>
    <cellStyle name="Comma 4 2 2 3 7 5 2" xfId="11961"/>
    <cellStyle name="Comma 4 2 2 3 7 5 3" xfId="11962"/>
    <cellStyle name="Comma 4 2 2 3 7 6" xfId="11963"/>
    <cellStyle name="Comma 4 2 2 3 7 7" xfId="11964"/>
    <cellStyle name="Comma 4 2 2 3 8" xfId="11965"/>
    <cellStyle name="Comma 4 2 2 3 8 2" xfId="11966"/>
    <cellStyle name="Comma 4 2 2 3 8 2 2" xfId="11967"/>
    <cellStyle name="Comma 4 2 2 3 8 2 3" xfId="11968"/>
    <cellStyle name="Comma 4 2 2 3 8 3" xfId="11969"/>
    <cellStyle name="Comma 4 2 2 3 8 3 2" xfId="11970"/>
    <cellStyle name="Comma 4 2 2 3 8 3 3" xfId="11971"/>
    <cellStyle name="Comma 4 2 2 3 8 4" xfId="11972"/>
    <cellStyle name="Comma 4 2 2 3 8 4 2" xfId="11973"/>
    <cellStyle name="Comma 4 2 2 3 8 4 3" xfId="11974"/>
    <cellStyle name="Comma 4 2 2 3 8 5" xfId="11975"/>
    <cellStyle name="Comma 4 2 2 3 8 5 2" xfId="11976"/>
    <cellStyle name="Comma 4 2 2 3 8 5 3" xfId="11977"/>
    <cellStyle name="Comma 4 2 2 3 8 6" xfId="11978"/>
    <cellStyle name="Comma 4 2 2 3 8 7" xfId="11979"/>
    <cellStyle name="Comma 4 2 2 3 9" xfId="11980"/>
    <cellStyle name="Comma 4 2 2 3 9 2" xfId="11981"/>
    <cellStyle name="Comma 4 2 2 3 9 3" xfId="11982"/>
    <cellStyle name="Comma 4 2 2 4" xfId="11983"/>
    <cellStyle name="Comma 4 2 2 4 10" xfId="11984"/>
    <cellStyle name="Comma 4 2 2 4 11" xfId="11985"/>
    <cellStyle name="Comma 4 2 2 4 2" xfId="11986"/>
    <cellStyle name="Comma 4 2 2 4 2 2" xfId="11987"/>
    <cellStyle name="Comma 4 2 2 4 2 2 2" xfId="11988"/>
    <cellStyle name="Comma 4 2 2 4 2 2 2 2" xfId="11989"/>
    <cellStyle name="Comma 4 2 2 4 2 2 2 3" xfId="11990"/>
    <cellStyle name="Comma 4 2 2 4 2 2 3" xfId="11991"/>
    <cellStyle name="Comma 4 2 2 4 2 2 3 2" xfId="11992"/>
    <cellStyle name="Comma 4 2 2 4 2 2 3 3" xfId="11993"/>
    <cellStyle name="Comma 4 2 2 4 2 2 4" xfId="11994"/>
    <cellStyle name="Comma 4 2 2 4 2 2 4 2" xfId="11995"/>
    <cellStyle name="Comma 4 2 2 4 2 2 4 3" xfId="11996"/>
    <cellStyle name="Comma 4 2 2 4 2 2 5" xfId="11997"/>
    <cellStyle name="Comma 4 2 2 4 2 2 5 2" xfId="11998"/>
    <cellStyle name="Comma 4 2 2 4 2 2 5 3" xfId="11999"/>
    <cellStyle name="Comma 4 2 2 4 2 2 6" xfId="12000"/>
    <cellStyle name="Comma 4 2 2 4 2 2 7" xfId="12001"/>
    <cellStyle name="Comma 4 2 2 4 2 3" xfId="12002"/>
    <cellStyle name="Comma 4 2 2 4 2 3 2" xfId="12003"/>
    <cellStyle name="Comma 4 2 2 4 2 3 3" xfId="12004"/>
    <cellStyle name="Comma 4 2 2 4 2 4" xfId="12005"/>
    <cellStyle name="Comma 4 2 2 4 2 4 2" xfId="12006"/>
    <cellStyle name="Comma 4 2 2 4 2 4 3" xfId="12007"/>
    <cellStyle name="Comma 4 2 2 4 2 5" xfId="12008"/>
    <cellStyle name="Comma 4 2 2 4 2 5 2" xfId="12009"/>
    <cellStyle name="Comma 4 2 2 4 2 5 3" xfId="12010"/>
    <cellStyle name="Comma 4 2 2 4 2 6" xfId="12011"/>
    <cellStyle name="Comma 4 2 2 4 2 6 2" xfId="12012"/>
    <cellStyle name="Comma 4 2 2 4 2 6 3" xfId="12013"/>
    <cellStyle name="Comma 4 2 2 4 2 7" xfId="12014"/>
    <cellStyle name="Comma 4 2 2 4 2 8" xfId="12015"/>
    <cellStyle name="Comma 4 2 2 4 3" xfId="12016"/>
    <cellStyle name="Comma 4 2 2 4 3 2" xfId="12017"/>
    <cellStyle name="Comma 4 2 2 4 3 2 2" xfId="12018"/>
    <cellStyle name="Comma 4 2 2 4 3 2 3" xfId="12019"/>
    <cellStyle name="Comma 4 2 2 4 3 3" xfId="12020"/>
    <cellStyle name="Comma 4 2 2 4 3 3 2" xfId="12021"/>
    <cellStyle name="Comma 4 2 2 4 3 3 3" xfId="12022"/>
    <cellStyle name="Comma 4 2 2 4 3 4" xfId="12023"/>
    <cellStyle name="Comma 4 2 2 4 3 4 2" xfId="12024"/>
    <cellStyle name="Comma 4 2 2 4 3 4 3" xfId="12025"/>
    <cellStyle name="Comma 4 2 2 4 3 5" xfId="12026"/>
    <cellStyle name="Comma 4 2 2 4 3 5 2" xfId="12027"/>
    <cellStyle name="Comma 4 2 2 4 3 5 3" xfId="12028"/>
    <cellStyle name="Comma 4 2 2 4 3 6" xfId="12029"/>
    <cellStyle name="Comma 4 2 2 4 3 7" xfId="12030"/>
    <cellStyle name="Comma 4 2 2 4 4" xfId="12031"/>
    <cellStyle name="Comma 4 2 2 4 4 2" xfId="12032"/>
    <cellStyle name="Comma 4 2 2 4 4 2 2" xfId="12033"/>
    <cellStyle name="Comma 4 2 2 4 4 2 3" xfId="12034"/>
    <cellStyle name="Comma 4 2 2 4 4 3" xfId="12035"/>
    <cellStyle name="Comma 4 2 2 4 4 3 2" xfId="12036"/>
    <cellStyle name="Comma 4 2 2 4 4 3 3" xfId="12037"/>
    <cellStyle name="Comma 4 2 2 4 4 4" xfId="12038"/>
    <cellStyle name="Comma 4 2 2 4 4 4 2" xfId="12039"/>
    <cellStyle name="Comma 4 2 2 4 4 4 3" xfId="12040"/>
    <cellStyle name="Comma 4 2 2 4 4 5" xfId="12041"/>
    <cellStyle name="Comma 4 2 2 4 4 5 2" xfId="12042"/>
    <cellStyle name="Comma 4 2 2 4 4 5 3" xfId="12043"/>
    <cellStyle name="Comma 4 2 2 4 4 6" xfId="12044"/>
    <cellStyle name="Comma 4 2 2 4 4 7" xfId="12045"/>
    <cellStyle name="Comma 4 2 2 4 5" xfId="12046"/>
    <cellStyle name="Comma 4 2 2 4 5 2" xfId="12047"/>
    <cellStyle name="Comma 4 2 2 4 5 2 2" xfId="12048"/>
    <cellStyle name="Comma 4 2 2 4 5 2 3" xfId="12049"/>
    <cellStyle name="Comma 4 2 2 4 5 3" xfId="12050"/>
    <cellStyle name="Comma 4 2 2 4 5 3 2" xfId="12051"/>
    <cellStyle name="Comma 4 2 2 4 5 3 3" xfId="12052"/>
    <cellStyle name="Comma 4 2 2 4 5 4" xfId="12053"/>
    <cellStyle name="Comma 4 2 2 4 5 4 2" xfId="12054"/>
    <cellStyle name="Comma 4 2 2 4 5 4 3" xfId="12055"/>
    <cellStyle name="Comma 4 2 2 4 5 5" xfId="12056"/>
    <cellStyle name="Comma 4 2 2 4 5 5 2" xfId="12057"/>
    <cellStyle name="Comma 4 2 2 4 5 5 3" xfId="12058"/>
    <cellStyle name="Comma 4 2 2 4 5 6" xfId="12059"/>
    <cellStyle name="Comma 4 2 2 4 5 7" xfId="12060"/>
    <cellStyle name="Comma 4 2 2 4 6" xfId="12061"/>
    <cellStyle name="Comma 4 2 2 4 6 2" xfId="12062"/>
    <cellStyle name="Comma 4 2 2 4 6 3" xfId="12063"/>
    <cellStyle name="Comma 4 2 2 4 7" xfId="12064"/>
    <cellStyle name="Comma 4 2 2 4 7 2" xfId="12065"/>
    <cellStyle name="Comma 4 2 2 4 7 3" xfId="12066"/>
    <cellStyle name="Comma 4 2 2 4 8" xfId="12067"/>
    <cellStyle name="Comma 4 2 2 4 8 2" xfId="12068"/>
    <cellStyle name="Comma 4 2 2 4 8 3" xfId="12069"/>
    <cellStyle name="Comma 4 2 2 4 9" xfId="12070"/>
    <cellStyle name="Comma 4 2 2 4 9 2" xfId="12071"/>
    <cellStyle name="Comma 4 2 2 4 9 3" xfId="12072"/>
    <cellStyle name="Comma 4 2 2 5" xfId="12073"/>
    <cellStyle name="Comma 4 2 2 5 2" xfId="12074"/>
    <cellStyle name="Comma 4 2 2 5 2 2" xfId="12075"/>
    <cellStyle name="Comma 4 2 2 5 2 2 2" xfId="12076"/>
    <cellStyle name="Comma 4 2 2 5 2 2 3" xfId="12077"/>
    <cellStyle name="Comma 4 2 2 5 2 3" xfId="12078"/>
    <cellStyle name="Comma 4 2 2 5 2 3 2" xfId="12079"/>
    <cellStyle name="Comma 4 2 2 5 2 3 3" xfId="12080"/>
    <cellStyle name="Comma 4 2 2 5 2 4" xfId="12081"/>
    <cellStyle name="Comma 4 2 2 5 2 4 2" xfId="12082"/>
    <cellStyle name="Comma 4 2 2 5 2 4 3" xfId="12083"/>
    <cellStyle name="Comma 4 2 2 5 2 5" xfId="12084"/>
    <cellStyle name="Comma 4 2 2 5 2 5 2" xfId="12085"/>
    <cellStyle name="Comma 4 2 2 5 2 5 3" xfId="12086"/>
    <cellStyle name="Comma 4 2 2 5 2 6" xfId="12087"/>
    <cellStyle name="Comma 4 2 2 5 2 7" xfId="12088"/>
    <cellStyle name="Comma 4 2 2 5 3" xfId="12089"/>
    <cellStyle name="Comma 4 2 2 5 3 2" xfId="12090"/>
    <cellStyle name="Comma 4 2 2 5 3 3" xfId="12091"/>
    <cellStyle name="Comma 4 2 2 5 4" xfId="12092"/>
    <cellStyle name="Comma 4 2 2 5 4 2" xfId="12093"/>
    <cellStyle name="Comma 4 2 2 5 4 3" xfId="12094"/>
    <cellStyle name="Comma 4 2 2 5 5" xfId="12095"/>
    <cellStyle name="Comma 4 2 2 5 5 2" xfId="12096"/>
    <cellStyle name="Comma 4 2 2 5 5 3" xfId="12097"/>
    <cellStyle name="Comma 4 2 2 5 6" xfId="12098"/>
    <cellStyle name="Comma 4 2 2 5 6 2" xfId="12099"/>
    <cellStyle name="Comma 4 2 2 5 6 3" xfId="12100"/>
    <cellStyle name="Comma 4 2 2 5 7" xfId="12101"/>
    <cellStyle name="Comma 4 2 2 5 8" xfId="12102"/>
    <cellStyle name="Comma 4 2 2 6" xfId="12103"/>
    <cellStyle name="Comma 4 2 2 6 2" xfId="12104"/>
    <cellStyle name="Comma 4 2 2 6 2 2" xfId="12105"/>
    <cellStyle name="Comma 4 2 2 6 2 2 2" xfId="12106"/>
    <cellStyle name="Comma 4 2 2 6 2 2 3" xfId="12107"/>
    <cellStyle name="Comma 4 2 2 6 2 3" xfId="12108"/>
    <cellStyle name="Comma 4 2 2 6 2 3 2" xfId="12109"/>
    <cellStyle name="Comma 4 2 2 6 2 3 3" xfId="12110"/>
    <cellStyle name="Comma 4 2 2 6 2 4" xfId="12111"/>
    <cellStyle name="Comma 4 2 2 6 2 4 2" xfId="12112"/>
    <cellStyle name="Comma 4 2 2 6 2 4 3" xfId="12113"/>
    <cellStyle name="Comma 4 2 2 6 2 5" xfId="12114"/>
    <cellStyle name="Comma 4 2 2 6 2 5 2" xfId="12115"/>
    <cellStyle name="Comma 4 2 2 6 2 5 3" xfId="12116"/>
    <cellStyle name="Comma 4 2 2 6 2 6" xfId="12117"/>
    <cellStyle name="Comma 4 2 2 6 2 7" xfId="12118"/>
    <cellStyle name="Comma 4 2 2 6 3" xfId="12119"/>
    <cellStyle name="Comma 4 2 2 6 3 2" xfId="12120"/>
    <cellStyle name="Comma 4 2 2 6 3 3" xfId="12121"/>
    <cellStyle name="Comma 4 2 2 6 4" xfId="12122"/>
    <cellStyle name="Comma 4 2 2 6 4 2" xfId="12123"/>
    <cellStyle name="Comma 4 2 2 6 4 3" xfId="12124"/>
    <cellStyle name="Comma 4 2 2 6 5" xfId="12125"/>
    <cellStyle name="Comma 4 2 2 6 5 2" xfId="12126"/>
    <cellStyle name="Comma 4 2 2 6 5 3" xfId="12127"/>
    <cellStyle name="Comma 4 2 2 6 6" xfId="12128"/>
    <cellStyle name="Comma 4 2 2 6 6 2" xfId="12129"/>
    <cellStyle name="Comma 4 2 2 6 6 3" xfId="12130"/>
    <cellStyle name="Comma 4 2 2 6 7" xfId="12131"/>
    <cellStyle name="Comma 4 2 2 6 8" xfId="12132"/>
    <cellStyle name="Comma 4 2 2 7" xfId="12133"/>
    <cellStyle name="Comma 4 2 2 7 2" xfId="12134"/>
    <cellStyle name="Comma 4 2 2 7 2 2" xfId="12135"/>
    <cellStyle name="Comma 4 2 2 7 2 3" xfId="12136"/>
    <cellStyle name="Comma 4 2 2 7 3" xfId="12137"/>
    <cellStyle name="Comma 4 2 2 7 3 2" xfId="12138"/>
    <cellStyle name="Comma 4 2 2 7 3 3" xfId="12139"/>
    <cellStyle name="Comma 4 2 2 7 4" xfId="12140"/>
    <cellStyle name="Comma 4 2 2 7 4 2" xfId="12141"/>
    <cellStyle name="Comma 4 2 2 7 4 3" xfId="12142"/>
    <cellStyle name="Comma 4 2 2 7 5" xfId="12143"/>
    <cellStyle name="Comma 4 2 2 7 5 2" xfId="12144"/>
    <cellStyle name="Comma 4 2 2 7 5 3" xfId="12145"/>
    <cellStyle name="Comma 4 2 2 7 6" xfId="12146"/>
    <cellStyle name="Comma 4 2 2 7 7" xfId="12147"/>
    <cellStyle name="Comma 4 2 2 8" xfId="12148"/>
    <cellStyle name="Comma 4 2 2 8 2" xfId="12149"/>
    <cellStyle name="Comma 4 2 2 8 2 2" xfId="12150"/>
    <cellStyle name="Comma 4 2 2 8 2 3" xfId="12151"/>
    <cellStyle name="Comma 4 2 2 8 3" xfId="12152"/>
    <cellStyle name="Comma 4 2 2 8 3 2" xfId="12153"/>
    <cellStyle name="Comma 4 2 2 8 3 3" xfId="12154"/>
    <cellStyle name="Comma 4 2 2 8 4" xfId="12155"/>
    <cellStyle name="Comma 4 2 2 8 4 2" xfId="12156"/>
    <cellStyle name="Comma 4 2 2 8 4 3" xfId="12157"/>
    <cellStyle name="Comma 4 2 2 8 5" xfId="12158"/>
    <cellStyle name="Comma 4 2 2 8 5 2" xfId="12159"/>
    <cellStyle name="Comma 4 2 2 8 5 3" xfId="12160"/>
    <cellStyle name="Comma 4 2 2 8 6" xfId="12161"/>
    <cellStyle name="Comma 4 2 2 8 7" xfId="12162"/>
    <cellStyle name="Comma 4 2 2 9" xfId="12163"/>
    <cellStyle name="Comma 4 2 2 9 2" xfId="12164"/>
    <cellStyle name="Comma 4 2 2 9 2 2" xfId="12165"/>
    <cellStyle name="Comma 4 2 2 9 2 3" xfId="12166"/>
    <cellStyle name="Comma 4 2 2 9 3" xfId="12167"/>
    <cellStyle name="Comma 4 2 2 9 3 2" xfId="12168"/>
    <cellStyle name="Comma 4 2 2 9 3 3" xfId="12169"/>
    <cellStyle name="Comma 4 2 2 9 4" xfId="12170"/>
    <cellStyle name="Comma 4 2 2 9 4 2" xfId="12171"/>
    <cellStyle name="Comma 4 2 2 9 4 3" xfId="12172"/>
    <cellStyle name="Comma 4 2 2 9 5" xfId="12173"/>
    <cellStyle name="Comma 4 2 2 9 5 2" xfId="12174"/>
    <cellStyle name="Comma 4 2 2 9 5 3" xfId="12175"/>
    <cellStyle name="Comma 4 2 2 9 6" xfId="12176"/>
    <cellStyle name="Comma 4 2 2 9 7" xfId="12177"/>
    <cellStyle name="Comma 4 2 3" xfId="12178"/>
    <cellStyle name="Comma 4 2 3 10" xfId="12179"/>
    <cellStyle name="Comma 4 2 3 10 2" xfId="12180"/>
    <cellStyle name="Comma 4 2 3 10 3" xfId="12181"/>
    <cellStyle name="Comma 4 2 3 11" xfId="12182"/>
    <cellStyle name="Comma 4 2 3 11 2" xfId="12183"/>
    <cellStyle name="Comma 4 2 3 11 3" xfId="12184"/>
    <cellStyle name="Comma 4 2 3 12" xfId="12185"/>
    <cellStyle name="Comma 4 2 3 12 2" xfId="12186"/>
    <cellStyle name="Comma 4 2 3 12 3" xfId="12187"/>
    <cellStyle name="Comma 4 2 3 13" xfId="12188"/>
    <cellStyle name="Comma 4 2 3 13 2" xfId="12189"/>
    <cellStyle name="Comma 4 2 3 13 3" xfId="12190"/>
    <cellStyle name="Comma 4 2 3 14" xfId="12191"/>
    <cellStyle name="Comma 4 2 3 15" xfId="12192"/>
    <cellStyle name="Comma 4 2 3 2" xfId="12193"/>
    <cellStyle name="Comma 4 2 3 2 10" xfId="12194"/>
    <cellStyle name="Comma 4 2 3 2 10 2" xfId="12195"/>
    <cellStyle name="Comma 4 2 3 2 10 3" xfId="12196"/>
    <cellStyle name="Comma 4 2 3 2 11" xfId="12197"/>
    <cellStyle name="Comma 4 2 3 2 11 2" xfId="12198"/>
    <cellStyle name="Comma 4 2 3 2 11 3" xfId="12199"/>
    <cellStyle name="Comma 4 2 3 2 12" xfId="12200"/>
    <cellStyle name="Comma 4 2 3 2 12 2" xfId="12201"/>
    <cellStyle name="Comma 4 2 3 2 12 3" xfId="12202"/>
    <cellStyle name="Comma 4 2 3 2 13" xfId="12203"/>
    <cellStyle name="Comma 4 2 3 2 14" xfId="12204"/>
    <cellStyle name="Comma 4 2 3 2 2" xfId="12205"/>
    <cellStyle name="Comma 4 2 3 2 2 10" xfId="12206"/>
    <cellStyle name="Comma 4 2 3 2 2 11" xfId="12207"/>
    <cellStyle name="Comma 4 2 3 2 2 2" xfId="12208"/>
    <cellStyle name="Comma 4 2 3 2 2 2 2" xfId="12209"/>
    <cellStyle name="Comma 4 2 3 2 2 2 2 2" xfId="12210"/>
    <cellStyle name="Comma 4 2 3 2 2 2 2 2 2" xfId="12211"/>
    <cellStyle name="Comma 4 2 3 2 2 2 2 2 3" xfId="12212"/>
    <cellStyle name="Comma 4 2 3 2 2 2 2 3" xfId="12213"/>
    <cellStyle name="Comma 4 2 3 2 2 2 2 3 2" xfId="12214"/>
    <cellStyle name="Comma 4 2 3 2 2 2 2 3 3" xfId="12215"/>
    <cellStyle name="Comma 4 2 3 2 2 2 2 4" xfId="12216"/>
    <cellStyle name="Comma 4 2 3 2 2 2 2 4 2" xfId="12217"/>
    <cellStyle name="Comma 4 2 3 2 2 2 2 4 3" xfId="12218"/>
    <cellStyle name="Comma 4 2 3 2 2 2 2 5" xfId="12219"/>
    <cellStyle name="Comma 4 2 3 2 2 2 2 5 2" xfId="12220"/>
    <cellStyle name="Comma 4 2 3 2 2 2 2 5 3" xfId="12221"/>
    <cellStyle name="Comma 4 2 3 2 2 2 2 6" xfId="12222"/>
    <cellStyle name="Comma 4 2 3 2 2 2 2 7" xfId="12223"/>
    <cellStyle name="Comma 4 2 3 2 2 2 3" xfId="12224"/>
    <cellStyle name="Comma 4 2 3 2 2 2 3 2" xfId="12225"/>
    <cellStyle name="Comma 4 2 3 2 2 2 3 3" xfId="12226"/>
    <cellStyle name="Comma 4 2 3 2 2 2 4" xfId="12227"/>
    <cellStyle name="Comma 4 2 3 2 2 2 4 2" xfId="12228"/>
    <cellStyle name="Comma 4 2 3 2 2 2 4 3" xfId="12229"/>
    <cellStyle name="Comma 4 2 3 2 2 2 5" xfId="12230"/>
    <cellStyle name="Comma 4 2 3 2 2 2 5 2" xfId="12231"/>
    <cellStyle name="Comma 4 2 3 2 2 2 5 3" xfId="12232"/>
    <cellStyle name="Comma 4 2 3 2 2 2 6" xfId="12233"/>
    <cellStyle name="Comma 4 2 3 2 2 2 6 2" xfId="12234"/>
    <cellStyle name="Comma 4 2 3 2 2 2 6 3" xfId="12235"/>
    <cellStyle name="Comma 4 2 3 2 2 2 7" xfId="12236"/>
    <cellStyle name="Comma 4 2 3 2 2 2 8" xfId="12237"/>
    <cellStyle name="Comma 4 2 3 2 2 3" xfId="12238"/>
    <cellStyle name="Comma 4 2 3 2 2 3 2" xfId="12239"/>
    <cellStyle name="Comma 4 2 3 2 2 3 2 2" xfId="12240"/>
    <cellStyle name="Comma 4 2 3 2 2 3 2 3" xfId="12241"/>
    <cellStyle name="Comma 4 2 3 2 2 3 3" xfId="12242"/>
    <cellStyle name="Comma 4 2 3 2 2 3 3 2" xfId="12243"/>
    <cellStyle name="Comma 4 2 3 2 2 3 3 3" xfId="12244"/>
    <cellStyle name="Comma 4 2 3 2 2 3 4" xfId="12245"/>
    <cellStyle name="Comma 4 2 3 2 2 3 4 2" xfId="12246"/>
    <cellStyle name="Comma 4 2 3 2 2 3 4 3" xfId="12247"/>
    <cellStyle name="Comma 4 2 3 2 2 3 5" xfId="12248"/>
    <cellStyle name="Comma 4 2 3 2 2 3 5 2" xfId="12249"/>
    <cellStyle name="Comma 4 2 3 2 2 3 5 3" xfId="12250"/>
    <cellStyle name="Comma 4 2 3 2 2 3 6" xfId="12251"/>
    <cellStyle name="Comma 4 2 3 2 2 3 7" xfId="12252"/>
    <cellStyle name="Comma 4 2 3 2 2 4" xfId="12253"/>
    <cellStyle name="Comma 4 2 3 2 2 4 2" xfId="12254"/>
    <cellStyle name="Comma 4 2 3 2 2 4 2 2" xfId="12255"/>
    <cellStyle name="Comma 4 2 3 2 2 4 2 3" xfId="12256"/>
    <cellStyle name="Comma 4 2 3 2 2 4 3" xfId="12257"/>
    <cellStyle name="Comma 4 2 3 2 2 4 3 2" xfId="12258"/>
    <cellStyle name="Comma 4 2 3 2 2 4 3 3" xfId="12259"/>
    <cellStyle name="Comma 4 2 3 2 2 4 4" xfId="12260"/>
    <cellStyle name="Comma 4 2 3 2 2 4 4 2" xfId="12261"/>
    <cellStyle name="Comma 4 2 3 2 2 4 4 3" xfId="12262"/>
    <cellStyle name="Comma 4 2 3 2 2 4 5" xfId="12263"/>
    <cellStyle name="Comma 4 2 3 2 2 4 5 2" xfId="12264"/>
    <cellStyle name="Comma 4 2 3 2 2 4 5 3" xfId="12265"/>
    <cellStyle name="Comma 4 2 3 2 2 4 6" xfId="12266"/>
    <cellStyle name="Comma 4 2 3 2 2 4 7" xfId="12267"/>
    <cellStyle name="Comma 4 2 3 2 2 5" xfId="12268"/>
    <cellStyle name="Comma 4 2 3 2 2 5 2" xfId="12269"/>
    <cellStyle name="Comma 4 2 3 2 2 5 2 2" xfId="12270"/>
    <cellStyle name="Comma 4 2 3 2 2 5 2 3" xfId="12271"/>
    <cellStyle name="Comma 4 2 3 2 2 5 3" xfId="12272"/>
    <cellStyle name="Comma 4 2 3 2 2 5 3 2" xfId="12273"/>
    <cellStyle name="Comma 4 2 3 2 2 5 3 3" xfId="12274"/>
    <cellStyle name="Comma 4 2 3 2 2 5 4" xfId="12275"/>
    <cellStyle name="Comma 4 2 3 2 2 5 4 2" xfId="12276"/>
    <cellStyle name="Comma 4 2 3 2 2 5 4 3" xfId="12277"/>
    <cellStyle name="Comma 4 2 3 2 2 5 5" xfId="12278"/>
    <cellStyle name="Comma 4 2 3 2 2 5 5 2" xfId="12279"/>
    <cellStyle name="Comma 4 2 3 2 2 5 5 3" xfId="12280"/>
    <cellStyle name="Comma 4 2 3 2 2 5 6" xfId="12281"/>
    <cellStyle name="Comma 4 2 3 2 2 5 7" xfId="12282"/>
    <cellStyle name="Comma 4 2 3 2 2 6" xfId="12283"/>
    <cellStyle name="Comma 4 2 3 2 2 6 2" xfId="12284"/>
    <cellStyle name="Comma 4 2 3 2 2 6 3" xfId="12285"/>
    <cellStyle name="Comma 4 2 3 2 2 7" xfId="12286"/>
    <cellStyle name="Comma 4 2 3 2 2 7 2" xfId="12287"/>
    <cellStyle name="Comma 4 2 3 2 2 7 3" xfId="12288"/>
    <cellStyle name="Comma 4 2 3 2 2 8" xfId="12289"/>
    <cellStyle name="Comma 4 2 3 2 2 8 2" xfId="12290"/>
    <cellStyle name="Comma 4 2 3 2 2 8 3" xfId="12291"/>
    <cellStyle name="Comma 4 2 3 2 2 9" xfId="12292"/>
    <cellStyle name="Comma 4 2 3 2 2 9 2" xfId="12293"/>
    <cellStyle name="Comma 4 2 3 2 2 9 3" xfId="12294"/>
    <cellStyle name="Comma 4 2 3 2 3" xfId="12295"/>
    <cellStyle name="Comma 4 2 3 2 3 2" xfId="12296"/>
    <cellStyle name="Comma 4 2 3 2 3 2 2" xfId="12297"/>
    <cellStyle name="Comma 4 2 3 2 3 2 2 2" xfId="12298"/>
    <cellStyle name="Comma 4 2 3 2 3 2 2 3" xfId="12299"/>
    <cellStyle name="Comma 4 2 3 2 3 2 3" xfId="12300"/>
    <cellStyle name="Comma 4 2 3 2 3 2 3 2" xfId="12301"/>
    <cellStyle name="Comma 4 2 3 2 3 2 3 3" xfId="12302"/>
    <cellStyle name="Comma 4 2 3 2 3 2 4" xfId="12303"/>
    <cellStyle name="Comma 4 2 3 2 3 2 4 2" xfId="12304"/>
    <cellStyle name="Comma 4 2 3 2 3 2 4 3" xfId="12305"/>
    <cellStyle name="Comma 4 2 3 2 3 2 5" xfId="12306"/>
    <cellStyle name="Comma 4 2 3 2 3 2 5 2" xfId="12307"/>
    <cellStyle name="Comma 4 2 3 2 3 2 5 3" xfId="12308"/>
    <cellStyle name="Comma 4 2 3 2 3 2 6" xfId="12309"/>
    <cellStyle name="Comma 4 2 3 2 3 2 7" xfId="12310"/>
    <cellStyle name="Comma 4 2 3 2 3 3" xfId="12311"/>
    <cellStyle name="Comma 4 2 3 2 3 3 2" xfId="12312"/>
    <cellStyle name="Comma 4 2 3 2 3 3 3" xfId="12313"/>
    <cellStyle name="Comma 4 2 3 2 3 4" xfId="12314"/>
    <cellStyle name="Comma 4 2 3 2 3 4 2" xfId="12315"/>
    <cellStyle name="Comma 4 2 3 2 3 4 3" xfId="12316"/>
    <cellStyle name="Comma 4 2 3 2 3 5" xfId="12317"/>
    <cellStyle name="Comma 4 2 3 2 3 5 2" xfId="12318"/>
    <cellStyle name="Comma 4 2 3 2 3 5 3" xfId="12319"/>
    <cellStyle name="Comma 4 2 3 2 3 6" xfId="12320"/>
    <cellStyle name="Comma 4 2 3 2 3 6 2" xfId="12321"/>
    <cellStyle name="Comma 4 2 3 2 3 6 3" xfId="12322"/>
    <cellStyle name="Comma 4 2 3 2 3 7" xfId="12323"/>
    <cellStyle name="Comma 4 2 3 2 3 8" xfId="12324"/>
    <cellStyle name="Comma 4 2 3 2 4" xfId="12325"/>
    <cellStyle name="Comma 4 2 3 2 4 2" xfId="12326"/>
    <cellStyle name="Comma 4 2 3 2 4 2 2" xfId="12327"/>
    <cellStyle name="Comma 4 2 3 2 4 2 2 2" xfId="12328"/>
    <cellStyle name="Comma 4 2 3 2 4 2 2 3" xfId="12329"/>
    <cellStyle name="Comma 4 2 3 2 4 2 3" xfId="12330"/>
    <cellStyle name="Comma 4 2 3 2 4 2 3 2" xfId="12331"/>
    <cellStyle name="Comma 4 2 3 2 4 2 3 3" xfId="12332"/>
    <cellStyle name="Comma 4 2 3 2 4 2 4" xfId="12333"/>
    <cellStyle name="Comma 4 2 3 2 4 2 4 2" xfId="12334"/>
    <cellStyle name="Comma 4 2 3 2 4 2 4 3" xfId="12335"/>
    <cellStyle name="Comma 4 2 3 2 4 2 5" xfId="12336"/>
    <cellStyle name="Comma 4 2 3 2 4 2 5 2" xfId="12337"/>
    <cellStyle name="Comma 4 2 3 2 4 2 5 3" xfId="12338"/>
    <cellStyle name="Comma 4 2 3 2 4 2 6" xfId="12339"/>
    <cellStyle name="Comma 4 2 3 2 4 2 7" xfId="12340"/>
    <cellStyle name="Comma 4 2 3 2 4 3" xfId="12341"/>
    <cellStyle name="Comma 4 2 3 2 4 3 2" xfId="12342"/>
    <cellStyle name="Comma 4 2 3 2 4 3 3" xfId="12343"/>
    <cellStyle name="Comma 4 2 3 2 4 4" xfId="12344"/>
    <cellStyle name="Comma 4 2 3 2 4 4 2" xfId="12345"/>
    <cellStyle name="Comma 4 2 3 2 4 4 3" xfId="12346"/>
    <cellStyle name="Comma 4 2 3 2 4 5" xfId="12347"/>
    <cellStyle name="Comma 4 2 3 2 4 5 2" xfId="12348"/>
    <cellStyle name="Comma 4 2 3 2 4 5 3" xfId="12349"/>
    <cellStyle name="Comma 4 2 3 2 4 6" xfId="12350"/>
    <cellStyle name="Comma 4 2 3 2 4 6 2" xfId="12351"/>
    <cellStyle name="Comma 4 2 3 2 4 6 3" xfId="12352"/>
    <cellStyle name="Comma 4 2 3 2 4 7" xfId="12353"/>
    <cellStyle name="Comma 4 2 3 2 4 8" xfId="12354"/>
    <cellStyle name="Comma 4 2 3 2 5" xfId="12355"/>
    <cellStyle name="Comma 4 2 3 2 5 2" xfId="12356"/>
    <cellStyle name="Comma 4 2 3 2 5 2 2" xfId="12357"/>
    <cellStyle name="Comma 4 2 3 2 5 2 3" xfId="12358"/>
    <cellStyle name="Comma 4 2 3 2 5 3" xfId="12359"/>
    <cellStyle name="Comma 4 2 3 2 5 3 2" xfId="12360"/>
    <cellStyle name="Comma 4 2 3 2 5 3 3" xfId="12361"/>
    <cellStyle name="Comma 4 2 3 2 5 4" xfId="12362"/>
    <cellStyle name="Comma 4 2 3 2 5 4 2" xfId="12363"/>
    <cellStyle name="Comma 4 2 3 2 5 4 3" xfId="12364"/>
    <cellStyle name="Comma 4 2 3 2 5 5" xfId="12365"/>
    <cellStyle name="Comma 4 2 3 2 5 5 2" xfId="12366"/>
    <cellStyle name="Comma 4 2 3 2 5 5 3" xfId="12367"/>
    <cellStyle name="Comma 4 2 3 2 5 6" xfId="12368"/>
    <cellStyle name="Comma 4 2 3 2 5 7" xfId="12369"/>
    <cellStyle name="Comma 4 2 3 2 6" xfId="12370"/>
    <cellStyle name="Comma 4 2 3 2 6 2" xfId="12371"/>
    <cellStyle name="Comma 4 2 3 2 6 2 2" xfId="12372"/>
    <cellStyle name="Comma 4 2 3 2 6 2 3" xfId="12373"/>
    <cellStyle name="Comma 4 2 3 2 6 3" xfId="12374"/>
    <cellStyle name="Comma 4 2 3 2 6 3 2" xfId="12375"/>
    <cellStyle name="Comma 4 2 3 2 6 3 3" xfId="12376"/>
    <cellStyle name="Comma 4 2 3 2 6 4" xfId="12377"/>
    <cellStyle name="Comma 4 2 3 2 6 4 2" xfId="12378"/>
    <cellStyle name="Comma 4 2 3 2 6 4 3" xfId="12379"/>
    <cellStyle name="Comma 4 2 3 2 6 5" xfId="12380"/>
    <cellStyle name="Comma 4 2 3 2 6 5 2" xfId="12381"/>
    <cellStyle name="Comma 4 2 3 2 6 5 3" xfId="12382"/>
    <cellStyle name="Comma 4 2 3 2 6 6" xfId="12383"/>
    <cellStyle name="Comma 4 2 3 2 6 7" xfId="12384"/>
    <cellStyle name="Comma 4 2 3 2 7" xfId="12385"/>
    <cellStyle name="Comma 4 2 3 2 7 2" xfId="12386"/>
    <cellStyle name="Comma 4 2 3 2 7 2 2" xfId="12387"/>
    <cellStyle name="Comma 4 2 3 2 7 2 3" xfId="12388"/>
    <cellStyle name="Comma 4 2 3 2 7 3" xfId="12389"/>
    <cellStyle name="Comma 4 2 3 2 7 3 2" xfId="12390"/>
    <cellStyle name="Comma 4 2 3 2 7 3 3" xfId="12391"/>
    <cellStyle name="Comma 4 2 3 2 7 4" xfId="12392"/>
    <cellStyle name="Comma 4 2 3 2 7 4 2" xfId="12393"/>
    <cellStyle name="Comma 4 2 3 2 7 4 3" xfId="12394"/>
    <cellStyle name="Comma 4 2 3 2 7 5" xfId="12395"/>
    <cellStyle name="Comma 4 2 3 2 7 5 2" xfId="12396"/>
    <cellStyle name="Comma 4 2 3 2 7 5 3" xfId="12397"/>
    <cellStyle name="Comma 4 2 3 2 7 6" xfId="12398"/>
    <cellStyle name="Comma 4 2 3 2 7 7" xfId="12399"/>
    <cellStyle name="Comma 4 2 3 2 8" xfId="12400"/>
    <cellStyle name="Comma 4 2 3 2 8 2" xfId="12401"/>
    <cellStyle name="Comma 4 2 3 2 8 2 2" xfId="12402"/>
    <cellStyle name="Comma 4 2 3 2 8 2 3" xfId="12403"/>
    <cellStyle name="Comma 4 2 3 2 8 3" xfId="12404"/>
    <cellStyle name="Comma 4 2 3 2 8 3 2" xfId="12405"/>
    <cellStyle name="Comma 4 2 3 2 8 3 3" xfId="12406"/>
    <cellStyle name="Comma 4 2 3 2 8 4" xfId="12407"/>
    <cellStyle name="Comma 4 2 3 2 8 4 2" xfId="12408"/>
    <cellStyle name="Comma 4 2 3 2 8 4 3" xfId="12409"/>
    <cellStyle name="Comma 4 2 3 2 8 5" xfId="12410"/>
    <cellStyle name="Comma 4 2 3 2 8 5 2" xfId="12411"/>
    <cellStyle name="Comma 4 2 3 2 8 5 3" xfId="12412"/>
    <cellStyle name="Comma 4 2 3 2 8 6" xfId="12413"/>
    <cellStyle name="Comma 4 2 3 2 8 7" xfId="12414"/>
    <cellStyle name="Comma 4 2 3 2 9" xfId="12415"/>
    <cellStyle name="Comma 4 2 3 2 9 2" xfId="12416"/>
    <cellStyle name="Comma 4 2 3 2 9 3" xfId="12417"/>
    <cellStyle name="Comma 4 2 3 3" xfId="12418"/>
    <cellStyle name="Comma 4 2 3 3 10" xfId="12419"/>
    <cellStyle name="Comma 4 2 3 3 11" xfId="12420"/>
    <cellStyle name="Comma 4 2 3 3 2" xfId="12421"/>
    <cellStyle name="Comma 4 2 3 3 2 2" xfId="12422"/>
    <cellStyle name="Comma 4 2 3 3 2 2 2" xfId="12423"/>
    <cellStyle name="Comma 4 2 3 3 2 2 2 2" xfId="12424"/>
    <cellStyle name="Comma 4 2 3 3 2 2 2 3" xfId="12425"/>
    <cellStyle name="Comma 4 2 3 3 2 2 3" xfId="12426"/>
    <cellStyle name="Comma 4 2 3 3 2 2 3 2" xfId="12427"/>
    <cellStyle name="Comma 4 2 3 3 2 2 3 3" xfId="12428"/>
    <cellStyle name="Comma 4 2 3 3 2 2 4" xfId="12429"/>
    <cellStyle name="Comma 4 2 3 3 2 2 4 2" xfId="12430"/>
    <cellStyle name="Comma 4 2 3 3 2 2 4 3" xfId="12431"/>
    <cellStyle name="Comma 4 2 3 3 2 2 5" xfId="12432"/>
    <cellStyle name="Comma 4 2 3 3 2 2 5 2" xfId="12433"/>
    <cellStyle name="Comma 4 2 3 3 2 2 5 3" xfId="12434"/>
    <cellStyle name="Comma 4 2 3 3 2 2 6" xfId="12435"/>
    <cellStyle name="Comma 4 2 3 3 2 2 7" xfId="12436"/>
    <cellStyle name="Comma 4 2 3 3 2 3" xfId="12437"/>
    <cellStyle name="Comma 4 2 3 3 2 3 2" xfId="12438"/>
    <cellStyle name="Comma 4 2 3 3 2 3 3" xfId="12439"/>
    <cellStyle name="Comma 4 2 3 3 2 4" xfId="12440"/>
    <cellStyle name="Comma 4 2 3 3 2 4 2" xfId="12441"/>
    <cellStyle name="Comma 4 2 3 3 2 4 3" xfId="12442"/>
    <cellStyle name="Comma 4 2 3 3 2 5" xfId="12443"/>
    <cellStyle name="Comma 4 2 3 3 2 5 2" xfId="12444"/>
    <cellStyle name="Comma 4 2 3 3 2 5 3" xfId="12445"/>
    <cellStyle name="Comma 4 2 3 3 2 6" xfId="12446"/>
    <cellStyle name="Comma 4 2 3 3 2 6 2" xfId="12447"/>
    <cellStyle name="Comma 4 2 3 3 2 6 3" xfId="12448"/>
    <cellStyle name="Comma 4 2 3 3 2 7" xfId="12449"/>
    <cellStyle name="Comma 4 2 3 3 2 8" xfId="12450"/>
    <cellStyle name="Comma 4 2 3 3 3" xfId="12451"/>
    <cellStyle name="Comma 4 2 3 3 3 2" xfId="12452"/>
    <cellStyle name="Comma 4 2 3 3 3 2 2" xfId="12453"/>
    <cellStyle name="Comma 4 2 3 3 3 2 3" xfId="12454"/>
    <cellStyle name="Comma 4 2 3 3 3 3" xfId="12455"/>
    <cellStyle name="Comma 4 2 3 3 3 3 2" xfId="12456"/>
    <cellStyle name="Comma 4 2 3 3 3 3 3" xfId="12457"/>
    <cellStyle name="Comma 4 2 3 3 3 4" xfId="12458"/>
    <cellStyle name="Comma 4 2 3 3 3 4 2" xfId="12459"/>
    <cellStyle name="Comma 4 2 3 3 3 4 3" xfId="12460"/>
    <cellStyle name="Comma 4 2 3 3 3 5" xfId="12461"/>
    <cellStyle name="Comma 4 2 3 3 3 5 2" xfId="12462"/>
    <cellStyle name="Comma 4 2 3 3 3 5 3" xfId="12463"/>
    <cellStyle name="Comma 4 2 3 3 3 6" xfId="12464"/>
    <cellStyle name="Comma 4 2 3 3 3 7" xfId="12465"/>
    <cellStyle name="Comma 4 2 3 3 4" xfId="12466"/>
    <cellStyle name="Comma 4 2 3 3 4 2" xfId="12467"/>
    <cellStyle name="Comma 4 2 3 3 4 2 2" xfId="12468"/>
    <cellStyle name="Comma 4 2 3 3 4 2 3" xfId="12469"/>
    <cellStyle name="Comma 4 2 3 3 4 3" xfId="12470"/>
    <cellStyle name="Comma 4 2 3 3 4 3 2" xfId="12471"/>
    <cellStyle name="Comma 4 2 3 3 4 3 3" xfId="12472"/>
    <cellStyle name="Comma 4 2 3 3 4 4" xfId="12473"/>
    <cellStyle name="Comma 4 2 3 3 4 4 2" xfId="12474"/>
    <cellStyle name="Comma 4 2 3 3 4 4 3" xfId="12475"/>
    <cellStyle name="Comma 4 2 3 3 4 5" xfId="12476"/>
    <cellStyle name="Comma 4 2 3 3 4 5 2" xfId="12477"/>
    <cellStyle name="Comma 4 2 3 3 4 5 3" xfId="12478"/>
    <cellStyle name="Comma 4 2 3 3 4 6" xfId="12479"/>
    <cellStyle name="Comma 4 2 3 3 4 7" xfId="12480"/>
    <cellStyle name="Comma 4 2 3 3 5" xfId="12481"/>
    <cellStyle name="Comma 4 2 3 3 5 2" xfId="12482"/>
    <cellStyle name="Comma 4 2 3 3 5 2 2" xfId="12483"/>
    <cellStyle name="Comma 4 2 3 3 5 2 3" xfId="12484"/>
    <cellStyle name="Comma 4 2 3 3 5 3" xfId="12485"/>
    <cellStyle name="Comma 4 2 3 3 5 3 2" xfId="12486"/>
    <cellStyle name="Comma 4 2 3 3 5 3 3" xfId="12487"/>
    <cellStyle name="Comma 4 2 3 3 5 4" xfId="12488"/>
    <cellStyle name="Comma 4 2 3 3 5 4 2" xfId="12489"/>
    <cellStyle name="Comma 4 2 3 3 5 4 3" xfId="12490"/>
    <cellStyle name="Comma 4 2 3 3 5 5" xfId="12491"/>
    <cellStyle name="Comma 4 2 3 3 5 5 2" xfId="12492"/>
    <cellStyle name="Comma 4 2 3 3 5 5 3" xfId="12493"/>
    <cellStyle name="Comma 4 2 3 3 5 6" xfId="12494"/>
    <cellStyle name="Comma 4 2 3 3 5 7" xfId="12495"/>
    <cellStyle name="Comma 4 2 3 3 6" xfId="12496"/>
    <cellStyle name="Comma 4 2 3 3 6 2" xfId="12497"/>
    <cellStyle name="Comma 4 2 3 3 6 3" xfId="12498"/>
    <cellStyle name="Comma 4 2 3 3 7" xfId="12499"/>
    <cellStyle name="Comma 4 2 3 3 7 2" xfId="12500"/>
    <cellStyle name="Comma 4 2 3 3 7 3" xfId="12501"/>
    <cellStyle name="Comma 4 2 3 3 8" xfId="12502"/>
    <cellStyle name="Comma 4 2 3 3 8 2" xfId="12503"/>
    <cellStyle name="Comma 4 2 3 3 8 3" xfId="12504"/>
    <cellStyle name="Comma 4 2 3 3 9" xfId="12505"/>
    <cellStyle name="Comma 4 2 3 3 9 2" xfId="12506"/>
    <cellStyle name="Comma 4 2 3 3 9 3" xfId="12507"/>
    <cellStyle name="Comma 4 2 3 4" xfId="12508"/>
    <cellStyle name="Comma 4 2 3 4 2" xfId="12509"/>
    <cellStyle name="Comma 4 2 3 4 2 2" xfId="12510"/>
    <cellStyle name="Comma 4 2 3 4 2 2 2" xfId="12511"/>
    <cellStyle name="Comma 4 2 3 4 2 2 3" xfId="12512"/>
    <cellStyle name="Comma 4 2 3 4 2 3" xfId="12513"/>
    <cellStyle name="Comma 4 2 3 4 2 3 2" xfId="12514"/>
    <cellStyle name="Comma 4 2 3 4 2 3 3" xfId="12515"/>
    <cellStyle name="Comma 4 2 3 4 2 4" xfId="12516"/>
    <cellStyle name="Comma 4 2 3 4 2 4 2" xfId="12517"/>
    <cellStyle name="Comma 4 2 3 4 2 4 3" xfId="12518"/>
    <cellStyle name="Comma 4 2 3 4 2 5" xfId="12519"/>
    <cellStyle name="Comma 4 2 3 4 2 5 2" xfId="12520"/>
    <cellStyle name="Comma 4 2 3 4 2 5 3" xfId="12521"/>
    <cellStyle name="Comma 4 2 3 4 2 6" xfId="12522"/>
    <cellStyle name="Comma 4 2 3 4 2 7" xfId="12523"/>
    <cellStyle name="Comma 4 2 3 4 3" xfId="12524"/>
    <cellStyle name="Comma 4 2 3 4 3 2" xfId="12525"/>
    <cellStyle name="Comma 4 2 3 4 3 3" xfId="12526"/>
    <cellStyle name="Comma 4 2 3 4 4" xfId="12527"/>
    <cellStyle name="Comma 4 2 3 4 4 2" xfId="12528"/>
    <cellStyle name="Comma 4 2 3 4 4 3" xfId="12529"/>
    <cellStyle name="Comma 4 2 3 4 5" xfId="12530"/>
    <cellStyle name="Comma 4 2 3 4 5 2" xfId="12531"/>
    <cellStyle name="Comma 4 2 3 4 5 3" xfId="12532"/>
    <cellStyle name="Comma 4 2 3 4 6" xfId="12533"/>
    <cellStyle name="Comma 4 2 3 4 6 2" xfId="12534"/>
    <cellStyle name="Comma 4 2 3 4 6 3" xfId="12535"/>
    <cellStyle name="Comma 4 2 3 4 7" xfId="12536"/>
    <cellStyle name="Comma 4 2 3 4 8" xfId="12537"/>
    <cellStyle name="Comma 4 2 3 5" xfId="12538"/>
    <cellStyle name="Comma 4 2 3 5 2" xfId="12539"/>
    <cellStyle name="Comma 4 2 3 5 2 2" xfId="12540"/>
    <cellStyle name="Comma 4 2 3 5 2 2 2" xfId="12541"/>
    <cellStyle name="Comma 4 2 3 5 2 2 3" xfId="12542"/>
    <cellStyle name="Comma 4 2 3 5 2 3" xfId="12543"/>
    <cellStyle name="Comma 4 2 3 5 2 3 2" xfId="12544"/>
    <cellStyle name="Comma 4 2 3 5 2 3 3" xfId="12545"/>
    <cellStyle name="Comma 4 2 3 5 2 4" xfId="12546"/>
    <cellStyle name="Comma 4 2 3 5 2 4 2" xfId="12547"/>
    <cellStyle name="Comma 4 2 3 5 2 4 3" xfId="12548"/>
    <cellStyle name="Comma 4 2 3 5 2 5" xfId="12549"/>
    <cellStyle name="Comma 4 2 3 5 2 5 2" xfId="12550"/>
    <cellStyle name="Comma 4 2 3 5 2 5 3" xfId="12551"/>
    <cellStyle name="Comma 4 2 3 5 2 6" xfId="12552"/>
    <cellStyle name="Comma 4 2 3 5 2 7" xfId="12553"/>
    <cellStyle name="Comma 4 2 3 5 3" xfId="12554"/>
    <cellStyle name="Comma 4 2 3 5 3 2" xfId="12555"/>
    <cellStyle name="Comma 4 2 3 5 3 3" xfId="12556"/>
    <cellStyle name="Comma 4 2 3 5 4" xfId="12557"/>
    <cellStyle name="Comma 4 2 3 5 4 2" xfId="12558"/>
    <cellStyle name="Comma 4 2 3 5 4 3" xfId="12559"/>
    <cellStyle name="Comma 4 2 3 5 5" xfId="12560"/>
    <cellStyle name="Comma 4 2 3 5 5 2" xfId="12561"/>
    <cellStyle name="Comma 4 2 3 5 5 3" xfId="12562"/>
    <cellStyle name="Comma 4 2 3 5 6" xfId="12563"/>
    <cellStyle name="Comma 4 2 3 5 6 2" xfId="12564"/>
    <cellStyle name="Comma 4 2 3 5 6 3" xfId="12565"/>
    <cellStyle name="Comma 4 2 3 5 7" xfId="12566"/>
    <cellStyle name="Comma 4 2 3 5 8" xfId="12567"/>
    <cellStyle name="Comma 4 2 3 6" xfId="12568"/>
    <cellStyle name="Comma 4 2 3 6 2" xfId="12569"/>
    <cellStyle name="Comma 4 2 3 6 2 2" xfId="12570"/>
    <cellStyle name="Comma 4 2 3 6 2 3" xfId="12571"/>
    <cellStyle name="Comma 4 2 3 6 3" xfId="12572"/>
    <cellStyle name="Comma 4 2 3 6 3 2" xfId="12573"/>
    <cellStyle name="Comma 4 2 3 6 3 3" xfId="12574"/>
    <cellStyle name="Comma 4 2 3 6 4" xfId="12575"/>
    <cellStyle name="Comma 4 2 3 6 4 2" xfId="12576"/>
    <cellStyle name="Comma 4 2 3 6 4 3" xfId="12577"/>
    <cellStyle name="Comma 4 2 3 6 5" xfId="12578"/>
    <cellStyle name="Comma 4 2 3 6 5 2" xfId="12579"/>
    <cellStyle name="Comma 4 2 3 6 5 3" xfId="12580"/>
    <cellStyle name="Comma 4 2 3 6 6" xfId="12581"/>
    <cellStyle name="Comma 4 2 3 6 7" xfId="12582"/>
    <cellStyle name="Comma 4 2 3 7" xfId="12583"/>
    <cellStyle name="Comma 4 2 3 7 2" xfId="12584"/>
    <cellStyle name="Comma 4 2 3 7 2 2" xfId="12585"/>
    <cellStyle name="Comma 4 2 3 7 2 3" xfId="12586"/>
    <cellStyle name="Comma 4 2 3 7 3" xfId="12587"/>
    <cellStyle name="Comma 4 2 3 7 3 2" xfId="12588"/>
    <cellStyle name="Comma 4 2 3 7 3 3" xfId="12589"/>
    <cellStyle name="Comma 4 2 3 7 4" xfId="12590"/>
    <cellStyle name="Comma 4 2 3 7 4 2" xfId="12591"/>
    <cellStyle name="Comma 4 2 3 7 4 3" xfId="12592"/>
    <cellStyle name="Comma 4 2 3 7 5" xfId="12593"/>
    <cellStyle name="Comma 4 2 3 7 5 2" xfId="12594"/>
    <cellStyle name="Comma 4 2 3 7 5 3" xfId="12595"/>
    <cellStyle name="Comma 4 2 3 7 6" xfId="12596"/>
    <cellStyle name="Comma 4 2 3 7 7" xfId="12597"/>
    <cellStyle name="Comma 4 2 3 8" xfId="12598"/>
    <cellStyle name="Comma 4 2 3 8 2" xfId="12599"/>
    <cellStyle name="Comma 4 2 3 8 2 2" xfId="12600"/>
    <cellStyle name="Comma 4 2 3 8 2 3" xfId="12601"/>
    <cellStyle name="Comma 4 2 3 8 3" xfId="12602"/>
    <cellStyle name="Comma 4 2 3 8 3 2" xfId="12603"/>
    <cellStyle name="Comma 4 2 3 8 3 3" xfId="12604"/>
    <cellStyle name="Comma 4 2 3 8 4" xfId="12605"/>
    <cellStyle name="Comma 4 2 3 8 4 2" xfId="12606"/>
    <cellStyle name="Comma 4 2 3 8 4 3" xfId="12607"/>
    <cellStyle name="Comma 4 2 3 8 5" xfId="12608"/>
    <cellStyle name="Comma 4 2 3 8 5 2" xfId="12609"/>
    <cellStyle name="Comma 4 2 3 8 5 3" xfId="12610"/>
    <cellStyle name="Comma 4 2 3 8 6" xfId="12611"/>
    <cellStyle name="Comma 4 2 3 8 7" xfId="12612"/>
    <cellStyle name="Comma 4 2 3 9" xfId="12613"/>
    <cellStyle name="Comma 4 2 3 9 2" xfId="12614"/>
    <cellStyle name="Comma 4 2 3 9 2 2" xfId="12615"/>
    <cellStyle name="Comma 4 2 3 9 2 3" xfId="12616"/>
    <cellStyle name="Comma 4 2 3 9 3" xfId="12617"/>
    <cellStyle name="Comma 4 2 3 9 3 2" xfId="12618"/>
    <cellStyle name="Comma 4 2 3 9 3 3" xfId="12619"/>
    <cellStyle name="Comma 4 2 3 9 4" xfId="12620"/>
    <cellStyle name="Comma 4 2 3 9 4 2" xfId="12621"/>
    <cellStyle name="Comma 4 2 3 9 4 3" xfId="12622"/>
    <cellStyle name="Comma 4 2 3 9 5" xfId="12623"/>
    <cellStyle name="Comma 4 2 3 9 5 2" xfId="12624"/>
    <cellStyle name="Comma 4 2 3 9 5 3" xfId="12625"/>
    <cellStyle name="Comma 4 2 3 9 6" xfId="12626"/>
    <cellStyle name="Comma 4 2 3 9 7" xfId="12627"/>
    <cellStyle name="Comma 4 2 4" xfId="12628"/>
    <cellStyle name="Comma 4 2 4 10" xfId="12629"/>
    <cellStyle name="Comma 4 2 4 10 2" xfId="12630"/>
    <cellStyle name="Comma 4 2 4 10 3" xfId="12631"/>
    <cellStyle name="Comma 4 2 4 11" xfId="12632"/>
    <cellStyle name="Comma 4 2 4 11 2" xfId="12633"/>
    <cellStyle name="Comma 4 2 4 11 3" xfId="12634"/>
    <cellStyle name="Comma 4 2 4 12" xfId="12635"/>
    <cellStyle name="Comma 4 2 4 12 2" xfId="12636"/>
    <cellStyle name="Comma 4 2 4 12 3" xfId="12637"/>
    <cellStyle name="Comma 4 2 4 13" xfId="12638"/>
    <cellStyle name="Comma 4 2 4 14" xfId="12639"/>
    <cellStyle name="Comma 4 2 4 2" xfId="12640"/>
    <cellStyle name="Comma 4 2 4 2 10" xfId="12641"/>
    <cellStyle name="Comma 4 2 4 2 11" xfId="12642"/>
    <cellStyle name="Comma 4 2 4 2 2" xfId="12643"/>
    <cellStyle name="Comma 4 2 4 2 2 2" xfId="12644"/>
    <cellStyle name="Comma 4 2 4 2 2 2 2" xfId="12645"/>
    <cellStyle name="Comma 4 2 4 2 2 2 2 2" xfId="12646"/>
    <cellStyle name="Comma 4 2 4 2 2 2 2 3" xfId="12647"/>
    <cellStyle name="Comma 4 2 4 2 2 2 3" xfId="12648"/>
    <cellStyle name="Comma 4 2 4 2 2 2 3 2" xfId="12649"/>
    <cellStyle name="Comma 4 2 4 2 2 2 3 3" xfId="12650"/>
    <cellStyle name="Comma 4 2 4 2 2 2 4" xfId="12651"/>
    <cellStyle name="Comma 4 2 4 2 2 2 4 2" xfId="12652"/>
    <cellStyle name="Comma 4 2 4 2 2 2 4 3" xfId="12653"/>
    <cellStyle name="Comma 4 2 4 2 2 2 5" xfId="12654"/>
    <cellStyle name="Comma 4 2 4 2 2 2 5 2" xfId="12655"/>
    <cellStyle name="Comma 4 2 4 2 2 2 5 3" xfId="12656"/>
    <cellStyle name="Comma 4 2 4 2 2 2 6" xfId="12657"/>
    <cellStyle name="Comma 4 2 4 2 2 2 7" xfId="12658"/>
    <cellStyle name="Comma 4 2 4 2 2 3" xfId="12659"/>
    <cellStyle name="Comma 4 2 4 2 2 3 2" xfId="12660"/>
    <cellStyle name="Comma 4 2 4 2 2 3 3" xfId="12661"/>
    <cellStyle name="Comma 4 2 4 2 2 4" xfId="12662"/>
    <cellStyle name="Comma 4 2 4 2 2 4 2" xfId="12663"/>
    <cellStyle name="Comma 4 2 4 2 2 4 3" xfId="12664"/>
    <cellStyle name="Comma 4 2 4 2 2 5" xfId="12665"/>
    <cellStyle name="Comma 4 2 4 2 2 5 2" xfId="12666"/>
    <cellStyle name="Comma 4 2 4 2 2 5 3" xfId="12667"/>
    <cellStyle name="Comma 4 2 4 2 2 6" xfId="12668"/>
    <cellStyle name="Comma 4 2 4 2 2 6 2" xfId="12669"/>
    <cellStyle name="Comma 4 2 4 2 2 6 3" xfId="12670"/>
    <cellStyle name="Comma 4 2 4 2 2 7" xfId="12671"/>
    <cellStyle name="Comma 4 2 4 2 2 8" xfId="12672"/>
    <cellStyle name="Comma 4 2 4 2 3" xfId="12673"/>
    <cellStyle name="Comma 4 2 4 2 3 2" xfId="12674"/>
    <cellStyle name="Comma 4 2 4 2 3 2 2" xfId="12675"/>
    <cellStyle name="Comma 4 2 4 2 3 2 3" xfId="12676"/>
    <cellStyle name="Comma 4 2 4 2 3 3" xfId="12677"/>
    <cellStyle name="Comma 4 2 4 2 3 3 2" xfId="12678"/>
    <cellStyle name="Comma 4 2 4 2 3 3 3" xfId="12679"/>
    <cellStyle name="Comma 4 2 4 2 3 4" xfId="12680"/>
    <cellStyle name="Comma 4 2 4 2 3 4 2" xfId="12681"/>
    <cellStyle name="Comma 4 2 4 2 3 4 3" xfId="12682"/>
    <cellStyle name="Comma 4 2 4 2 3 5" xfId="12683"/>
    <cellStyle name="Comma 4 2 4 2 3 5 2" xfId="12684"/>
    <cellStyle name="Comma 4 2 4 2 3 5 3" xfId="12685"/>
    <cellStyle name="Comma 4 2 4 2 3 6" xfId="12686"/>
    <cellStyle name="Comma 4 2 4 2 3 7" xfId="12687"/>
    <cellStyle name="Comma 4 2 4 2 4" xfId="12688"/>
    <cellStyle name="Comma 4 2 4 2 4 2" xfId="12689"/>
    <cellStyle name="Comma 4 2 4 2 4 2 2" xfId="12690"/>
    <cellStyle name="Comma 4 2 4 2 4 2 3" xfId="12691"/>
    <cellStyle name="Comma 4 2 4 2 4 3" xfId="12692"/>
    <cellStyle name="Comma 4 2 4 2 4 3 2" xfId="12693"/>
    <cellStyle name="Comma 4 2 4 2 4 3 3" xfId="12694"/>
    <cellStyle name="Comma 4 2 4 2 4 4" xfId="12695"/>
    <cellStyle name="Comma 4 2 4 2 4 4 2" xfId="12696"/>
    <cellStyle name="Comma 4 2 4 2 4 4 3" xfId="12697"/>
    <cellStyle name="Comma 4 2 4 2 4 5" xfId="12698"/>
    <cellStyle name="Comma 4 2 4 2 4 5 2" xfId="12699"/>
    <cellStyle name="Comma 4 2 4 2 4 5 3" xfId="12700"/>
    <cellStyle name="Comma 4 2 4 2 4 6" xfId="12701"/>
    <cellStyle name="Comma 4 2 4 2 4 7" xfId="12702"/>
    <cellStyle name="Comma 4 2 4 2 5" xfId="12703"/>
    <cellStyle name="Comma 4 2 4 2 5 2" xfId="12704"/>
    <cellStyle name="Comma 4 2 4 2 5 2 2" xfId="12705"/>
    <cellStyle name="Comma 4 2 4 2 5 2 3" xfId="12706"/>
    <cellStyle name="Comma 4 2 4 2 5 3" xfId="12707"/>
    <cellStyle name="Comma 4 2 4 2 5 3 2" xfId="12708"/>
    <cellStyle name="Comma 4 2 4 2 5 3 3" xfId="12709"/>
    <cellStyle name="Comma 4 2 4 2 5 4" xfId="12710"/>
    <cellStyle name="Comma 4 2 4 2 5 4 2" xfId="12711"/>
    <cellStyle name="Comma 4 2 4 2 5 4 3" xfId="12712"/>
    <cellStyle name="Comma 4 2 4 2 5 5" xfId="12713"/>
    <cellStyle name="Comma 4 2 4 2 5 5 2" xfId="12714"/>
    <cellStyle name="Comma 4 2 4 2 5 5 3" xfId="12715"/>
    <cellStyle name="Comma 4 2 4 2 5 6" xfId="12716"/>
    <cellStyle name="Comma 4 2 4 2 5 7" xfId="12717"/>
    <cellStyle name="Comma 4 2 4 2 6" xfId="12718"/>
    <cellStyle name="Comma 4 2 4 2 6 2" xfId="12719"/>
    <cellStyle name="Comma 4 2 4 2 6 3" xfId="12720"/>
    <cellStyle name="Comma 4 2 4 2 7" xfId="12721"/>
    <cellStyle name="Comma 4 2 4 2 7 2" xfId="12722"/>
    <cellStyle name="Comma 4 2 4 2 7 3" xfId="12723"/>
    <cellStyle name="Comma 4 2 4 2 8" xfId="12724"/>
    <cellStyle name="Comma 4 2 4 2 8 2" xfId="12725"/>
    <cellStyle name="Comma 4 2 4 2 8 3" xfId="12726"/>
    <cellStyle name="Comma 4 2 4 2 9" xfId="12727"/>
    <cellStyle name="Comma 4 2 4 2 9 2" xfId="12728"/>
    <cellStyle name="Comma 4 2 4 2 9 3" xfId="12729"/>
    <cellStyle name="Comma 4 2 4 3" xfId="12730"/>
    <cellStyle name="Comma 4 2 4 3 2" xfId="12731"/>
    <cellStyle name="Comma 4 2 4 3 2 2" xfId="12732"/>
    <cellStyle name="Comma 4 2 4 3 2 2 2" xfId="12733"/>
    <cellStyle name="Comma 4 2 4 3 2 2 3" xfId="12734"/>
    <cellStyle name="Comma 4 2 4 3 2 3" xfId="12735"/>
    <cellStyle name="Comma 4 2 4 3 2 3 2" xfId="12736"/>
    <cellStyle name="Comma 4 2 4 3 2 3 3" xfId="12737"/>
    <cellStyle name="Comma 4 2 4 3 2 4" xfId="12738"/>
    <cellStyle name="Comma 4 2 4 3 2 4 2" xfId="12739"/>
    <cellStyle name="Comma 4 2 4 3 2 4 3" xfId="12740"/>
    <cellStyle name="Comma 4 2 4 3 2 5" xfId="12741"/>
    <cellStyle name="Comma 4 2 4 3 2 5 2" xfId="12742"/>
    <cellStyle name="Comma 4 2 4 3 2 5 3" xfId="12743"/>
    <cellStyle name="Comma 4 2 4 3 2 6" xfId="12744"/>
    <cellStyle name="Comma 4 2 4 3 2 7" xfId="12745"/>
    <cellStyle name="Comma 4 2 4 3 3" xfId="12746"/>
    <cellStyle name="Comma 4 2 4 3 3 2" xfId="12747"/>
    <cellStyle name="Comma 4 2 4 3 3 3" xfId="12748"/>
    <cellStyle name="Comma 4 2 4 3 4" xfId="12749"/>
    <cellStyle name="Comma 4 2 4 3 4 2" xfId="12750"/>
    <cellStyle name="Comma 4 2 4 3 4 3" xfId="12751"/>
    <cellStyle name="Comma 4 2 4 3 5" xfId="12752"/>
    <cellStyle name="Comma 4 2 4 3 5 2" xfId="12753"/>
    <cellStyle name="Comma 4 2 4 3 5 3" xfId="12754"/>
    <cellStyle name="Comma 4 2 4 3 6" xfId="12755"/>
    <cellStyle name="Comma 4 2 4 3 6 2" xfId="12756"/>
    <cellStyle name="Comma 4 2 4 3 6 3" xfId="12757"/>
    <cellStyle name="Comma 4 2 4 3 7" xfId="12758"/>
    <cellStyle name="Comma 4 2 4 3 8" xfId="12759"/>
    <cellStyle name="Comma 4 2 4 4" xfId="12760"/>
    <cellStyle name="Comma 4 2 4 4 2" xfId="12761"/>
    <cellStyle name="Comma 4 2 4 4 2 2" xfId="12762"/>
    <cellStyle name="Comma 4 2 4 4 2 2 2" xfId="12763"/>
    <cellStyle name="Comma 4 2 4 4 2 2 3" xfId="12764"/>
    <cellStyle name="Comma 4 2 4 4 2 3" xfId="12765"/>
    <cellStyle name="Comma 4 2 4 4 2 3 2" xfId="12766"/>
    <cellStyle name="Comma 4 2 4 4 2 3 3" xfId="12767"/>
    <cellStyle name="Comma 4 2 4 4 2 4" xfId="12768"/>
    <cellStyle name="Comma 4 2 4 4 2 4 2" xfId="12769"/>
    <cellStyle name="Comma 4 2 4 4 2 4 3" xfId="12770"/>
    <cellStyle name="Comma 4 2 4 4 2 5" xfId="12771"/>
    <cellStyle name="Comma 4 2 4 4 2 5 2" xfId="12772"/>
    <cellStyle name="Comma 4 2 4 4 2 5 3" xfId="12773"/>
    <cellStyle name="Comma 4 2 4 4 2 6" xfId="12774"/>
    <cellStyle name="Comma 4 2 4 4 2 7" xfId="12775"/>
    <cellStyle name="Comma 4 2 4 4 3" xfId="12776"/>
    <cellStyle name="Comma 4 2 4 4 3 2" xfId="12777"/>
    <cellStyle name="Comma 4 2 4 4 3 3" xfId="12778"/>
    <cellStyle name="Comma 4 2 4 4 4" xfId="12779"/>
    <cellStyle name="Comma 4 2 4 4 4 2" xfId="12780"/>
    <cellStyle name="Comma 4 2 4 4 4 3" xfId="12781"/>
    <cellStyle name="Comma 4 2 4 4 5" xfId="12782"/>
    <cellStyle name="Comma 4 2 4 4 5 2" xfId="12783"/>
    <cellStyle name="Comma 4 2 4 4 5 3" xfId="12784"/>
    <cellStyle name="Comma 4 2 4 4 6" xfId="12785"/>
    <cellStyle name="Comma 4 2 4 4 6 2" xfId="12786"/>
    <cellStyle name="Comma 4 2 4 4 6 3" xfId="12787"/>
    <cellStyle name="Comma 4 2 4 4 7" xfId="12788"/>
    <cellStyle name="Comma 4 2 4 4 8" xfId="12789"/>
    <cellStyle name="Comma 4 2 4 5" xfId="12790"/>
    <cellStyle name="Comma 4 2 4 5 2" xfId="12791"/>
    <cellStyle name="Comma 4 2 4 5 2 2" xfId="12792"/>
    <cellStyle name="Comma 4 2 4 5 2 3" xfId="12793"/>
    <cellStyle name="Comma 4 2 4 5 3" xfId="12794"/>
    <cellStyle name="Comma 4 2 4 5 3 2" xfId="12795"/>
    <cellStyle name="Comma 4 2 4 5 3 3" xfId="12796"/>
    <cellStyle name="Comma 4 2 4 5 4" xfId="12797"/>
    <cellStyle name="Comma 4 2 4 5 4 2" xfId="12798"/>
    <cellStyle name="Comma 4 2 4 5 4 3" xfId="12799"/>
    <cellStyle name="Comma 4 2 4 5 5" xfId="12800"/>
    <cellStyle name="Comma 4 2 4 5 5 2" xfId="12801"/>
    <cellStyle name="Comma 4 2 4 5 5 3" xfId="12802"/>
    <cellStyle name="Comma 4 2 4 5 6" xfId="12803"/>
    <cellStyle name="Comma 4 2 4 5 7" xfId="12804"/>
    <cellStyle name="Comma 4 2 4 6" xfId="12805"/>
    <cellStyle name="Comma 4 2 4 6 2" xfId="12806"/>
    <cellStyle name="Comma 4 2 4 6 2 2" xfId="12807"/>
    <cellStyle name="Comma 4 2 4 6 2 3" xfId="12808"/>
    <cellStyle name="Comma 4 2 4 6 3" xfId="12809"/>
    <cellStyle name="Comma 4 2 4 6 3 2" xfId="12810"/>
    <cellStyle name="Comma 4 2 4 6 3 3" xfId="12811"/>
    <cellStyle name="Comma 4 2 4 6 4" xfId="12812"/>
    <cellStyle name="Comma 4 2 4 6 4 2" xfId="12813"/>
    <cellStyle name="Comma 4 2 4 6 4 3" xfId="12814"/>
    <cellStyle name="Comma 4 2 4 6 5" xfId="12815"/>
    <cellStyle name="Comma 4 2 4 6 5 2" xfId="12816"/>
    <cellStyle name="Comma 4 2 4 6 5 3" xfId="12817"/>
    <cellStyle name="Comma 4 2 4 6 6" xfId="12818"/>
    <cellStyle name="Comma 4 2 4 6 7" xfId="12819"/>
    <cellStyle name="Comma 4 2 4 7" xfId="12820"/>
    <cellStyle name="Comma 4 2 4 7 2" xfId="12821"/>
    <cellStyle name="Comma 4 2 4 7 2 2" xfId="12822"/>
    <cellStyle name="Comma 4 2 4 7 2 3" xfId="12823"/>
    <cellStyle name="Comma 4 2 4 7 3" xfId="12824"/>
    <cellStyle name="Comma 4 2 4 7 3 2" xfId="12825"/>
    <cellStyle name="Comma 4 2 4 7 3 3" xfId="12826"/>
    <cellStyle name="Comma 4 2 4 7 4" xfId="12827"/>
    <cellStyle name="Comma 4 2 4 7 4 2" xfId="12828"/>
    <cellStyle name="Comma 4 2 4 7 4 3" xfId="12829"/>
    <cellStyle name="Comma 4 2 4 7 5" xfId="12830"/>
    <cellStyle name="Comma 4 2 4 7 5 2" xfId="12831"/>
    <cellStyle name="Comma 4 2 4 7 5 3" xfId="12832"/>
    <cellStyle name="Comma 4 2 4 7 6" xfId="12833"/>
    <cellStyle name="Comma 4 2 4 7 7" xfId="12834"/>
    <cellStyle name="Comma 4 2 4 8" xfId="12835"/>
    <cellStyle name="Comma 4 2 4 8 2" xfId="12836"/>
    <cellStyle name="Comma 4 2 4 8 2 2" xfId="12837"/>
    <cellStyle name="Comma 4 2 4 8 2 3" xfId="12838"/>
    <cellStyle name="Comma 4 2 4 8 3" xfId="12839"/>
    <cellStyle name="Comma 4 2 4 8 3 2" xfId="12840"/>
    <cellStyle name="Comma 4 2 4 8 3 3" xfId="12841"/>
    <cellStyle name="Comma 4 2 4 8 4" xfId="12842"/>
    <cellStyle name="Comma 4 2 4 8 4 2" xfId="12843"/>
    <cellStyle name="Comma 4 2 4 8 4 3" xfId="12844"/>
    <cellStyle name="Comma 4 2 4 8 5" xfId="12845"/>
    <cellStyle name="Comma 4 2 4 8 5 2" xfId="12846"/>
    <cellStyle name="Comma 4 2 4 8 5 3" xfId="12847"/>
    <cellStyle name="Comma 4 2 4 8 6" xfId="12848"/>
    <cellStyle name="Comma 4 2 4 8 7" xfId="12849"/>
    <cellStyle name="Comma 4 2 4 9" xfId="12850"/>
    <cellStyle name="Comma 4 2 4 9 2" xfId="12851"/>
    <cellStyle name="Comma 4 2 4 9 3" xfId="12852"/>
    <cellStyle name="Comma 4 2 5" xfId="12853"/>
    <cellStyle name="Comma 4 2 5 10" xfId="12854"/>
    <cellStyle name="Comma 4 2 5 11" xfId="12855"/>
    <cellStyle name="Comma 4 2 5 2" xfId="12856"/>
    <cellStyle name="Comma 4 2 5 2 2" xfId="12857"/>
    <cellStyle name="Comma 4 2 5 2 2 2" xfId="12858"/>
    <cellStyle name="Comma 4 2 5 2 2 2 2" xfId="12859"/>
    <cellStyle name="Comma 4 2 5 2 2 2 3" xfId="12860"/>
    <cellStyle name="Comma 4 2 5 2 2 3" xfId="12861"/>
    <cellStyle name="Comma 4 2 5 2 2 3 2" xfId="12862"/>
    <cellStyle name="Comma 4 2 5 2 2 3 3" xfId="12863"/>
    <cellStyle name="Comma 4 2 5 2 2 4" xfId="12864"/>
    <cellStyle name="Comma 4 2 5 2 2 4 2" xfId="12865"/>
    <cellStyle name="Comma 4 2 5 2 2 4 3" xfId="12866"/>
    <cellStyle name="Comma 4 2 5 2 2 5" xfId="12867"/>
    <cellStyle name="Comma 4 2 5 2 2 5 2" xfId="12868"/>
    <cellStyle name="Comma 4 2 5 2 2 5 3" xfId="12869"/>
    <cellStyle name="Comma 4 2 5 2 2 6" xfId="12870"/>
    <cellStyle name="Comma 4 2 5 2 2 7" xfId="12871"/>
    <cellStyle name="Comma 4 2 5 2 3" xfId="12872"/>
    <cellStyle name="Comma 4 2 5 2 3 2" xfId="12873"/>
    <cellStyle name="Comma 4 2 5 2 3 3" xfId="12874"/>
    <cellStyle name="Comma 4 2 5 2 4" xfId="12875"/>
    <cellStyle name="Comma 4 2 5 2 4 2" xfId="12876"/>
    <cellStyle name="Comma 4 2 5 2 4 3" xfId="12877"/>
    <cellStyle name="Comma 4 2 5 2 5" xfId="12878"/>
    <cellStyle name="Comma 4 2 5 2 5 2" xfId="12879"/>
    <cellStyle name="Comma 4 2 5 2 5 3" xfId="12880"/>
    <cellStyle name="Comma 4 2 5 2 6" xfId="12881"/>
    <cellStyle name="Comma 4 2 5 2 6 2" xfId="12882"/>
    <cellStyle name="Comma 4 2 5 2 6 3" xfId="12883"/>
    <cellStyle name="Comma 4 2 5 2 7" xfId="12884"/>
    <cellStyle name="Comma 4 2 5 2 8" xfId="12885"/>
    <cellStyle name="Comma 4 2 5 3" xfId="12886"/>
    <cellStyle name="Comma 4 2 5 3 2" xfId="12887"/>
    <cellStyle name="Comma 4 2 5 3 2 2" xfId="12888"/>
    <cellStyle name="Comma 4 2 5 3 2 3" xfId="12889"/>
    <cellStyle name="Comma 4 2 5 3 3" xfId="12890"/>
    <cellStyle name="Comma 4 2 5 3 3 2" xfId="12891"/>
    <cellStyle name="Comma 4 2 5 3 3 3" xfId="12892"/>
    <cellStyle name="Comma 4 2 5 3 4" xfId="12893"/>
    <cellStyle name="Comma 4 2 5 3 4 2" xfId="12894"/>
    <cellStyle name="Comma 4 2 5 3 4 3" xfId="12895"/>
    <cellStyle name="Comma 4 2 5 3 5" xfId="12896"/>
    <cellStyle name="Comma 4 2 5 3 5 2" xfId="12897"/>
    <cellStyle name="Comma 4 2 5 3 5 3" xfId="12898"/>
    <cellStyle name="Comma 4 2 5 3 6" xfId="12899"/>
    <cellStyle name="Comma 4 2 5 3 7" xfId="12900"/>
    <cellStyle name="Comma 4 2 5 4" xfId="12901"/>
    <cellStyle name="Comma 4 2 5 4 2" xfId="12902"/>
    <cellStyle name="Comma 4 2 5 4 2 2" xfId="12903"/>
    <cellStyle name="Comma 4 2 5 4 2 3" xfId="12904"/>
    <cellStyle name="Comma 4 2 5 4 3" xfId="12905"/>
    <cellStyle name="Comma 4 2 5 4 3 2" xfId="12906"/>
    <cellStyle name="Comma 4 2 5 4 3 3" xfId="12907"/>
    <cellStyle name="Comma 4 2 5 4 4" xfId="12908"/>
    <cellStyle name="Comma 4 2 5 4 4 2" xfId="12909"/>
    <cellStyle name="Comma 4 2 5 4 4 3" xfId="12910"/>
    <cellStyle name="Comma 4 2 5 4 5" xfId="12911"/>
    <cellStyle name="Comma 4 2 5 4 5 2" xfId="12912"/>
    <cellStyle name="Comma 4 2 5 4 5 3" xfId="12913"/>
    <cellStyle name="Comma 4 2 5 4 6" xfId="12914"/>
    <cellStyle name="Comma 4 2 5 4 7" xfId="12915"/>
    <cellStyle name="Comma 4 2 5 5" xfId="12916"/>
    <cellStyle name="Comma 4 2 5 5 2" xfId="12917"/>
    <cellStyle name="Comma 4 2 5 5 2 2" xfId="12918"/>
    <cellStyle name="Comma 4 2 5 5 2 3" xfId="12919"/>
    <cellStyle name="Comma 4 2 5 5 3" xfId="12920"/>
    <cellStyle name="Comma 4 2 5 5 3 2" xfId="12921"/>
    <cellStyle name="Comma 4 2 5 5 3 3" xfId="12922"/>
    <cellStyle name="Comma 4 2 5 5 4" xfId="12923"/>
    <cellStyle name="Comma 4 2 5 5 4 2" xfId="12924"/>
    <cellStyle name="Comma 4 2 5 5 4 3" xfId="12925"/>
    <cellStyle name="Comma 4 2 5 5 5" xfId="12926"/>
    <cellStyle name="Comma 4 2 5 5 5 2" xfId="12927"/>
    <cellStyle name="Comma 4 2 5 5 5 3" xfId="12928"/>
    <cellStyle name="Comma 4 2 5 5 6" xfId="12929"/>
    <cellStyle name="Comma 4 2 5 5 7" xfId="12930"/>
    <cellStyle name="Comma 4 2 5 6" xfId="12931"/>
    <cellStyle name="Comma 4 2 5 6 2" xfId="12932"/>
    <cellStyle name="Comma 4 2 5 6 3" xfId="12933"/>
    <cellStyle name="Comma 4 2 5 7" xfId="12934"/>
    <cellStyle name="Comma 4 2 5 7 2" xfId="12935"/>
    <cellStyle name="Comma 4 2 5 7 3" xfId="12936"/>
    <cellStyle name="Comma 4 2 5 8" xfId="12937"/>
    <cellStyle name="Comma 4 2 5 8 2" xfId="12938"/>
    <cellStyle name="Comma 4 2 5 8 3" xfId="12939"/>
    <cellStyle name="Comma 4 2 5 9" xfId="12940"/>
    <cellStyle name="Comma 4 2 5 9 2" xfId="12941"/>
    <cellStyle name="Comma 4 2 5 9 3" xfId="12942"/>
    <cellStyle name="Comma 4 2 6" xfId="12943"/>
    <cellStyle name="Comma 4 2 6 2" xfId="12944"/>
    <cellStyle name="Comma 4 2 6 2 2" xfId="12945"/>
    <cellStyle name="Comma 4 2 6 2 2 2" xfId="12946"/>
    <cellStyle name="Comma 4 2 6 2 2 3" xfId="12947"/>
    <cellStyle name="Comma 4 2 6 2 3" xfId="12948"/>
    <cellStyle name="Comma 4 2 6 2 3 2" xfId="12949"/>
    <cellStyle name="Comma 4 2 6 2 3 3" xfId="12950"/>
    <cellStyle name="Comma 4 2 6 2 4" xfId="12951"/>
    <cellStyle name="Comma 4 2 6 2 4 2" xfId="12952"/>
    <cellStyle name="Comma 4 2 6 2 4 3" xfId="12953"/>
    <cellStyle name="Comma 4 2 6 2 5" xfId="12954"/>
    <cellStyle name="Comma 4 2 6 2 5 2" xfId="12955"/>
    <cellStyle name="Comma 4 2 6 2 5 3" xfId="12956"/>
    <cellStyle name="Comma 4 2 6 2 6" xfId="12957"/>
    <cellStyle name="Comma 4 2 6 2 7" xfId="12958"/>
    <cellStyle name="Comma 4 2 6 3" xfId="12959"/>
    <cellStyle name="Comma 4 2 6 3 2" xfId="12960"/>
    <cellStyle name="Comma 4 2 6 3 3" xfId="12961"/>
    <cellStyle name="Comma 4 2 6 4" xfId="12962"/>
    <cellStyle name="Comma 4 2 6 4 2" xfId="12963"/>
    <cellStyle name="Comma 4 2 6 4 3" xfId="12964"/>
    <cellStyle name="Comma 4 2 6 5" xfId="12965"/>
    <cellStyle name="Comma 4 2 6 5 2" xfId="12966"/>
    <cellStyle name="Comma 4 2 6 5 3" xfId="12967"/>
    <cellStyle name="Comma 4 2 6 6" xfId="12968"/>
    <cellStyle name="Comma 4 2 6 6 2" xfId="12969"/>
    <cellStyle name="Comma 4 2 6 6 3" xfId="12970"/>
    <cellStyle name="Comma 4 2 6 7" xfId="12971"/>
    <cellStyle name="Comma 4 2 6 8" xfId="12972"/>
    <cellStyle name="Comma 4 2 7" xfId="12973"/>
    <cellStyle name="Comma 4 2 7 2" xfId="12974"/>
    <cellStyle name="Comma 4 2 7 2 2" xfId="12975"/>
    <cellStyle name="Comma 4 2 7 2 2 2" xfId="12976"/>
    <cellStyle name="Comma 4 2 7 2 2 3" xfId="12977"/>
    <cellStyle name="Comma 4 2 7 2 3" xfId="12978"/>
    <cellStyle name="Comma 4 2 7 2 3 2" xfId="12979"/>
    <cellStyle name="Comma 4 2 7 2 3 3" xfId="12980"/>
    <cellStyle name="Comma 4 2 7 2 4" xfId="12981"/>
    <cellStyle name="Comma 4 2 7 2 4 2" xfId="12982"/>
    <cellStyle name="Comma 4 2 7 2 4 3" xfId="12983"/>
    <cellStyle name="Comma 4 2 7 2 5" xfId="12984"/>
    <cellStyle name="Comma 4 2 7 2 5 2" xfId="12985"/>
    <cellStyle name="Comma 4 2 7 2 5 3" xfId="12986"/>
    <cellStyle name="Comma 4 2 7 2 6" xfId="12987"/>
    <cellStyle name="Comma 4 2 7 2 7" xfId="12988"/>
    <cellStyle name="Comma 4 2 7 3" xfId="12989"/>
    <cellStyle name="Comma 4 2 7 3 2" xfId="12990"/>
    <cellStyle name="Comma 4 2 7 3 3" xfId="12991"/>
    <cellStyle name="Comma 4 2 7 4" xfId="12992"/>
    <cellStyle name="Comma 4 2 7 4 2" xfId="12993"/>
    <cellStyle name="Comma 4 2 7 4 3" xfId="12994"/>
    <cellStyle name="Comma 4 2 7 5" xfId="12995"/>
    <cellStyle name="Comma 4 2 7 5 2" xfId="12996"/>
    <cellStyle name="Comma 4 2 7 5 3" xfId="12997"/>
    <cellStyle name="Comma 4 2 7 6" xfId="12998"/>
    <cellStyle name="Comma 4 2 7 6 2" xfId="12999"/>
    <cellStyle name="Comma 4 2 7 6 3" xfId="13000"/>
    <cellStyle name="Comma 4 2 7 7" xfId="13001"/>
    <cellStyle name="Comma 4 2 7 8" xfId="13002"/>
    <cellStyle name="Comma 4 2 8" xfId="13003"/>
    <cellStyle name="Comma 4 2 8 2" xfId="13004"/>
    <cellStyle name="Comma 4 2 8 2 2" xfId="13005"/>
    <cellStyle name="Comma 4 2 8 2 2 2" xfId="13006"/>
    <cellStyle name="Comma 4 2 8 2 2 3" xfId="13007"/>
    <cellStyle name="Comma 4 2 8 2 3" xfId="13008"/>
    <cellStyle name="Comma 4 2 8 2 3 2" xfId="13009"/>
    <cellStyle name="Comma 4 2 8 2 3 3" xfId="13010"/>
    <cellStyle name="Comma 4 2 8 2 4" xfId="13011"/>
    <cellStyle name="Comma 4 2 8 2 4 2" xfId="13012"/>
    <cellStyle name="Comma 4 2 8 2 4 3" xfId="13013"/>
    <cellStyle name="Comma 4 2 8 2 5" xfId="13014"/>
    <cellStyle name="Comma 4 2 8 2 5 2" xfId="13015"/>
    <cellStyle name="Comma 4 2 8 2 5 3" xfId="13016"/>
    <cellStyle name="Comma 4 2 8 2 6" xfId="13017"/>
    <cellStyle name="Comma 4 2 8 2 7" xfId="13018"/>
    <cellStyle name="Comma 4 2 8 3" xfId="13019"/>
    <cellStyle name="Comma 4 2 8 3 2" xfId="13020"/>
    <cellStyle name="Comma 4 2 8 3 3" xfId="13021"/>
    <cellStyle name="Comma 4 2 8 4" xfId="13022"/>
    <cellStyle name="Comma 4 2 8 4 2" xfId="13023"/>
    <cellStyle name="Comma 4 2 8 4 3" xfId="13024"/>
    <cellStyle name="Comma 4 2 8 5" xfId="13025"/>
    <cellStyle name="Comma 4 2 8 5 2" xfId="13026"/>
    <cellStyle name="Comma 4 2 8 5 3" xfId="13027"/>
    <cellStyle name="Comma 4 2 8 6" xfId="13028"/>
    <cellStyle name="Comma 4 2 8 6 2" xfId="13029"/>
    <cellStyle name="Comma 4 2 8 6 3" xfId="13030"/>
    <cellStyle name="Comma 4 2 8 7" xfId="13031"/>
    <cellStyle name="Comma 4 2 8 8" xfId="13032"/>
    <cellStyle name="Comma 4 2 9" xfId="13033"/>
    <cellStyle name="Comma 4 2 9 2" xfId="13034"/>
    <cellStyle name="Comma 4 2 9 2 2" xfId="13035"/>
    <cellStyle name="Comma 4 2 9 2 3" xfId="13036"/>
    <cellStyle name="Comma 4 2 9 3" xfId="13037"/>
    <cellStyle name="Comma 4 2 9 3 2" xfId="13038"/>
    <cellStyle name="Comma 4 2 9 3 3" xfId="13039"/>
    <cellStyle name="Comma 4 2 9 4" xfId="13040"/>
    <cellStyle name="Comma 4 2 9 4 2" xfId="13041"/>
    <cellStyle name="Comma 4 2 9 4 3" xfId="13042"/>
    <cellStyle name="Comma 4 2 9 5" xfId="13043"/>
    <cellStyle name="Comma 4 2 9 5 2" xfId="13044"/>
    <cellStyle name="Comma 4 2 9 5 3" xfId="13045"/>
    <cellStyle name="Comma 4 2 9 6" xfId="13046"/>
    <cellStyle name="Comma 4 2 9 7" xfId="13047"/>
    <cellStyle name="Comma 4 20" xfId="13048"/>
    <cellStyle name="Comma 4 21" xfId="13049"/>
    <cellStyle name="Comma 4 3" xfId="13050"/>
    <cellStyle name="Comma 4 3 10" xfId="13051"/>
    <cellStyle name="Comma 4 3 10 2" xfId="13052"/>
    <cellStyle name="Comma 4 3 10 2 2" xfId="13053"/>
    <cellStyle name="Comma 4 3 10 2 3" xfId="13054"/>
    <cellStyle name="Comma 4 3 10 3" xfId="13055"/>
    <cellStyle name="Comma 4 3 10 3 2" xfId="13056"/>
    <cellStyle name="Comma 4 3 10 3 3" xfId="13057"/>
    <cellStyle name="Comma 4 3 10 4" xfId="13058"/>
    <cellStyle name="Comma 4 3 10 4 2" xfId="13059"/>
    <cellStyle name="Comma 4 3 10 4 3" xfId="13060"/>
    <cellStyle name="Comma 4 3 10 5" xfId="13061"/>
    <cellStyle name="Comma 4 3 10 5 2" xfId="13062"/>
    <cellStyle name="Comma 4 3 10 5 3" xfId="13063"/>
    <cellStyle name="Comma 4 3 10 6" xfId="13064"/>
    <cellStyle name="Comma 4 3 10 7" xfId="13065"/>
    <cellStyle name="Comma 4 3 11" xfId="13066"/>
    <cellStyle name="Comma 4 3 11 2" xfId="13067"/>
    <cellStyle name="Comma 4 3 11 3" xfId="13068"/>
    <cellStyle name="Comma 4 3 12" xfId="13069"/>
    <cellStyle name="Comma 4 3 12 2" xfId="13070"/>
    <cellStyle name="Comma 4 3 12 3" xfId="13071"/>
    <cellStyle name="Comma 4 3 13" xfId="13072"/>
    <cellStyle name="Comma 4 3 13 2" xfId="13073"/>
    <cellStyle name="Comma 4 3 13 3" xfId="13074"/>
    <cellStyle name="Comma 4 3 14" xfId="13075"/>
    <cellStyle name="Comma 4 3 14 2" xfId="13076"/>
    <cellStyle name="Comma 4 3 14 3" xfId="13077"/>
    <cellStyle name="Comma 4 3 15" xfId="13078"/>
    <cellStyle name="Comma 4 3 16" xfId="13079"/>
    <cellStyle name="Comma 4 3 2" xfId="13080"/>
    <cellStyle name="Comma 4 3 2 10" xfId="13081"/>
    <cellStyle name="Comma 4 3 2 10 2" xfId="13082"/>
    <cellStyle name="Comma 4 3 2 10 3" xfId="13083"/>
    <cellStyle name="Comma 4 3 2 11" xfId="13084"/>
    <cellStyle name="Comma 4 3 2 11 2" xfId="13085"/>
    <cellStyle name="Comma 4 3 2 11 3" xfId="13086"/>
    <cellStyle name="Comma 4 3 2 12" xfId="13087"/>
    <cellStyle name="Comma 4 3 2 12 2" xfId="13088"/>
    <cellStyle name="Comma 4 3 2 12 3" xfId="13089"/>
    <cellStyle name="Comma 4 3 2 13" xfId="13090"/>
    <cellStyle name="Comma 4 3 2 13 2" xfId="13091"/>
    <cellStyle name="Comma 4 3 2 13 3" xfId="13092"/>
    <cellStyle name="Comma 4 3 2 14" xfId="13093"/>
    <cellStyle name="Comma 4 3 2 15" xfId="13094"/>
    <cellStyle name="Comma 4 3 2 2" xfId="13095"/>
    <cellStyle name="Comma 4 3 2 2 10" xfId="13096"/>
    <cellStyle name="Comma 4 3 2 2 10 2" xfId="13097"/>
    <cellStyle name="Comma 4 3 2 2 10 3" xfId="13098"/>
    <cellStyle name="Comma 4 3 2 2 11" xfId="13099"/>
    <cellStyle name="Comma 4 3 2 2 11 2" xfId="13100"/>
    <cellStyle name="Comma 4 3 2 2 11 3" xfId="13101"/>
    <cellStyle name="Comma 4 3 2 2 12" xfId="13102"/>
    <cellStyle name="Comma 4 3 2 2 12 2" xfId="13103"/>
    <cellStyle name="Comma 4 3 2 2 12 3" xfId="13104"/>
    <cellStyle name="Comma 4 3 2 2 13" xfId="13105"/>
    <cellStyle name="Comma 4 3 2 2 14" xfId="13106"/>
    <cellStyle name="Comma 4 3 2 2 2" xfId="13107"/>
    <cellStyle name="Comma 4 3 2 2 2 10" xfId="13108"/>
    <cellStyle name="Comma 4 3 2 2 2 11" xfId="13109"/>
    <cellStyle name="Comma 4 3 2 2 2 2" xfId="13110"/>
    <cellStyle name="Comma 4 3 2 2 2 2 2" xfId="13111"/>
    <cellStyle name="Comma 4 3 2 2 2 2 2 2" xfId="13112"/>
    <cellStyle name="Comma 4 3 2 2 2 2 2 2 2" xfId="13113"/>
    <cellStyle name="Comma 4 3 2 2 2 2 2 2 3" xfId="13114"/>
    <cellStyle name="Comma 4 3 2 2 2 2 2 3" xfId="13115"/>
    <cellStyle name="Comma 4 3 2 2 2 2 2 3 2" xfId="13116"/>
    <cellStyle name="Comma 4 3 2 2 2 2 2 3 3" xfId="13117"/>
    <cellStyle name="Comma 4 3 2 2 2 2 2 4" xfId="13118"/>
    <cellStyle name="Comma 4 3 2 2 2 2 2 4 2" xfId="13119"/>
    <cellStyle name="Comma 4 3 2 2 2 2 2 4 3" xfId="13120"/>
    <cellStyle name="Comma 4 3 2 2 2 2 2 5" xfId="13121"/>
    <cellStyle name="Comma 4 3 2 2 2 2 2 5 2" xfId="13122"/>
    <cellStyle name="Comma 4 3 2 2 2 2 2 5 3" xfId="13123"/>
    <cellStyle name="Comma 4 3 2 2 2 2 2 6" xfId="13124"/>
    <cellStyle name="Comma 4 3 2 2 2 2 2 7" xfId="13125"/>
    <cellStyle name="Comma 4 3 2 2 2 2 3" xfId="13126"/>
    <cellStyle name="Comma 4 3 2 2 2 2 3 2" xfId="13127"/>
    <cellStyle name="Comma 4 3 2 2 2 2 3 3" xfId="13128"/>
    <cellStyle name="Comma 4 3 2 2 2 2 4" xfId="13129"/>
    <cellStyle name="Comma 4 3 2 2 2 2 4 2" xfId="13130"/>
    <cellStyle name="Comma 4 3 2 2 2 2 4 3" xfId="13131"/>
    <cellStyle name="Comma 4 3 2 2 2 2 5" xfId="13132"/>
    <cellStyle name="Comma 4 3 2 2 2 2 5 2" xfId="13133"/>
    <cellStyle name="Comma 4 3 2 2 2 2 5 3" xfId="13134"/>
    <cellStyle name="Comma 4 3 2 2 2 2 6" xfId="13135"/>
    <cellStyle name="Comma 4 3 2 2 2 2 6 2" xfId="13136"/>
    <cellStyle name="Comma 4 3 2 2 2 2 6 3" xfId="13137"/>
    <cellStyle name="Comma 4 3 2 2 2 2 7" xfId="13138"/>
    <cellStyle name="Comma 4 3 2 2 2 2 8" xfId="13139"/>
    <cellStyle name="Comma 4 3 2 2 2 3" xfId="13140"/>
    <cellStyle name="Comma 4 3 2 2 2 3 2" xfId="13141"/>
    <cellStyle name="Comma 4 3 2 2 2 3 2 2" xfId="13142"/>
    <cellStyle name="Comma 4 3 2 2 2 3 2 3" xfId="13143"/>
    <cellStyle name="Comma 4 3 2 2 2 3 3" xfId="13144"/>
    <cellStyle name="Comma 4 3 2 2 2 3 3 2" xfId="13145"/>
    <cellStyle name="Comma 4 3 2 2 2 3 3 3" xfId="13146"/>
    <cellStyle name="Comma 4 3 2 2 2 3 4" xfId="13147"/>
    <cellStyle name="Comma 4 3 2 2 2 3 4 2" xfId="13148"/>
    <cellStyle name="Comma 4 3 2 2 2 3 4 3" xfId="13149"/>
    <cellStyle name="Comma 4 3 2 2 2 3 5" xfId="13150"/>
    <cellStyle name="Comma 4 3 2 2 2 3 5 2" xfId="13151"/>
    <cellStyle name="Comma 4 3 2 2 2 3 5 3" xfId="13152"/>
    <cellStyle name="Comma 4 3 2 2 2 3 6" xfId="13153"/>
    <cellStyle name="Comma 4 3 2 2 2 3 7" xfId="13154"/>
    <cellStyle name="Comma 4 3 2 2 2 4" xfId="13155"/>
    <cellStyle name="Comma 4 3 2 2 2 4 2" xfId="13156"/>
    <cellStyle name="Comma 4 3 2 2 2 4 2 2" xfId="13157"/>
    <cellStyle name="Comma 4 3 2 2 2 4 2 3" xfId="13158"/>
    <cellStyle name="Comma 4 3 2 2 2 4 3" xfId="13159"/>
    <cellStyle name="Comma 4 3 2 2 2 4 3 2" xfId="13160"/>
    <cellStyle name="Comma 4 3 2 2 2 4 3 3" xfId="13161"/>
    <cellStyle name="Comma 4 3 2 2 2 4 4" xfId="13162"/>
    <cellStyle name="Comma 4 3 2 2 2 4 4 2" xfId="13163"/>
    <cellStyle name="Comma 4 3 2 2 2 4 4 3" xfId="13164"/>
    <cellStyle name="Comma 4 3 2 2 2 4 5" xfId="13165"/>
    <cellStyle name="Comma 4 3 2 2 2 4 5 2" xfId="13166"/>
    <cellStyle name="Comma 4 3 2 2 2 4 5 3" xfId="13167"/>
    <cellStyle name="Comma 4 3 2 2 2 4 6" xfId="13168"/>
    <cellStyle name="Comma 4 3 2 2 2 4 7" xfId="13169"/>
    <cellStyle name="Comma 4 3 2 2 2 5" xfId="13170"/>
    <cellStyle name="Comma 4 3 2 2 2 5 2" xfId="13171"/>
    <cellStyle name="Comma 4 3 2 2 2 5 2 2" xfId="13172"/>
    <cellStyle name="Comma 4 3 2 2 2 5 2 3" xfId="13173"/>
    <cellStyle name="Comma 4 3 2 2 2 5 3" xfId="13174"/>
    <cellStyle name="Comma 4 3 2 2 2 5 3 2" xfId="13175"/>
    <cellStyle name="Comma 4 3 2 2 2 5 3 3" xfId="13176"/>
    <cellStyle name="Comma 4 3 2 2 2 5 4" xfId="13177"/>
    <cellStyle name="Comma 4 3 2 2 2 5 4 2" xfId="13178"/>
    <cellStyle name="Comma 4 3 2 2 2 5 4 3" xfId="13179"/>
    <cellStyle name="Comma 4 3 2 2 2 5 5" xfId="13180"/>
    <cellStyle name="Comma 4 3 2 2 2 5 5 2" xfId="13181"/>
    <cellStyle name="Comma 4 3 2 2 2 5 5 3" xfId="13182"/>
    <cellStyle name="Comma 4 3 2 2 2 5 6" xfId="13183"/>
    <cellStyle name="Comma 4 3 2 2 2 5 7" xfId="13184"/>
    <cellStyle name="Comma 4 3 2 2 2 6" xfId="13185"/>
    <cellStyle name="Comma 4 3 2 2 2 6 2" xfId="13186"/>
    <cellStyle name="Comma 4 3 2 2 2 6 3" xfId="13187"/>
    <cellStyle name="Comma 4 3 2 2 2 7" xfId="13188"/>
    <cellStyle name="Comma 4 3 2 2 2 7 2" xfId="13189"/>
    <cellStyle name="Comma 4 3 2 2 2 7 3" xfId="13190"/>
    <cellStyle name="Comma 4 3 2 2 2 8" xfId="13191"/>
    <cellStyle name="Comma 4 3 2 2 2 8 2" xfId="13192"/>
    <cellStyle name="Comma 4 3 2 2 2 8 3" xfId="13193"/>
    <cellStyle name="Comma 4 3 2 2 2 9" xfId="13194"/>
    <cellStyle name="Comma 4 3 2 2 2 9 2" xfId="13195"/>
    <cellStyle name="Comma 4 3 2 2 2 9 3" xfId="13196"/>
    <cellStyle name="Comma 4 3 2 2 3" xfId="13197"/>
    <cellStyle name="Comma 4 3 2 2 3 2" xfId="13198"/>
    <cellStyle name="Comma 4 3 2 2 3 2 2" xfId="13199"/>
    <cellStyle name="Comma 4 3 2 2 3 2 2 2" xfId="13200"/>
    <cellStyle name="Comma 4 3 2 2 3 2 2 3" xfId="13201"/>
    <cellStyle name="Comma 4 3 2 2 3 2 3" xfId="13202"/>
    <cellStyle name="Comma 4 3 2 2 3 2 3 2" xfId="13203"/>
    <cellStyle name="Comma 4 3 2 2 3 2 3 3" xfId="13204"/>
    <cellStyle name="Comma 4 3 2 2 3 2 4" xfId="13205"/>
    <cellStyle name="Comma 4 3 2 2 3 2 4 2" xfId="13206"/>
    <cellStyle name="Comma 4 3 2 2 3 2 4 3" xfId="13207"/>
    <cellStyle name="Comma 4 3 2 2 3 2 5" xfId="13208"/>
    <cellStyle name="Comma 4 3 2 2 3 2 5 2" xfId="13209"/>
    <cellStyle name="Comma 4 3 2 2 3 2 5 3" xfId="13210"/>
    <cellStyle name="Comma 4 3 2 2 3 2 6" xfId="13211"/>
    <cellStyle name="Comma 4 3 2 2 3 2 7" xfId="13212"/>
    <cellStyle name="Comma 4 3 2 2 3 3" xfId="13213"/>
    <cellStyle name="Comma 4 3 2 2 3 3 2" xfId="13214"/>
    <cellStyle name="Comma 4 3 2 2 3 3 3" xfId="13215"/>
    <cellStyle name="Comma 4 3 2 2 3 4" xfId="13216"/>
    <cellStyle name="Comma 4 3 2 2 3 4 2" xfId="13217"/>
    <cellStyle name="Comma 4 3 2 2 3 4 3" xfId="13218"/>
    <cellStyle name="Comma 4 3 2 2 3 5" xfId="13219"/>
    <cellStyle name="Comma 4 3 2 2 3 5 2" xfId="13220"/>
    <cellStyle name="Comma 4 3 2 2 3 5 3" xfId="13221"/>
    <cellStyle name="Comma 4 3 2 2 3 6" xfId="13222"/>
    <cellStyle name="Comma 4 3 2 2 3 6 2" xfId="13223"/>
    <cellStyle name="Comma 4 3 2 2 3 6 3" xfId="13224"/>
    <cellStyle name="Comma 4 3 2 2 3 7" xfId="13225"/>
    <cellStyle name="Comma 4 3 2 2 3 8" xfId="13226"/>
    <cellStyle name="Comma 4 3 2 2 4" xfId="13227"/>
    <cellStyle name="Comma 4 3 2 2 4 2" xfId="13228"/>
    <cellStyle name="Comma 4 3 2 2 4 2 2" xfId="13229"/>
    <cellStyle name="Comma 4 3 2 2 4 2 2 2" xfId="13230"/>
    <cellStyle name="Comma 4 3 2 2 4 2 2 3" xfId="13231"/>
    <cellStyle name="Comma 4 3 2 2 4 2 3" xfId="13232"/>
    <cellStyle name="Comma 4 3 2 2 4 2 3 2" xfId="13233"/>
    <cellStyle name="Comma 4 3 2 2 4 2 3 3" xfId="13234"/>
    <cellStyle name="Comma 4 3 2 2 4 2 4" xfId="13235"/>
    <cellStyle name="Comma 4 3 2 2 4 2 4 2" xfId="13236"/>
    <cellStyle name="Comma 4 3 2 2 4 2 4 3" xfId="13237"/>
    <cellStyle name="Comma 4 3 2 2 4 2 5" xfId="13238"/>
    <cellStyle name="Comma 4 3 2 2 4 2 5 2" xfId="13239"/>
    <cellStyle name="Comma 4 3 2 2 4 2 5 3" xfId="13240"/>
    <cellStyle name="Comma 4 3 2 2 4 2 6" xfId="13241"/>
    <cellStyle name="Comma 4 3 2 2 4 2 7" xfId="13242"/>
    <cellStyle name="Comma 4 3 2 2 4 3" xfId="13243"/>
    <cellStyle name="Comma 4 3 2 2 4 3 2" xfId="13244"/>
    <cellStyle name="Comma 4 3 2 2 4 3 3" xfId="13245"/>
    <cellStyle name="Comma 4 3 2 2 4 4" xfId="13246"/>
    <cellStyle name="Comma 4 3 2 2 4 4 2" xfId="13247"/>
    <cellStyle name="Comma 4 3 2 2 4 4 3" xfId="13248"/>
    <cellStyle name="Comma 4 3 2 2 4 5" xfId="13249"/>
    <cellStyle name="Comma 4 3 2 2 4 5 2" xfId="13250"/>
    <cellStyle name="Comma 4 3 2 2 4 5 3" xfId="13251"/>
    <cellStyle name="Comma 4 3 2 2 4 6" xfId="13252"/>
    <cellStyle name="Comma 4 3 2 2 4 6 2" xfId="13253"/>
    <cellStyle name="Comma 4 3 2 2 4 6 3" xfId="13254"/>
    <cellStyle name="Comma 4 3 2 2 4 7" xfId="13255"/>
    <cellStyle name="Comma 4 3 2 2 4 8" xfId="13256"/>
    <cellStyle name="Comma 4 3 2 2 5" xfId="13257"/>
    <cellStyle name="Comma 4 3 2 2 5 2" xfId="13258"/>
    <cellStyle name="Comma 4 3 2 2 5 2 2" xfId="13259"/>
    <cellStyle name="Comma 4 3 2 2 5 2 3" xfId="13260"/>
    <cellStyle name="Comma 4 3 2 2 5 3" xfId="13261"/>
    <cellStyle name="Comma 4 3 2 2 5 3 2" xfId="13262"/>
    <cellStyle name="Comma 4 3 2 2 5 3 3" xfId="13263"/>
    <cellStyle name="Comma 4 3 2 2 5 4" xfId="13264"/>
    <cellStyle name="Comma 4 3 2 2 5 4 2" xfId="13265"/>
    <cellStyle name="Comma 4 3 2 2 5 4 3" xfId="13266"/>
    <cellStyle name="Comma 4 3 2 2 5 5" xfId="13267"/>
    <cellStyle name="Comma 4 3 2 2 5 5 2" xfId="13268"/>
    <cellStyle name="Comma 4 3 2 2 5 5 3" xfId="13269"/>
    <cellStyle name="Comma 4 3 2 2 5 6" xfId="13270"/>
    <cellStyle name="Comma 4 3 2 2 5 7" xfId="13271"/>
    <cellStyle name="Comma 4 3 2 2 6" xfId="13272"/>
    <cellStyle name="Comma 4 3 2 2 6 2" xfId="13273"/>
    <cellStyle name="Comma 4 3 2 2 6 2 2" xfId="13274"/>
    <cellStyle name="Comma 4 3 2 2 6 2 3" xfId="13275"/>
    <cellStyle name="Comma 4 3 2 2 6 3" xfId="13276"/>
    <cellStyle name="Comma 4 3 2 2 6 3 2" xfId="13277"/>
    <cellStyle name="Comma 4 3 2 2 6 3 3" xfId="13278"/>
    <cellStyle name="Comma 4 3 2 2 6 4" xfId="13279"/>
    <cellStyle name="Comma 4 3 2 2 6 4 2" xfId="13280"/>
    <cellStyle name="Comma 4 3 2 2 6 4 3" xfId="13281"/>
    <cellStyle name="Comma 4 3 2 2 6 5" xfId="13282"/>
    <cellStyle name="Comma 4 3 2 2 6 5 2" xfId="13283"/>
    <cellStyle name="Comma 4 3 2 2 6 5 3" xfId="13284"/>
    <cellStyle name="Comma 4 3 2 2 6 6" xfId="13285"/>
    <cellStyle name="Comma 4 3 2 2 6 7" xfId="13286"/>
    <cellStyle name="Comma 4 3 2 2 7" xfId="13287"/>
    <cellStyle name="Comma 4 3 2 2 7 2" xfId="13288"/>
    <cellStyle name="Comma 4 3 2 2 7 2 2" xfId="13289"/>
    <cellStyle name="Comma 4 3 2 2 7 2 3" xfId="13290"/>
    <cellStyle name="Comma 4 3 2 2 7 3" xfId="13291"/>
    <cellStyle name="Comma 4 3 2 2 7 3 2" xfId="13292"/>
    <cellStyle name="Comma 4 3 2 2 7 3 3" xfId="13293"/>
    <cellStyle name="Comma 4 3 2 2 7 4" xfId="13294"/>
    <cellStyle name="Comma 4 3 2 2 7 4 2" xfId="13295"/>
    <cellStyle name="Comma 4 3 2 2 7 4 3" xfId="13296"/>
    <cellStyle name="Comma 4 3 2 2 7 5" xfId="13297"/>
    <cellStyle name="Comma 4 3 2 2 7 5 2" xfId="13298"/>
    <cellStyle name="Comma 4 3 2 2 7 5 3" xfId="13299"/>
    <cellStyle name="Comma 4 3 2 2 7 6" xfId="13300"/>
    <cellStyle name="Comma 4 3 2 2 7 7" xfId="13301"/>
    <cellStyle name="Comma 4 3 2 2 8" xfId="13302"/>
    <cellStyle name="Comma 4 3 2 2 8 2" xfId="13303"/>
    <cellStyle name="Comma 4 3 2 2 8 2 2" xfId="13304"/>
    <cellStyle name="Comma 4 3 2 2 8 2 3" xfId="13305"/>
    <cellStyle name="Comma 4 3 2 2 8 3" xfId="13306"/>
    <cellStyle name="Comma 4 3 2 2 8 3 2" xfId="13307"/>
    <cellStyle name="Comma 4 3 2 2 8 3 3" xfId="13308"/>
    <cellStyle name="Comma 4 3 2 2 8 4" xfId="13309"/>
    <cellStyle name="Comma 4 3 2 2 8 4 2" xfId="13310"/>
    <cellStyle name="Comma 4 3 2 2 8 4 3" xfId="13311"/>
    <cellStyle name="Comma 4 3 2 2 8 5" xfId="13312"/>
    <cellStyle name="Comma 4 3 2 2 8 5 2" xfId="13313"/>
    <cellStyle name="Comma 4 3 2 2 8 5 3" xfId="13314"/>
    <cellStyle name="Comma 4 3 2 2 8 6" xfId="13315"/>
    <cellStyle name="Comma 4 3 2 2 8 7" xfId="13316"/>
    <cellStyle name="Comma 4 3 2 2 9" xfId="13317"/>
    <cellStyle name="Comma 4 3 2 2 9 2" xfId="13318"/>
    <cellStyle name="Comma 4 3 2 2 9 3" xfId="13319"/>
    <cellStyle name="Comma 4 3 2 3" xfId="13320"/>
    <cellStyle name="Comma 4 3 2 3 10" xfId="13321"/>
    <cellStyle name="Comma 4 3 2 3 11" xfId="13322"/>
    <cellStyle name="Comma 4 3 2 3 2" xfId="13323"/>
    <cellStyle name="Comma 4 3 2 3 2 2" xfId="13324"/>
    <cellStyle name="Comma 4 3 2 3 2 2 2" xfId="13325"/>
    <cellStyle name="Comma 4 3 2 3 2 2 2 2" xfId="13326"/>
    <cellStyle name="Comma 4 3 2 3 2 2 2 3" xfId="13327"/>
    <cellStyle name="Comma 4 3 2 3 2 2 3" xfId="13328"/>
    <cellStyle name="Comma 4 3 2 3 2 2 3 2" xfId="13329"/>
    <cellStyle name="Comma 4 3 2 3 2 2 3 3" xfId="13330"/>
    <cellStyle name="Comma 4 3 2 3 2 2 4" xfId="13331"/>
    <cellStyle name="Comma 4 3 2 3 2 2 4 2" xfId="13332"/>
    <cellStyle name="Comma 4 3 2 3 2 2 4 3" xfId="13333"/>
    <cellStyle name="Comma 4 3 2 3 2 2 5" xfId="13334"/>
    <cellStyle name="Comma 4 3 2 3 2 2 5 2" xfId="13335"/>
    <cellStyle name="Comma 4 3 2 3 2 2 5 3" xfId="13336"/>
    <cellStyle name="Comma 4 3 2 3 2 2 6" xfId="13337"/>
    <cellStyle name="Comma 4 3 2 3 2 2 7" xfId="13338"/>
    <cellStyle name="Comma 4 3 2 3 2 3" xfId="13339"/>
    <cellStyle name="Comma 4 3 2 3 2 3 2" xfId="13340"/>
    <cellStyle name="Comma 4 3 2 3 2 3 3" xfId="13341"/>
    <cellStyle name="Comma 4 3 2 3 2 4" xfId="13342"/>
    <cellStyle name="Comma 4 3 2 3 2 4 2" xfId="13343"/>
    <cellStyle name="Comma 4 3 2 3 2 4 3" xfId="13344"/>
    <cellStyle name="Comma 4 3 2 3 2 5" xfId="13345"/>
    <cellStyle name="Comma 4 3 2 3 2 5 2" xfId="13346"/>
    <cellStyle name="Comma 4 3 2 3 2 5 3" xfId="13347"/>
    <cellStyle name="Comma 4 3 2 3 2 6" xfId="13348"/>
    <cellStyle name="Comma 4 3 2 3 2 6 2" xfId="13349"/>
    <cellStyle name="Comma 4 3 2 3 2 6 3" xfId="13350"/>
    <cellStyle name="Comma 4 3 2 3 2 7" xfId="13351"/>
    <cellStyle name="Comma 4 3 2 3 2 8" xfId="13352"/>
    <cellStyle name="Comma 4 3 2 3 3" xfId="13353"/>
    <cellStyle name="Comma 4 3 2 3 3 2" xfId="13354"/>
    <cellStyle name="Comma 4 3 2 3 3 2 2" xfId="13355"/>
    <cellStyle name="Comma 4 3 2 3 3 2 3" xfId="13356"/>
    <cellStyle name="Comma 4 3 2 3 3 3" xfId="13357"/>
    <cellStyle name="Comma 4 3 2 3 3 3 2" xfId="13358"/>
    <cellStyle name="Comma 4 3 2 3 3 3 3" xfId="13359"/>
    <cellStyle name="Comma 4 3 2 3 3 4" xfId="13360"/>
    <cellStyle name="Comma 4 3 2 3 3 4 2" xfId="13361"/>
    <cellStyle name="Comma 4 3 2 3 3 4 3" xfId="13362"/>
    <cellStyle name="Comma 4 3 2 3 3 5" xfId="13363"/>
    <cellStyle name="Comma 4 3 2 3 3 5 2" xfId="13364"/>
    <cellStyle name="Comma 4 3 2 3 3 5 3" xfId="13365"/>
    <cellStyle name="Comma 4 3 2 3 3 6" xfId="13366"/>
    <cellStyle name="Comma 4 3 2 3 3 7" xfId="13367"/>
    <cellStyle name="Comma 4 3 2 3 4" xfId="13368"/>
    <cellStyle name="Comma 4 3 2 3 4 2" xfId="13369"/>
    <cellStyle name="Comma 4 3 2 3 4 2 2" xfId="13370"/>
    <cellStyle name="Comma 4 3 2 3 4 2 3" xfId="13371"/>
    <cellStyle name="Comma 4 3 2 3 4 3" xfId="13372"/>
    <cellStyle name="Comma 4 3 2 3 4 3 2" xfId="13373"/>
    <cellStyle name="Comma 4 3 2 3 4 3 3" xfId="13374"/>
    <cellStyle name="Comma 4 3 2 3 4 4" xfId="13375"/>
    <cellStyle name="Comma 4 3 2 3 4 4 2" xfId="13376"/>
    <cellStyle name="Comma 4 3 2 3 4 4 3" xfId="13377"/>
    <cellStyle name="Comma 4 3 2 3 4 5" xfId="13378"/>
    <cellStyle name="Comma 4 3 2 3 4 5 2" xfId="13379"/>
    <cellStyle name="Comma 4 3 2 3 4 5 3" xfId="13380"/>
    <cellStyle name="Comma 4 3 2 3 4 6" xfId="13381"/>
    <cellStyle name="Comma 4 3 2 3 4 7" xfId="13382"/>
    <cellStyle name="Comma 4 3 2 3 5" xfId="13383"/>
    <cellStyle name="Comma 4 3 2 3 5 2" xfId="13384"/>
    <cellStyle name="Comma 4 3 2 3 5 2 2" xfId="13385"/>
    <cellStyle name="Comma 4 3 2 3 5 2 3" xfId="13386"/>
    <cellStyle name="Comma 4 3 2 3 5 3" xfId="13387"/>
    <cellStyle name="Comma 4 3 2 3 5 3 2" xfId="13388"/>
    <cellStyle name="Comma 4 3 2 3 5 3 3" xfId="13389"/>
    <cellStyle name="Comma 4 3 2 3 5 4" xfId="13390"/>
    <cellStyle name="Comma 4 3 2 3 5 4 2" xfId="13391"/>
    <cellStyle name="Comma 4 3 2 3 5 4 3" xfId="13392"/>
    <cellStyle name="Comma 4 3 2 3 5 5" xfId="13393"/>
    <cellStyle name="Comma 4 3 2 3 5 5 2" xfId="13394"/>
    <cellStyle name="Comma 4 3 2 3 5 5 3" xfId="13395"/>
    <cellStyle name="Comma 4 3 2 3 5 6" xfId="13396"/>
    <cellStyle name="Comma 4 3 2 3 5 7" xfId="13397"/>
    <cellStyle name="Comma 4 3 2 3 6" xfId="13398"/>
    <cellStyle name="Comma 4 3 2 3 6 2" xfId="13399"/>
    <cellStyle name="Comma 4 3 2 3 6 3" xfId="13400"/>
    <cellStyle name="Comma 4 3 2 3 7" xfId="13401"/>
    <cellStyle name="Comma 4 3 2 3 7 2" xfId="13402"/>
    <cellStyle name="Comma 4 3 2 3 7 3" xfId="13403"/>
    <cellStyle name="Comma 4 3 2 3 8" xfId="13404"/>
    <cellStyle name="Comma 4 3 2 3 8 2" xfId="13405"/>
    <cellStyle name="Comma 4 3 2 3 8 3" xfId="13406"/>
    <cellStyle name="Comma 4 3 2 3 9" xfId="13407"/>
    <cellStyle name="Comma 4 3 2 3 9 2" xfId="13408"/>
    <cellStyle name="Comma 4 3 2 3 9 3" xfId="13409"/>
    <cellStyle name="Comma 4 3 2 4" xfId="13410"/>
    <cellStyle name="Comma 4 3 2 4 2" xfId="13411"/>
    <cellStyle name="Comma 4 3 2 4 2 2" xfId="13412"/>
    <cellStyle name="Comma 4 3 2 4 2 2 2" xfId="13413"/>
    <cellStyle name="Comma 4 3 2 4 2 2 3" xfId="13414"/>
    <cellStyle name="Comma 4 3 2 4 2 3" xfId="13415"/>
    <cellStyle name="Comma 4 3 2 4 2 3 2" xfId="13416"/>
    <cellStyle name="Comma 4 3 2 4 2 3 3" xfId="13417"/>
    <cellStyle name="Comma 4 3 2 4 2 4" xfId="13418"/>
    <cellStyle name="Comma 4 3 2 4 2 4 2" xfId="13419"/>
    <cellStyle name="Comma 4 3 2 4 2 4 3" xfId="13420"/>
    <cellStyle name="Comma 4 3 2 4 2 5" xfId="13421"/>
    <cellStyle name="Comma 4 3 2 4 2 5 2" xfId="13422"/>
    <cellStyle name="Comma 4 3 2 4 2 5 3" xfId="13423"/>
    <cellStyle name="Comma 4 3 2 4 2 6" xfId="13424"/>
    <cellStyle name="Comma 4 3 2 4 2 7" xfId="13425"/>
    <cellStyle name="Comma 4 3 2 4 3" xfId="13426"/>
    <cellStyle name="Comma 4 3 2 4 3 2" xfId="13427"/>
    <cellStyle name="Comma 4 3 2 4 3 3" xfId="13428"/>
    <cellStyle name="Comma 4 3 2 4 4" xfId="13429"/>
    <cellStyle name="Comma 4 3 2 4 4 2" xfId="13430"/>
    <cellStyle name="Comma 4 3 2 4 4 3" xfId="13431"/>
    <cellStyle name="Comma 4 3 2 4 5" xfId="13432"/>
    <cellStyle name="Comma 4 3 2 4 5 2" xfId="13433"/>
    <cellStyle name="Comma 4 3 2 4 5 3" xfId="13434"/>
    <cellStyle name="Comma 4 3 2 4 6" xfId="13435"/>
    <cellStyle name="Comma 4 3 2 4 6 2" xfId="13436"/>
    <cellStyle name="Comma 4 3 2 4 6 3" xfId="13437"/>
    <cellStyle name="Comma 4 3 2 4 7" xfId="13438"/>
    <cellStyle name="Comma 4 3 2 4 8" xfId="13439"/>
    <cellStyle name="Comma 4 3 2 5" xfId="13440"/>
    <cellStyle name="Comma 4 3 2 5 2" xfId="13441"/>
    <cellStyle name="Comma 4 3 2 5 2 2" xfId="13442"/>
    <cellStyle name="Comma 4 3 2 5 2 2 2" xfId="13443"/>
    <cellStyle name="Comma 4 3 2 5 2 2 3" xfId="13444"/>
    <cellStyle name="Comma 4 3 2 5 2 3" xfId="13445"/>
    <cellStyle name="Comma 4 3 2 5 2 3 2" xfId="13446"/>
    <cellStyle name="Comma 4 3 2 5 2 3 3" xfId="13447"/>
    <cellStyle name="Comma 4 3 2 5 2 4" xfId="13448"/>
    <cellStyle name="Comma 4 3 2 5 2 4 2" xfId="13449"/>
    <cellStyle name="Comma 4 3 2 5 2 4 3" xfId="13450"/>
    <cellStyle name="Comma 4 3 2 5 2 5" xfId="13451"/>
    <cellStyle name="Comma 4 3 2 5 2 5 2" xfId="13452"/>
    <cellStyle name="Comma 4 3 2 5 2 5 3" xfId="13453"/>
    <cellStyle name="Comma 4 3 2 5 2 6" xfId="13454"/>
    <cellStyle name="Comma 4 3 2 5 2 7" xfId="13455"/>
    <cellStyle name="Comma 4 3 2 5 3" xfId="13456"/>
    <cellStyle name="Comma 4 3 2 5 3 2" xfId="13457"/>
    <cellStyle name="Comma 4 3 2 5 3 3" xfId="13458"/>
    <cellStyle name="Comma 4 3 2 5 4" xfId="13459"/>
    <cellStyle name="Comma 4 3 2 5 4 2" xfId="13460"/>
    <cellStyle name="Comma 4 3 2 5 4 3" xfId="13461"/>
    <cellStyle name="Comma 4 3 2 5 5" xfId="13462"/>
    <cellStyle name="Comma 4 3 2 5 5 2" xfId="13463"/>
    <cellStyle name="Comma 4 3 2 5 5 3" xfId="13464"/>
    <cellStyle name="Comma 4 3 2 5 6" xfId="13465"/>
    <cellStyle name="Comma 4 3 2 5 6 2" xfId="13466"/>
    <cellStyle name="Comma 4 3 2 5 6 3" xfId="13467"/>
    <cellStyle name="Comma 4 3 2 5 7" xfId="13468"/>
    <cellStyle name="Comma 4 3 2 5 8" xfId="13469"/>
    <cellStyle name="Comma 4 3 2 6" xfId="13470"/>
    <cellStyle name="Comma 4 3 2 6 2" xfId="13471"/>
    <cellStyle name="Comma 4 3 2 6 2 2" xfId="13472"/>
    <cellStyle name="Comma 4 3 2 6 2 3" xfId="13473"/>
    <cellStyle name="Comma 4 3 2 6 3" xfId="13474"/>
    <cellStyle name="Comma 4 3 2 6 3 2" xfId="13475"/>
    <cellStyle name="Comma 4 3 2 6 3 3" xfId="13476"/>
    <cellStyle name="Comma 4 3 2 6 4" xfId="13477"/>
    <cellStyle name="Comma 4 3 2 6 4 2" xfId="13478"/>
    <cellStyle name="Comma 4 3 2 6 4 3" xfId="13479"/>
    <cellStyle name="Comma 4 3 2 6 5" xfId="13480"/>
    <cellStyle name="Comma 4 3 2 6 5 2" xfId="13481"/>
    <cellStyle name="Comma 4 3 2 6 5 3" xfId="13482"/>
    <cellStyle name="Comma 4 3 2 6 6" xfId="13483"/>
    <cellStyle name="Comma 4 3 2 6 7" xfId="13484"/>
    <cellStyle name="Comma 4 3 2 7" xfId="13485"/>
    <cellStyle name="Comma 4 3 2 7 2" xfId="13486"/>
    <cellStyle name="Comma 4 3 2 7 2 2" xfId="13487"/>
    <cellStyle name="Comma 4 3 2 7 2 3" xfId="13488"/>
    <cellStyle name="Comma 4 3 2 7 3" xfId="13489"/>
    <cellStyle name="Comma 4 3 2 7 3 2" xfId="13490"/>
    <cellStyle name="Comma 4 3 2 7 3 3" xfId="13491"/>
    <cellStyle name="Comma 4 3 2 7 4" xfId="13492"/>
    <cellStyle name="Comma 4 3 2 7 4 2" xfId="13493"/>
    <cellStyle name="Comma 4 3 2 7 4 3" xfId="13494"/>
    <cellStyle name="Comma 4 3 2 7 5" xfId="13495"/>
    <cellStyle name="Comma 4 3 2 7 5 2" xfId="13496"/>
    <cellStyle name="Comma 4 3 2 7 5 3" xfId="13497"/>
    <cellStyle name="Comma 4 3 2 7 6" xfId="13498"/>
    <cellStyle name="Comma 4 3 2 7 7" xfId="13499"/>
    <cellStyle name="Comma 4 3 2 8" xfId="13500"/>
    <cellStyle name="Comma 4 3 2 8 2" xfId="13501"/>
    <cellStyle name="Comma 4 3 2 8 2 2" xfId="13502"/>
    <cellStyle name="Comma 4 3 2 8 2 3" xfId="13503"/>
    <cellStyle name="Comma 4 3 2 8 3" xfId="13504"/>
    <cellStyle name="Comma 4 3 2 8 3 2" xfId="13505"/>
    <cellStyle name="Comma 4 3 2 8 3 3" xfId="13506"/>
    <cellStyle name="Comma 4 3 2 8 4" xfId="13507"/>
    <cellStyle name="Comma 4 3 2 8 4 2" xfId="13508"/>
    <cellStyle name="Comma 4 3 2 8 4 3" xfId="13509"/>
    <cellStyle name="Comma 4 3 2 8 5" xfId="13510"/>
    <cellStyle name="Comma 4 3 2 8 5 2" xfId="13511"/>
    <cellStyle name="Comma 4 3 2 8 5 3" xfId="13512"/>
    <cellStyle name="Comma 4 3 2 8 6" xfId="13513"/>
    <cellStyle name="Comma 4 3 2 8 7" xfId="13514"/>
    <cellStyle name="Comma 4 3 2 9" xfId="13515"/>
    <cellStyle name="Comma 4 3 2 9 2" xfId="13516"/>
    <cellStyle name="Comma 4 3 2 9 2 2" xfId="13517"/>
    <cellStyle name="Comma 4 3 2 9 2 3" xfId="13518"/>
    <cellStyle name="Comma 4 3 2 9 3" xfId="13519"/>
    <cellStyle name="Comma 4 3 2 9 3 2" xfId="13520"/>
    <cellStyle name="Comma 4 3 2 9 3 3" xfId="13521"/>
    <cellStyle name="Comma 4 3 2 9 4" xfId="13522"/>
    <cellStyle name="Comma 4 3 2 9 4 2" xfId="13523"/>
    <cellStyle name="Comma 4 3 2 9 4 3" xfId="13524"/>
    <cellStyle name="Comma 4 3 2 9 5" xfId="13525"/>
    <cellStyle name="Comma 4 3 2 9 5 2" xfId="13526"/>
    <cellStyle name="Comma 4 3 2 9 5 3" xfId="13527"/>
    <cellStyle name="Comma 4 3 2 9 6" xfId="13528"/>
    <cellStyle name="Comma 4 3 2 9 7" xfId="13529"/>
    <cellStyle name="Comma 4 3 3" xfId="13530"/>
    <cellStyle name="Comma 4 3 3 10" xfId="13531"/>
    <cellStyle name="Comma 4 3 3 10 2" xfId="13532"/>
    <cellStyle name="Comma 4 3 3 10 3" xfId="13533"/>
    <cellStyle name="Comma 4 3 3 11" xfId="13534"/>
    <cellStyle name="Comma 4 3 3 11 2" xfId="13535"/>
    <cellStyle name="Comma 4 3 3 11 3" xfId="13536"/>
    <cellStyle name="Comma 4 3 3 12" xfId="13537"/>
    <cellStyle name="Comma 4 3 3 12 2" xfId="13538"/>
    <cellStyle name="Comma 4 3 3 12 3" xfId="13539"/>
    <cellStyle name="Comma 4 3 3 13" xfId="13540"/>
    <cellStyle name="Comma 4 3 3 14" xfId="13541"/>
    <cellStyle name="Comma 4 3 3 2" xfId="13542"/>
    <cellStyle name="Comma 4 3 3 2 10" xfId="13543"/>
    <cellStyle name="Comma 4 3 3 2 11" xfId="13544"/>
    <cellStyle name="Comma 4 3 3 2 2" xfId="13545"/>
    <cellStyle name="Comma 4 3 3 2 2 2" xfId="13546"/>
    <cellStyle name="Comma 4 3 3 2 2 2 2" xfId="13547"/>
    <cellStyle name="Comma 4 3 3 2 2 2 2 2" xfId="13548"/>
    <cellStyle name="Comma 4 3 3 2 2 2 2 3" xfId="13549"/>
    <cellStyle name="Comma 4 3 3 2 2 2 3" xfId="13550"/>
    <cellStyle name="Comma 4 3 3 2 2 2 3 2" xfId="13551"/>
    <cellStyle name="Comma 4 3 3 2 2 2 3 3" xfId="13552"/>
    <cellStyle name="Comma 4 3 3 2 2 2 4" xfId="13553"/>
    <cellStyle name="Comma 4 3 3 2 2 2 4 2" xfId="13554"/>
    <cellStyle name="Comma 4 3 3 2 2 2 4 3" xfId="13555"/>
    <cellStyle name="Comma 4 3 3 2 2 2 5" xfId="13556"/>
    <cellStyle name="Comma 4 3 3 2 2 2 5 2" xfId="13557"/>
    <cellStyle name="Comma 4 3 3 2 2 2 5 3" xfId="13558"/>
    <cellStyle name="Comma 4 3 3 2 2 2 6" xfId="13559"/>
    <cellStyle name="Comma 4 3 3 2 2 2 7" xfId="13560"/>
    <cellStyle name="Comma 4 3 3 2 2 3" xfId="13561"/>
    <cellStyle name="Comma 4 3 3 2 2 3 2" xfId="13562"/>
    <cellStyle name="Comma 4 3 3 2 2 3 3" xfId="13563"/>
    <cellStyle name="Comma 4 3 3 2 2 4" xfId="13564"/>
    <cellStyle name="Comma 4 3 3 2 2 4 2" xfId="13565"/>
    <cellStyle name="Comma 4 3 3 2 2 4 3" xfId="13566"/>
    <cellStyle name="Comma 4 3 3 2 2 5" xfId="13567"/>
    <cellStyle name="Comma 4 3 3 2 2 5 2" xfId="13568"/>
    <cellStyle name="Comma 4 3 3 2 2 5 3" xfId="13569"/>
    <cellStyle name="Comma 4 3 3 2 2 6" xfId="13570"/>
    <cellStyle name="Comma 4 3 3 2 2 6 2" xfId="13571"/>
    <cellStyle name="Comma 4 3 3 2 2 6 3" xfId="13572"/>
    <cellStyle name="Comma 4 3 3 2 2 7" xfId="13573"/>
    <cellStyle name="Comma 4 3 3 2 2 8" xfId="13574"/>
    <cellStyle name="Comma 4 3 3 2 3" xfId="13575"/>
    <cellStyle name="Comma 4 3 3 2 3 2" xfId="13576"/>
    <cellStyle name="Comma 4 3 3 2 3 2 2" xfId="13577"/>
    <cellStyle name="Comma 4 3 3 2 3 2 3" xfId="13578"/>
    <cellStyle name="Comma 4 3 3 2 3 3" xfId="13579"/>
    <cellStyle name="Comma 4 3 3 2 3 3 2" xfId="13580"/>
    <cellStyle name="Comma 4 3 3 2 3 3 3" xfId="13581"/>
    <cellStyle name="Comma 4 3 3 2 3 4" xfId="13582"/>
    <cellStyle name="Comma 4 3 3 2 3 4 2" xfId="13583"/>
    <cellStyle name="Comma 4 3 3 2 3 4 3" xfId="13584"/>
    <cellStyle name="Comma 4 3 3 2 3 5" xfId="13585"/>
    <cellStyle name="Comma 4 3 3 2 3 5 2" xfId="13586"/>
    <cellStyle name="Comma 4 3 3 2 3 5 3" xfId="13587"/>
    <cellStyle name="Comma 4 3 3 2 3 6" xfId="13588"/>
    <cellStyle name="Comma 4 3 3 2 3 7" xfId="13589"/>
    <cellStyle name="Comma 4 3 3 2 4" xfId="13590"/>
    <cellStyle name="Comma 4 3 3 2 4 2" xfId="13591"/>
    <cellStyle name="Comma 4 3 3 2 4 2 2" xfId="13592"/>
    <cellStyle name="Comma 4 3 3 2 4 2 3" xfId="13593"/>
    <cellStyle name="Comma 4 3 3 2 4 3" xfId="13594"/>
    <cellStyle name="Comma 4 3 3 2 4 3 2" xfId="13595"/>
    <cellStyle name="Comma 4 3 3 2 4 3 3" xfId="13596"/>
    <cellStyle name="Comma 4 3 3 2 4 4" xfId="13597"/>
    <cellStyle name="Comma 4 3 3 2 4 4 2" xfId="13598"/>
    <cellStyle name="Comma 4 3 3 2 4 4 3" xfId="13599"/>
    <cellStyle name="Comma 4 3 3 2 4 5" xfId="13600"/>
    <cellStyle name="Comma 4 3 3 2 4 5 2" xfId="13601"/>
    <cellStyle name="Comma 4 3 3 2 4 5 3" xfId="13602"/>
    <cellStyle name="Comma 4 3 3 2 4 6" xfId="13603"/>
    <cellStyle name="Comma 4 3 3 2 4 7" xfId="13604"/>
    <cellStyle name="Comma 4 3 3 2 5" xfId="13605"/>
    <cellStyle name="Comma 4 3 3 2 5 2" xfId="13606"/>
    <cellStyle name="Comma 4 3 3 2 5 2 2" xfId="13607"/>
    <cellStyle name="Comma 4 3 3 2 5 2 3" xfId="13608"/>
    <cellStyle name="Comma 4 3 3 2 5 3" xfId="13609"/>
    <cellStyle name="Comma 4 3 3 2 5 3 2" xfId="13610"/>
    <cellStyle name="Comma 4 3 3 2 5 3 3" xfId="13611"/>
    <cellStyle name="Comma 4 3 3 2 5 4" xfId="13612"/>
    <cellStyle name="Comma 4 3 3 2 5 4 2" xfId="13613"/>
    <cellStyle name="Comma 4 3 3 2 5 4 3" xfId="13614"/>
    <cellStyle name="Comma 4 3 3 2 5 5" xfId="13615"/>
    <cellStyle name="Comma 4 3 3 2 5 5 2" xfId="13616"/>
    <cellStyle name="Comma 4 3 3 2 5 5 3" xfId="13617"/>
    <cellStyle name="Comma 4 3 3 2 5 6" xfId="13618"/>
    <cellStyle name="Comma 4 3 3 2 5 7" xfId="13619"/>
    <cellStyle name="Comma 4 3 3 2 6" xfId="13620"/>
    <cellStyle name="Comma 4 3 3 2 6 2" xfId="13621"/>
    <cellStyle name="Comma 4 3 3 2 6 3" xfId="13622"/>
    <cellStyle name="Comma 4 3 3 2 7" xfId="13623"/>
    <cellStyle name="Comma 4 3 3 2 7 2" xfId="13624"/>
    <cellStyle name="Comma 4 3 3 2 7 3" xfId="13625"/>
    <cellStyle name="Comma 4 3 3 2 8" xfId="13626"/>
    <cellStyle name="Comma 4 3 3 2 8 2" xfId="13627"/>
    <cellStyle name="Comma 4 3 3 2 8 3" xfId="13628"/>
    <cellStyle name="Comma 4 3 3 2 9" xfId="13629"/>
    <cellStyle name="Comma 4 3 3 2 9 2" xfId="13630"/>
    <cellStyle name="Comma 4 3 3 2 9 3" xfId="13631"/>
    <cellStyle name="Comma 4 3 3 3" xfId="13632"/>
    <cellStyle name="Comma 4 3 3 3 2" xfId="13633"/>
    <cellStyle name="Comma 4 3 3 3 2 2" xfId="13634"/>
    <cellStyle name="Comma 4 3 3 3 2 2 2" xfId="13635"/>
    <cellStyle name="Comma 4 3 3 3 2 2 3" xfId="13636"/>
    <cellStyle name="Comma 4 3 3 3 2 3" xfId="13637"/>
    <cellStyle name="Comma 4 3 3 3 2 3 2" xfId="13638"/>
    <cellStyle name="Comma 4 3 3 3 2 3 3" xfId="13639"/>
    <cellStyle name="Comma 4 3 3 3 2 4" xfId="13640"/>
    <cellStyle name="Comma 4 3 3 3 2 4 2" xfId="13641"/>
    <cellStyle name="Comma 4 3 3 3 2 4 3" xfId="13642"/>
    <cellStyle name="Comma 4 3 3 3 2 5" xfId="13643"/>
    <cellStyle name="Comma 4 3 3 3 2 5 2" xfId="13644"/>
    <cellStyle name="Comma 4 3 3 3 2 5 3" xfId="13645"/>
    <cellStyle name="Comma 4 3 3 3 2 6" xfId="13646"/>
    <cellStyle name="Comma 4 3 3 3 2 7" xfId="13647"/>
    <cellStyle name="Comma 4 3 3 3 3" xfId="13648"/>
    <cellStyle name="Comma 4 3 3 3 3 2" xfId="13649"/>
    <cellStyle name="Comma 4 3 3 3 3 3" xfId="13650"/>
    <cellStyle name="Comma 4 3 3 3 4" xfId="13651"/>
    <cellStyle name="Comma 4 3 3 3 4 2" xfId="13652"/>
    <cellStyle name="Comma 4 3 3 3 4 3" xfId="13653"/>
    <cellStyle name="Comma 4 3 3 3 5" xfId="13654"/>
    <cellStyle name="Comma 4 3 3 3 5 2" xfId="13655"/>
    <cellStyle name="Comma 4 3 3 3 5 3" xfId="13656"/>
    <cellStyle name="Comma 4 3 3 3 6" xfId="13657"/>
    <cellStyle name="Comma 4 3 3 3 6 2" xfId="13658"/>
    <cellStyle name="Comma 4 3 3 3 6 3" xfId="13659"/>
    <cellStyle name="Comma 4 3 3 3 7" xfId="13660"/>
    <cellStyle name="Comma 4 3 3 3 8" xfId="13661"/>
    <cellStyle name="Comma 4 3 3 4" xfId="13662"/>
    <cellStyle name="Comma 4 3 3 4 2" xfId="13663"/>
    <cellStyle name="Comma 4 3 3 4 2 2" xfId="13664"/>
    <cellStyle name="Comma 4 3 3 4 2 2 2" xfId="13665"/>
    <cellStyle name="Comma 4 3 3 4 2 2 3" xfId="13666"/>
    <cellStyle name="Comma 4 3 3 4 2 3" xfId="13667"/>
    <cellStyle name="Comma 4 3 3 4 2 3 2" xfId="13668"/>
    <cellStyle name="Comma 4 3 3 4 2 3 3" xfId="13669"/>
    <cellStyle name="Comma 4 3 3 4 2 4" xfId="13670"/>
    <cellStyle name="Comma 4 3 3 4 2 4 2" xfId="13671"/>
    <cellStyle name="Comma 4 3 3 4 2 4 3" xfId="13672"/>
    <cellStyle name="Comma 4 3 3 4 2 5" xfId="13673"/>
    <cellStyle name="Comma 4 3 3 4 2 5 2" xfId="13674"/>
    <cellStyle name="Comma 4 3 3 4 2 5 3" xfId="13675"/>
    <cellStyle name="Comma 4 3 3 4 2 6" xfId="13676"/>
    <cellStyle name="Comma 4 3 3 4 2 7" xfId="13677"/>
    <cellStyle name="Comma 4 3 3 4 3" xfId="13678"/>
    <cellStyle name="Comma 4 3 3 4 3 2" xfId="13679"/>
    <cellStyle name="Comma 4 3 3 4 3 3" xfId="13680"/>
    <cellStyle name="Comma 4 3 3 4 4" xfId="13681"/>
    <cellStyle name="Comma 4 3 3 4 4 2" xfId="13682"/>
    <cellStyle name="Comma 4 3 3 4 4 3" xfId="13683"/>
    <cellStyle name="Comma 4 3 3 4 5" xfId="13684"/>
    <cellStyle name="Comma 4 3 3 4 5 2" xfId="13685"/>
    <cellStyle name="Comma 4 3 3 4 5 3" xfId="13686"/>
    <cellStyle name="Comma 4 3 3 4 6" xfId="13687"/>
    <cellStyle name="Comma 4 3 3 4 6 2" xfId="13688"/>
    <cellStyle name="Comma 4 3 3 4 6 3" xfId="13689"/>
    <cellStyle name="Comma 4 3 3 4 7" xfId="13690"/>
    <cellStyle name="Comma 4 3 3 4 8" xfId="13691"/>
    <cellStyle name="Comma 4 3 3 5" xfId="13692"/>
    <cellStyle name="Comma 4 3 3 5 2" xfId="13693"/>
    <cellStyle name="Comma 4 3 3 5 2 2" xfId="13694"/>
    <cellStyle name="Comma 4 3 3 5 2 3" xfId="13695"/>
    <cellStyle name="Comma 4 3 3 5 3" xfId="13696"/>
    <cellStyle name="Comma 4 3 3 5 3 2" xfId="13697"/>
    <cellStyle name="Comma 4 3 3 5 3 3" xfId="13698"/>
    <cellStyle name="Comma 4 3 3 5 4" xfId="13699"/>
    <cellStyle name="Comma 4 3 3 5 4 2" xfId="13700"/>
    <cellStyle name="Comma 4 3 3 5 4 3" xfId="13701"/>
    <cellStyle name="Comma 4 3 3 5 5" xfId="13702"/>
    <cellStyle name="Comma 4 3 3 5 5 2" xfId="13703"/>
    <cellStyle name="Comma 4 3 3 5 5 3" xfId="13704"/>
    <cellStyle name="Comma 4 3 3 5 6" xfId="13705"/>
    <cellStyle name="Comma 4 3 3 5 7" xfId="13706"/>
    <cellStyle name="Comma 4 3 3 6" xfId="13707"/>
    <cellStyle name="Comma 4 3 3 6 2" xfId="13708"/>
    <cellStyle name="Comma 4 3 3 6 2 2" xfId="13709"/>
    <cellStyle name="Comma 4 3 3 6 2 3" xfId="13710"/>
    <cellStyle name="Comma 4 3 3 6 3" xfId="13711"/>
    <cellStyle name="Comma 4 3 3 6 3 2" xfId="13712"/>
    <cellStyle name="Comma 4 3 3 6 3 3" xfId="13713"/>
    <cellStyle name="Comma 4 3 3 6 4" xfId="13714"/>
    <cellStyle name="Comma 4 3 3 6 4 2" xfId="13715"/>
    <cellStyle name="Comma 4 3 3 6 4 3" xfId="13716"/>
    <cellStyle name="Comma 4 3 3 6 5" xfId="13717"/>
    <cellStyle name="Comma 4 3 3 6 5 2" xfId="13718"/>
    <cellStyle name="Comma 4 3 3 6 5 3" xfId="13719"/>
    <cellStyle name="Comma 4 3 3 6 6" xfId="13720"/>
    <cellStyle name="Comma 4 3 3 6 7" xfId="13721"/>
    <cellStyle name="Comma 4 3 3 7" xfId="13722"/>
    <cellStyle name="Comma 4 3 3 7 2" xfId="13723"/>
    <cellStyle name="Comma 4 3 3 7 2 2" xfId="13724"/>
    <cellStyle name="Comma 4 3 3 7 2 3" xfId="13725"/>
    <cellStyle name="Comma 4 3 3 7 3" xfId="13726"/>
    <cellStyle name="Comma 4 3 3 7 3 2" xfId="13727"/>
    <cellStyle name="Comma 4 3 3 7 3 3" xfId="13728"/>
    <cellStyle name="Comma 4 3 3 7 4" xfId="13729"/>
    <cellStyle name="Comma 4 3 3 7 4 2" xfId="13730"/>
    <cellStyle name="Comma 4 3 3 7 4 3" xfId="13731"/>
    <cellStyle name="Comma 4 3 3 7 5" xfId="13732"/>
    <cellStyle name="Comma 4 3 3 7 5 2" xfId="13733"/>
    <cellStyle name="Comma 4 3 3 7 5 3" xfId="13734"/>
    <cellStyle name="Comma 4 3 3 7 6" xfId="13735"/>
    <cellStyle name="Comma 4 3 3 7 7" xfId="13736"/>
    <cellStyle name="Comma 4 3 3 8" xfId="13737"/>
    <cellStyle name="Comma 4 3 3 8 2" xfId="13738"/>
    <cellStyle name="Comma 4 3 3 8 2 2" xfId="13739"/>
    <cellStyle name="Comma 4 3 3 8 2 3" xfId="13740"/>
    <cellStyle name="Comma 4 3 3 8 3" xfId="13741"/>
    <cellStyle name="Comma 4 3 3 8 3 2" xfId="13742"/>
    <cellStyle name="Comma 4 3 3 8 3 3" xfId="13743"/>
    <cellStyle name="Comma 4 3 3 8 4" xfId="13744"/>
    <cellStyle name="Comma 4 3 3 8 4 2" xfId="13745"/>
    <cellStyle name="Comma 4 3 3 8 4 3" xfId="13746"/>
    <cellStyle name="Comma 4 3 3 8 5" xfId="13747"/>
    <cellStyle name="Comma 4 3 3 8 5 2" xfId="13748"/>
    <cellStyle name="Comma 4 3 3 8 5 3" xfId="13749"/>
    <cellStyle name="Comma 4 3 3 8 6" xfId="13750"/>
    <cellStyle name="Comma 4 3 3 8 7" xfId="13751"/>
    <cellStyle name="Comma 4 3 3 9" xfId="13752"/>
    <cellStyle name="Comma 4 3 3 9 2" xfId="13753"/>
    <cellStyle name="Comma 4 3 3 9 3" xfId="13754"/>
    <cellStyle name="Comma 4 3 4" xfId="13755"/>
    <cellStyle name="Comma 4 3 4 10" xfId="13756"/>
    <cellStyle name="Comma 4 3 4 11" xfId="13757"/>
    <cellStyle name="Comma 4 3 4 2" xfId="13758"/>
    <cellStyle name="Comma 4 3 4 2 2" xfId="13759"/>
    <cellStyle name="Comma 4 3 4 2 2 2" xfId="13760"/>
    <cellStyle name="Comma 4 3 4 2 2 2 2" xfId="13761"/>
    <cellStyle name="Comma 4 3 4 2 2 2 3" xfId="13762"/>
    <cellStyle name="Comma 4 3 4 2 2 3" xfId="13763"/>
    <cellStyle name="Comma 4 3 4 2 2 3 2" xfId="13764"/>
    <cellStyle name="Comma 4 3 4 2 2 3 3" xfId="13765"/>
    <cellStyle name="Comma 4 3 4 2 2 4" xfId="13766"/>
    <cellStyle name="Comma 4 3 4 2 2 4 2" xfId="13767"/>
    <cellStyle name="Comma 4 3 4 2 2 4 3" xfId="13768"/>
    <cellStyle name="Comma 4 3 4 2 2 5" xfId="13769"/>
    <cellStyle name="Comma 4 3 4 2 2 5 2" xfId="13770"/>
    <cellStyle name="Comma 4 3 4 2 2 5 3" xfId="13771"/>
    <cellStyle name="Comma 4 3 4 2 2 6" xfId="13772"/>
    <cellStyle name="Comma 4 3 4 2 2 7" xfId="13773"/>
    <cellStyle name="Comma 4 3 4 2 3" xfId="13774"/>
    <cellStyle name="Comma 4 3 4 2 3 2" xfId="13775"/>
    <cellStyle name="Comma 4 3 4 2 3 3" xfId="13776"/>
    <cellStyle name="Comma 4 3 4 2 4" xfId="13777"/>
    <cellStyle name="Comma 4 3 4 2 4 2" xfId="13778"/>
    <cellStyle name="Comma 4 3 4 2 4 3" xfId="13779"/>
    <cellStyle name="Comma 4 3 4 2 5" xfId="13780"/>
    <cellStyle name="Comma 4 3 4 2 5 2" xfId="13781"/>
    <cellStyle name="Comma 4 3 4 2 5 3" xfId="13782"/>
    <cellStyle name="Comma 4 3 4 2 6" xfId="13783"/>
    <cellStyle name="Comma 4 3 4 2 6 2" xfId="13784"/>
    <cellStyle name="Comma 4 3 4 2 6 3" xfId="13785"/>
    <cellStyle name="Comma 4 3 4 2 7" xfId="13786"/>
    <cellStyle name="Comma 4 3 4 2 8" xfId="13787"/>
    <cellStyle name="Comma 4 3 4 3" xfId="13788"/>
    <cellStyle name="Comma 4 3 4 3 2" xfId="13789"/>
    <cellStyle name="Comma 4 3 4 3 2 2" xfId="13790"/>
    <cellStyle name="Comma 4 3 4 3 2 3" xfId="13791"/>
    <cellStyle name="Comma 4 3 4 3 3" xfId="13792"/>
    <cellStyle name="Comma 4 3 4 3 3 2" xfId="13793"/>
    <cellStyle name="Comma 4 3 4 3 3 3" xfId="13794"/>
    <cellStyle name="Comma 4 3 4 3 4" xfId="13795"/>
    <cellStyle name="Comma 4 3 4 3 4 2" xfId="13796"/>
    <cellStyle name="Comma 4 3 4 3 4 3" xfId="13797"/>
    <cellStyle name="Comma 4 3 4 3 5" xfId="13798"/>
    <cellStyle name="Comma 4 3 4 3 5 2" xfId="13799"/>
    <cellStyle name="Comma 4 3 4 3 5 3" xfId="13800"/>
    <cellStyle name="Comma 4 3 4 3 6" xfId="13801"/>
    <cellStyle name="Comma 4 3 4 3 7" xfId="13802"/>
    <cellStyle name="Comma 4 3 4 4" xfId="13803"/>
    <cellStyle name="Comma 4 3 4 4 2" xfId="13804"/>
    <cellStyle name="Comma 4 3 4 4 2 2" xfId="13805"/>
    <cellStyle name="Comma 4 3 4 4 2 3" xfId="13806"/>
    <cellStyle name="Comma 4 3 4 4 3" xfId="13807"/>
    <cellStyle name="Comma 4 3 4 4 3 2" xfId="13808"/>
    <cellStyle name="Comma 4 3 4 4 3 3" xfId="13809"/>
    <cellStyle name="Comma 4 3 4 4 4" xfId="13810"/>
    <cellStyle name="Comma 4 3 4 4 4 2" xfId="13811"/>
    <cellStyle name="Comma 4 3 4 4 4 3" xfId="13812"/>
    <cellStyle name="Comma 4 3 4 4 5" xfId="13813"/>
    <cellStyle name="Comma 4 3 4 4 5 2" xfId="13814"/>
    <cellStyle name="Comma 4 3 4 4 5 3" xfId="13815"/>
    <cellStyle name="Comma 4 3 4 4 6" xfId="13816"/>
    <cellStyle name="Comma 4 3 4 4 7" xfId="13817"/>
    <cellStyle name="Comma 4 3 4 5" xfId="13818"/>
    <cellStyle name="Comma 4 3 4 5 2" xfId="13819"/>
    <cellStyle name="Comma 4 3 4 5 2 2" xfId="13820"/>
    <cellStyle name="Comma 4 3 4 5 2 3" xfId="13821"/>
    <cellStyle name="Comma 4 3 4 5 3" xfId="13822"/>
    <cellStyle name="Comma 4 3 4 5 3 2" xfId="13823"/>
    <cellStyle name="Comma 4 3 4 5 3 3" xfId="13824"/>
    <cellStyle name="Comma 4 3 4 5 4" xfId="13825"/>
    <cellStyle name="Comma 4 3 4 5 4 2" xfId="13826"/>
    <cellStyle name="Comma 4 3 4 5 4 3" xfId="13827"/>
    <cellStyle name="Comma 4 3 4 5 5" xfId="13828"/>
    <cellStyle name="Comma 4 3 4 5 5 2" xfId="13829"/>
    <cellStyle name="Comma 4 3 4 5 5 3" xfId="13830"/>
    <cellStyle name="Comma 4 3 4 5 6" xfId="13831"/>
    <cellStyle name="Comma 4 3 4 5 7" xfId="13832"/>
    <cellStyle name="Comma 4 3 4 6" xfId="13833"/>
    <cellStyle name="Comma 4 3 4 6 2" xfId="13834"/>
    <cellStyle name="Comma 4 3 4 6 3" xfId="13835"/>
    <cellStyle name="Comma 4 3 4 7" xfId="13836"/>
    <cellStyle name="Comma 4 3 4 7 2" xfId="13837"/>
    <cellStyle name="Comma 4 3 4 7 3" xfId="13838"/>
    <cellStyle name="Comma 4 3 4 8" xfId="13839"/>
    <cellStyle name="Comma 4 3 4 8 2" xfId="13840"/>
    <cellStyle name="Comma 4 3 4 8 3" xfId="13841"/>
    <cellStyle name="Comma 4 3 4 9" xfId="13842"/>
    <cellStyle name="Comma 4 3 4 9 2" xfId="13843"/>
    <cellStyle name="Comma 4 3 4 9 3" xfId="13844"/>
    <cellStyle name="Comma 4 3 5" xfId="13845"/>
    <cellStyle name="Comma 4 3 5 2" xfId="13846"/>
    <cellStyle name="Comma 4 3 5 2 2" xfId="13847"/>
    <cellStyle name="Comma 4 3 5 2 2 2" xfId="13848"/>
    <cellStyle name="Comma 4 3 5 2 2 3" xfId="13849"/>
    <cellStyle name="Comma 4 3 5 2 3" xfId="13850"/>
    <cellStyle name="Comma 4 3 5 2 3 2" xfId="13851"/>
    <cellStyle name="Comma 4 3 5 2 3 3" xfId="13852"/>
    <cellStyle name="Comma 4 3 5 2 4" xfId="13853"/>
    <cellStyle name="Comma 4 3 5 2 4 2" xfId="13854"/>
    <cellStyle name="Comma 4 3 5 2 4 3" xfId="13855"/>
    <cellStyle name="Comma 4 3 5 2 5" xfId="13856"/>
    <cellStyle name="Comma 4 3 5 2 5 2" xfId="13857"/>
    <cellStyle name="Comma 4 3 5 2 5 3" xfId="13858"/>
    <cellStyle name="Comma 4 3 5 2 6" xfId="13859"/>
    <cellStyle name="Comma 4 3 5 2 7" xfId="13860"/>
    <cellStyle name="Comma 4 3 5 3" xfId="13861"/>
    <cellStyle name="Comma 4 3 5 3 2" xfId="13862"/>
    <cellStyle name="Comma 4 3 5 3 3" xfId="13863"/>
    <cellStyle name="Comma 4 3 5 4" xfId="13864"/>
    <cellStyle name="Comma 4 3 5 4 2" xfId="13865"/>
    <cellStyle name="Comma 4 3 5 4 3" xfId="13866"/>
    <cellStyle name="Comma 4 3 5 5" xfId="13867"/>
    <cellStyle name="Comma 4 3 5 5 2" xfId="13868"/>
    <cellStyle name="Comma 4 3 5 5 3" xfId="13869"/>
    <cellStyle name="Comma 4 3 5 6" xfId="13870"/>
    <cellStyle name="Comma 4 3 5 6 2" xfId="13871"/>
    <cellStyle name="Comma 4 3 5 6 3" xfId="13872"/>
    <cellStyle name="Comma 4 3 5 7" xfId="13873"/>
    <cellStyle name="Comma 4 3 5 8" xfId="13874"/>
    <cellStyle name="Comma 4 3 6" xfId="13875"/>
    <cellStyle name="Comma 4 3 6 2" xfId="13876"/>
    <cellStyle name="Comma 4 3 6 2 2" xfId="13877"/>
    <cellStyle name="Comma 4 3 6 2 2 2" xfId="13878"/>
    <cellStyle name="Comma 4 3 6 2 2 3" xfId="13879"/>
    <cellStyle name="Comma 4 3 6 2 3" xfId="13880"/>
    <cellStyle name="Comma 4 3 6 2 3 2" xfId="13881"/>
    <cellStyle name="Comma 4 3 6 2 3 3" xfId="13882"/>
    <cellStyle name="Comma 4 3 6 2 4" xfId="13883"/>
    <cellStyle name="Comma 4 3 6 2 4 2" xfId="13884"/>
    <cellStyle name="Comma 4 3 6 2 4 3" xfId="13885"/>
    <cellStyle name="Comma 4 3 6 2 5" xfId="13886"/>
    <cellStyle name="Comma 4 3 6 2 5 2" xfId="13887"/>
    <cellStyle name="Comma 4 3 6 2 5 3" xfId="13888"/>
    <cellStyle name="Comma 4 3 6 2 6" xfId="13889"/>
    <cellStyle name="Comma 4 3 6 2 7" xfId="13890"/>
    <cellStyle name="Comma 4 3 6 3" xfId="13891"/>
    <cellStyle name="Comma 4 3 6 3 2" xfId="13892"/>
    <cellStyle name="Comma 4 3 6 3 3" xfId="13893"/>
    <cellStyle name="Comma 4 3 6 4" xfId="13894"/>
    <cellStyle name="Comma 4 3 6 4 2" xfId="13895"/>
    <cellStyle name="Comma 4 3 6 4 3" xfId="13896"/>
    <cellStyle name="Comma 4 3 6 5" xfId="13897"/>
    <cellStyle name="Comma 4 3 6 5 2" xfId="13898"/>
    <cellStyle name="Comma 4 3 6 5 3" xfId="13899"/>
    <cellStyle name="Comma 4 3 6 6" xfId="13900"/>
    <cellStyle name="Comma 4 3 6 6 2" xfId="13901"/>
    <cellStyle name="Comma 4 3 6 6 3" xfId="13902"/>
    <cellStyle name="Comma 4 3 6 7" xfId="13903"/>
    <cellStyle name="Comma 4 3 6 8" xfId="13904"/>
    <cellStyle name="Comma 4 3 7" xfId="13905"/>
    <cellStyle name="Comma 4 3 7 2" xfId="13906"/>
    <cellStyle name="Comma 4 3 7 2 2" xfId="13907"/>
    <cellStyle name="Comma 4 3 7 2 3" xfId="13908"/>
    <cellStyle name="Comma 4 3 7 3" xfId="13909"/>
    <cellStyle name="Comma 4 3 7 3 2" xfId="13910"/>
    <cellStyle name="Comma 4 3 7 3 3" xfId="13911"/>
    <cellStyle name="Comma 4 3 7 4" xfId="13912"/>
    <cellStyle name="Comma 4 3 7 4 2" xfId="13913"/>
    <cellStyle name="Comma 4 3 7 4 3" xfId="13914"/>
    <cellStyle name="Comma 4 3 7 5" xfId="13915"/>
    <cellStyle name="Comma 4 3 7 5 2" xfId="13916"/>
    <cellStyle name="Comma 4 3 7 5 3" xfId="13917"/>
    <cellStyle name="Comma 4 3 7 6" xfId="13918"/>
    <cellStyle name="Comma 4 3 7 7" xfId="13919"/>
    <cellStyle name="Comma 4 3 8" xfId="13920"/>
    <cellStyle name="Comma 4 3 8 2" xfId="13921"/>
    <cellStyle name="Comma 4 3 8 2 2" xfId="13922"/>
    <cellStyle name="Comma 4 3 8 2 3" xfId="13923"/>
    <cellStyle name="Comma 4 3 8 3" xfId="13924"/>
    <cellStyle name="Comma 4 3 8 3 2" xfId="13925"/>
    <cellStyle name="Comma 4 3 8 3 3" xfId="13926"/>
    <cellStyle name="Comma 4 3 8 4" xfId="13927"/>
    <cellStyle name="Comma 4 3 8 4 2" xfId="13928"/>
    <cellStyle name="Comma 4 3 8 4 3" xfId="13929"/>
    <cellStyle name="Comma 4 3 8 5" xfId="13930"/>
    <cellStyle name="Comma 4 3 8 5 2" xfId="13931"/>
    <cellStyle name="Comma 4 3 8 5 3" xfId="13932"/>
    <cellStyle name="Comma 4 3 8 6" xfId="13933"/>
    <cellStyle name="Comma 4 3 8 7" xfId="13934"/>
    <cellStyle name="Comma 4 3 9" xfId="13935"/>
    <cellStyle name="Comma 4 3 9 2" xfId="13936"/>
    <cellStyle name="Comma 4 3 9 2 2" xfId="13937"/>
    <cellStyle name="Comma 4 3 9 2 3" xfId="13938"/>
    <cellStyle name="Comma 4 3 9 3" xfId="13939"/>
    <cellStyle name="Comma 4 3 9 3 2" xfId="13940"/>
    <cellStyle name="Comma 4 3 9 3 3" xfId="13941"/>
    <cellStyle name="Comma 4 3 9 4" xfId="13942"/>
    <cellStyle name="Comma 4 3 9 4 2" xfId="13943"/>
    <cellStyle name="Comma 4 3 9 4 3" xfId="13944"/>
    <cellStyle name="Comma 4 3 9 5" xfId="13945"/>
    <cellStyle name="Comma 4 3 9 5 2" xfId="13946"/>
    <cellStyle name="Comma 4 3 9 5 3" xfId="13947"/>
    <cellStyle name="Comma 4 3 9 6" xfId="13948"/>
    <cellStyle name="Comma 4 3 9 7" xfId="13949"/>
    <cellStyle name="Comma 4 4" xfId="13950"/>
    <cellStyle name="Comma 4 4 10" xfId="13951"/>
    <cellStyle name="Comma 4 4 10 2" xfId="13952"/>
    <cellStyle name="Comma 4 4 10 3" xfId="13953"/>
    <cellStyle name="Comma 4 4 11" xfId="13954"/>
    <cellStyle name="Comma 4 4 11 2" xfId="13955"/>
    <cellStyle name="Comma 4 4 11 3" xfId="13956"/>
    <cellStyle name="Comma 4 4 12" xfId="13957"/>
    <cellStyle name="Comma 4 4 12 2" xfId="13958"/>
    <cellStyle name="Comma 4 4 12 3" xfId="13959"/>
    <cellStyle name="Comma 4 4 13" xfId="13960"/>
    <cellStyle name="Comma 4 4 13 2" xfId="13961"/>
    <cellStyle name="Comma 4 4 13 3" xfId="13962"/>
    <cellStyle name="Comma 4 4 14" xfId="13963"/>
    <cellStyle name="Comma 4 4 15" xfId="13964"/>
    <cellStyle name="Comma 4 4 2" xfId="13965"/>
    <cellStyle name="Comma 4 4 2 10" xfId="13966"/>
    <cellStyle name="Comma 4 4 2 10 2" xfId="13967"/>
    <cellStyle name="Comma 4 4 2 10 3" xfId="13968"/>
    <cellStyle name="Comma 4 4 2 11" xfId="13969"/>
    <cellStyle name="Comma 4 4 2 11 2" xfId="13970"/>
    <cellStyle name="Comma 4 4 2 11 3" xfId="13971"/>
    <cellStyle name="Comma 4 4 2 12" xfId="13972"/>
    <cellStyle name="Comma 4 4 2 12 2" xfId="13973"/>
    <cellStyle name="Comma 4 4 2 12 3" xfId="13974"/>
    <cellStyle name="Comma 4 4 2 13" xfId="13975"/>
    <cellStyle name="Comma 4 4 2 14" xfId="13976"/>
    <cellStyle name="Comma 4 4 2 2" xfId="13977"/>
    <cellStyle name="Comma 4 4 2 2 10" xfId="13978"/>
    <cellStyle name="Comma 4 4 2 2 11" xfId="13979"/>
    <cellStyle name="Comma 4 4 2 2 2" xfId="13980"/>
    <cellStyle name="Comma 4 4 2 2 2 2" xfId="13981"/>
    <cellStyle name="Comma 4 4 2 2 2 2 2" xfId="13982"/>
    <cellStyle name="Comma 4 4 2 2 2 2 2 2" xfId="13983"/>
    <cellStyle name="Comma 4 4 2 2 2 2 2 3" xfId="13984"/>
    <cellStyle name="Comma 4 4 2 2 2 2 3" xfId="13985"/>
    <cellStyle name="Comma 4 4 2 2 2 2 3 2" xfId="13986"/>
    <cellStyle name="Comma 4 4 2 2 2 2 3 3" xfId="13987"/>
    <cellStyle name="Comma 4 4 2 2 2 2 4" xfId="13988"/>
    <cellStyle name="Comma 4 4 2 2 2 2 4 2" xfId="13989"/>
    <cellStyle name="Comma 4 4 2 2 2 2 4 3" xfId="13990"/>
    <cellStyle name="Comma 4 4 2 2 2 2 5" xfId="13991"/>
    <cellStyle name="Comma 4 4 2 2 2 2 5 2" xfId="13992"/>
    <cellStyle name="Comma 4 4 2 2 2 2 5 3" xfId="13993"/>
    <cellStyle name="Comma 4 4 2 2 2 2 6" xfId="13994"/>
    <cellStyle name="Comma 4 4 2 2 2 2 7" xfId="13995"/>
    <cellStyle name="Comma 4 4 2 2 2 3" xfId="13996"/>
    <cellStyle name="Comma 4 4 2 2 2 3 2" xfId="13997"/>
    <cellStyle name="Comma 4 4 2 2 2 3 3" xfId="13998"/>
    <cellStyle name="Comma 4 4 2 2 2 4" xfId="13999"/>
    <cellStyle name="Comma 4 4 2 2 2 4 2" xfId="14000"/>
    <cellStyle name="Comma 4 4 2 2 2 4 3" xfId="14001"/>
    <cellStyle name="Comma 4 4 2 2 2 5" xfId="14002"/>
    <cellStyle name="Comma 4 4 2 2 2 5 2" xfId="14003"/>
    <cellStyle name="Comma 4 4 2 2 2 5 3" xfId="14004"/>
    <cellStyle name="Comma 4 4 2 2 2 6" xfId="14005"/>
    <cellStyle name="Comma 4 4 2 2 2 6 2" xfId="14006"/>
    <cellStyle name="Comma 4 4 2 2 2 6 3" xfId="14007"/>
    <cellStyle name="Comma 4 4 2 2 2 7" xfId="14008"/>
    <cellStyle name="Comma 4 4 2 2 2 8" xfId="14009"/>
    <cellStyle name="Comma 4 4 2 2 3" xfId="14010"/>
    <cellStyle name="Comma 4 4 2 2 3 2" xfId="14011"/>
    <cellStyle name="Comma 4 4 2 2 3 2 2" xfId="14012"/>
    <cellStyle name="Comma 4 4 2 2 3 2 3" xfId="14013"/>
    <cellStyle name="Comma 4 4 2 2 3 3" xfId="14014"/>
    <cellStyle name="Comma 4 4 2 2 3 3 2" xfId="14015"/>
    <cellStyle name="Comma 4 4 2 2 3 3 3" xfId="14016"/>
    <cellStyle name="Comma 4 4 2 2 3 4" xfId="14017"/>
    <cellStyle name="Comma 4 4 2 2 3 4 2" xfId="14018"/>
    <cellStyle name="Comma 4 4 2 2 3 4 3" xfId="14019"/>
    <cellStyle name="Comma 4 4 2 2 3 5" xfId="14020"/>
    <cellStyle name="Comma 4 4 2 2 3 5 2" xfId="14021"/>
    <cellStyle name="Comma 4 4 2 2 3 5 3" xfId="14022"/>
    <cellStyle name="Comma 4 4 2 2 3 6" xfId="14023"/>
    <cellStyle name="Comma 4 4 2 2 3 7" xfId="14024"/>
    <cellStyle name="Comma 4 4 2 2 4" xfId="14025"/>
    <cellStyle name="Comma 4 4 2 2 4 2" xfId="14026"/>
    <cellStyle name="Comma 4 4 2 2 4 2 2" xfId="14027"/>
    <cellStyle name="Comma 4 4 2 2 4 2 3" xfId="14028"/>
    <cellStyle name="Comma 4 4 2 2 4 3" xfId="14029"/>
    <cellStyle name="Comma 4 4 2 2 4 3 2" xfId="14030"/>
    <cellStyle name="Comma 4 4 2 2 4 3 3" xfId="14031"/>
    <cellStyle name="Comma 4 4 2 2 4 4" xfId="14032"/>
    <cellStyle name="Comma 4 4 2 2 4 4 2" xfId="14033"/>
    <cellStyle name="Comma 4 4 2 2 4 4 3" xfId="14034"/>
    <cellStyle name="Comma 4 4 2 2 4 5" xfId="14035"/>
    <cellStyle name="Comma 4 4 2 2 4 5 2" xfId="14036"/>
    <cellStyle name="Comma 4 4 2 2 4 5 3" xfId="14037"/>
    <cellStyle name="Comma 4 4 2 2 4 6" xfId="14038"/>
    <cellStyle name="Comma 4 4 2 2 4 7" xfId="14039"/>
    <cellStyle name="Comma 4 4 2 2 5" xfId="14040"/>
    <cellStyle name="Comma 4 4 2 2 5 2" xfId="14041"/>
    <cellStyle name="Comma 4 4 2 2 5 2 2" xfId="14042"/>
    <cellStyle name="Comma 4 4 2 2 5 2 3" xfId="14043"/>
    <cellStyle name="Comma 4 4 2 2 5 3" xfId="14044"/>
    <cellStyle name="Comma 4 4 2 2 5 3 2" xfId="14045"/>
    <cellStyle name="Comma 4 4 2 2 5 3 3" xfId="14046"/>
    <cellStyle name="Comma 4 4 2 2 5 4" xfId="14047"/>
    <cellStyle name="Comma 4 4 2 2 5 4 2" xfId="14048"/>
    <cellStyle name="Comma 4 4 2 2 5 4 3" xfId="14049"/>
    <cellStyle name="Comma 4 4 2 2 5 5" xfId="14050"/>
    <cellStyle name="Comma 4 4 2 2 5 5 2" xfId="14051"/>
    <cellStyle name="Comma 4 4 2 2 5 5 3" xfId="14052"/>
    <cellStyle name="Comma 4 4 2 2 5 6" xfId="14053"/>
    <cellStyle name="Comma 4 4 2 2 5 7" xfId="14054"/>
    <cellStyle name="Comma 4 4 2 2 6" xfId="14055"/>
    <cellStyle name="Comma 4 4 2 2 6 2" xfId="14056"/>
    <cellStyle name="Comma 4 4 2 2 6 3" xfId="14057"/>
    <cellStyle name="Comma 4 4 2 2 7" xfId="14058"/>
    <cellStyle name="Comma 4 4 2 2 7 2" xfId="14059"/>
    <cellStyle name="Comma 4 4 2 2 7 3" xfId="14060"/>
    <cellStyle name="Comma 4 4 2 2 8" xfId="14061"/>
    <cellStyle name="Comma 4 4 2 2 8 2" xfId="14062"/>
    <cellStyle name="Comma 4 4 2 2 8 3" xfId="14063"/>
    <cellStyle name="Comma 4 4 2 2 9" xfId="14064"/>
    <cellStyle name="Comma 4 4 2 2 9 2" xfId="14065"/>
    <cellStyle name="Comma 4 4 2 2 9 3" xfId="14066"/>
    <cellStyle name="Comma 4 4 2 3" xfId="14067"/>
    <cellStyle name="Comma 4 4 2 3 2" xfId="14068"/>
    <cellStyle name="Comma 4 4 2 3 2 2" xfId="14069"/>
    <cellStyle name="Comma 4 4 2 3 2 2 2" xfId="14070"/>
    <cellStyle name="Comma 4 4 2 3 2 2 3" xfId="14071"/>
    <cellStyle name="Comma 4 4 2 3 2 3" xfId="14072"/>
    <cellStyle name="Comma 4 4 2 3 2 3 2" xfId="14073"/>
    <cellStyle name="Comma 4 4 2 3 2 3 3" xfId="14074"/>
    <cellStyle name="Comma 4 4 2 3 2 4" xfId="14075"/>
    <cellStyle name="Comma 4 4 2 3 2 4 2" xfId="14076"/>
    <cellStyle name="Comma 4 4 2 3 2 4 3" xfId="14077"/>
    <cellStyle name="Comma 4 4 2 3 2 5" xfId="14078"/>
    <cellStyle name="Comma 4 4 2 3 2 5 2" xfId="14079"/>
    <cellStyle name="Comma 4 4 2 3 2 5 3" xfId="14080"/>
    <cellStyle name="Comma 4 4 2 3 2 6" xfId="14081"/>
    <cellStyle name="Comma 4 4 2 3 2 7" xfId="14082"/>
    <cellStyle name="Comma 4 4 2 3 3" xfId="14083"/>
    <cellStyle name="Comma 4 4 2 3 3 2" xfId="14084"/>
    <cellStyle name="Comma 4 4 2 3 3 3" xfId="14085"/>
    <cellStyle name="Comma 4 4 2 3 4" xfId="14086"/>
    <cellStyle name="Comma 4 4 2 3 4 2" xfId="14087"/>
    <cellStyle name="Comma 4 4 2 3 4 3" xfId="14088"/>
    <cellStyle name="Comma 4 4 2 3 5" xfId="14089"/>
    <cellStyle name="Comma 4 4 2 3 5 2" xfId="14090"/>
    <cellStyle name="Comma 4 4 2 3 5 3" xfId="14091"/>
    <cellStyle name="Comma 4 4 2 3 6" xfId="14092"/>
    <cellStyle name="Comma 4 4 2 3 6 2" xfId="14093"/>
    <cellStyle name="Comma 4 4 2 3 6 3" xfId="14094"/>
    <cellStyle name="Comma 4 4 2 3 7" xfId="14095"/>
    <cellStyle name="Comma 4 4 2 3 8" xfId="14096"/>
    <cellStyle name="Comma 4 4 2 4" xfId="14097"/>
    <cellStyle name="Comma 4 4 2 4 2" xfId="14098"/>
    <cellStyle name="Comma 4 4 2 4 2 2" xfId="14099"/>
    <cellStyle name="Comma 4 4 2 4 2 2 2" xfId="14100"/>
    <cellStyle name="Comma 4 4 2 4 2 2 3" xfId="14101"/>
    <cellStyle name="Comma 4 4 2 4 2 3" xfId="14102"/>
    <cellStyle name="Comma 4 4 2 4 2 3 2" xfId="14103"/>
    <cellStyle name="Comma 4 4 2 4 2 3 3" xfId="14104"/>
    <cellStyle name="Comma 4 4 2 4 2 4" xfId="14105"/>
    <cellStyle name="Comma 4 4 2 4 2 4 2" xfId="14106"/>
    <cellStyle name="Comma 4 4 2 4 2 4 3" xfId="14107"/>
    <cellStyle name="Comma 4 4 2 4 2 5" xfId="14108"/>
    <cellStyle name="Comma 4 4 2 4 2 5 2" xfId="14109"/>
    <cellStyle name="Comma 4 4 2 4 2 5 3" xfId="14110"/>
    <cellStyle name="Comma 4 4 2 4 2 6" xfId="14111"/>
    <cellStyle name="Comma 4 4 2 4 2 7" xfId="14112"/>
    <cellStyle name="Comma 4 4 2 4 3" xfId="14113"/>
    <cellStyle name="Comma 4 4 2 4 3 2" xfId="14114"/>
    <cellStyle name="Comma 4 4 2 4 3 3" xfId="14115"/>
    <cellStyle name="Comma 4 4 2 4 4" xfId="14116"/>
    <cellStyle name="Comma 4 4 2 4 4 2" xfId="14117"/>
    <cellStyle name="Comma 4 4 2 4 4 3" xfId="14118"/>
    <cellStyle name="Comma 4 4 2 4 5" xfId="14119"/>
    <cellStyle name="Comma 4 4 2 4 5 2" xfId="14120"/>
    <cellStyle name="Comma 4 4 2 4 5 3" xfId="14121"/>
    <cellStyle name="Comma 4 4 2 4 6" xfId="14122"/>
    <cellStyle name="Comma 4 4 2 4 6 2" xfId="14123"/>
    <cellStyle name="Comma 4 4 2 4 6 3" xfId="14124"/>
    <cellStyle name="Comma 4 4 2 4 7" xfId="14125"/>
    <cellStyle name="Comma 4 4 2 4 8" xfId="14126"/>
    <cellStyle name="Comma 4 4 2 5" xfId="14127"/>
    <cellStyle name="Comma 4 4 2 5 2" xfId="14128"/>
    <cellStyle name="Comma 4 4 2 5 2 2" xfId="14129"/>
    <cellStyle name="Comma 4 4 2 5 2 3" xfId="14130"/>
    <cellStyle name="Comma 4 4 2 5 3" xfId="14131"/>
    <cellStyle name="Comma 4 4 2 5 3 2" xfId="14132"/>
    <cellStyle name="Comma 4 4 2 5 3 3" xfId="14133"/>
    <cellStyle name="Comma 4 4 2 5 4" xfId="14134"/>
    <cellStyle name="Comma 4 4 2 5 4 2" xfId="14135"/>
    <cellStyle name="Comma 4 4 2 5 4 3" xfId="14136"/>
    <cellStyle name="Comma 4 4 2 5 5" xfId="14137"/>
    <cellStyle name="Comma 4 4 2 5 5 2" xfId="14138"/>
    <cellStyle name="Comma 4 4 2 5 5 3" xfId="14139"/>
    <cellStyle name="Comma 4 4 2 5 6" xfId="14140"/>
    <cellStyle name="Comma 4 4 2 5 7" xfId="14141"/>
    <cellStyle name="Comma 4 4 2 6" xfId="14142"/>
    <cellStyle name="Comma 4 4 2 6 2" xfId="14143"/>
    <cellStyle name="Comma 4 4 2 6 2 2" xfId="14144"/>
    <cellStyle name="Comma 4 4 2 6 2 3" xfId="14145"/>
    <cellStyle name="Comma 4 4 2 6 3" xfId="14146"/>
    <cellStyle name="Comma 4 4 2 6 3 2" xfId="14147"/>
    <cellStyle name="Comma 4 4 2 6 3 3" xfId="14148"/>
    <cellStyle name="Comma 4 4 2 6 4" xfId="14149"/>
    <cellStyle name="Comma 4 4 2 6 4 2" xfId="14150"/>
    <cellStyle name="Comma 4 4 2 6 4 3" xfId="14151"/>
    <cellStyle name="Comma 4 4 2 6 5" xfId="14152"/>
    <cellStyle name="Comma 4 4 2 6 5 2" xfId="14153"/>
    <cellStyle name="Comma 4 4 2 6 5 3" xfId="14154"/>
    <cellStyle name="Comma 4 4 2 6 6" xfId="14155"/>
    <cellStyle name="Comma 4 4 2 6 7" xfId="14156"/>
    <cellStyle name="Comma 4 4 2 7" xfId="14157"/>
    <cellStyle name="Comma 4 4 2 7 2" xfId="14158"/>
    <cellStyle name="Comma 4 4 2 7 2 2" xfId="14159"/>
    <cellStyle name="Comma 4 4 2 7 2 3" xfId="14160"/>
    <cellStyle name="Comma 4 4 2 7 3" xfId="14161"/>
    <cellStyle name="Comma 4 4 2 7 3 2" xfId="14162"/>
    <cellStyle name="Comma 4 4 2 7 3 3" xfId="14163"/>
    <cellStyle name="Comma 4 4 2 7 4" xfId="14164"/>
    <cellStyle name="Comma 4 4 2 7 4 2" xfId="14165"/>
    <cellStyle name="Comma 4 4 2 7 4 3" xfId="14166"/>
    <cellStyle name="Comma 4 4 2 7 5" xfId="14167"/>
    <cellStyle name="Comma 4 4 2 7 5 2" xfId="14168"/>
    <cellStyle name="Comma 4 4 2 7 5 3" xfId="14169"/>
    <cellStyle name="Comma 4 4 2 7 6" xfId="14170"/>
    <cellStyle name="Comma 4 4 2 7 7" xfId="14171"/>
    <cellStyle name="Comma 4 4 2 8" xfId="14172"/>
    <cellStyle name="Comma 4 4 2 8 2" xfId="14173"/>
    <cellStyle name="Comma 4 4 2 8 2 2" xfId="14174"/>
    <cellStyle name="Comma 4 4 2 8 2 3" xfId="14175"/>
    <cellStyle name="Comma 4 4 2 8 3" xfId="14176"/>
    <cellStyle name="Comma 4 4 2 8 3 2" xfId="14177"/>
    <cellStyle name="Comma 4 4 2 8 3 3" xfId="14178"/>
    <cellStyle name="Comma 4 4 2 8 4" xfId="14179"/>
    <cellStyle name="Comma 4 4 2 8 4 2" xfId="14180"/>
    <cellStyle name="Comma 4 4 2 8 4 3" xfId="14181"/>
    <cellStyle name="Comma 4 4 2 8 5" xfId="14182"/>
    <cellStyle name="Comma 4 4 2 8 5 2" xfId="14183"/>
    <cellStyle name="Comma 4 4 2 8 5 3" xfId="14184"/>
    <cellStyle name="Comma 4 4 2 8 6" xfId="14185"/>
    <cellStyle name="Comma 4 4 2 8 7" xfId="14186"/>
    <cellStyle name="Comma 4 4 2 9" xfId="14187"/>
    <cellStyle name="Comma 4 4 2 9 2" xfId="14188"/>
    <cellStyle name="Comma 4 4 2 9 3" xfId="14189"/>
    <cellStyle name="Comma 4 4 3" xfId="14190"/>
    <cellStyle name="Comma 4 4 3 10" xfId="14191"/>
    <cellStyle name="Comma 4 4 3 11" xfId="14192"/>
    <cellStyle name="Comma 4 4 3 2" xfId="14193"/>
    <cellStyle name="Comma 4 4 3 2 2" xfId="14194"/>
    <cellStyle name="Comma 4 4 3 2 2 2" xfId="14195"/>
    <cellStyle name="Comma 4 4 3 2 2 2 2" xfId="14196"/>
    <cellStyle name="Comma 4 4 3 2 2 2 3" xfId="14197"/>
    <cellStyle name="Comma 4 4 3 2 2 3" xfId="14198"/>
    <cellStyle name="Comma 4 4 3 2 2 3 2" xfId="14199"/>
    <cellStyle name="Comma 4 4 3 2 2 3 3" xfId="14200"/>
    <cellStyle name="Comma 4 4 3 2 2 4" xfId="14201"/>
    <cellStyle name="Comma 4 4 3 2 2 4 2" xfId="14202"/>
    <cellStyle name="Comma 4 4 3 2 2 4 3" xfId="14203"/>
    <cellStyle name="Comma 4 4 3 2 2 5" xfId="14204"/>
    <cellStyle name="Comma 4 4 3 2 2 5 2" xfId="14205"/>
    <cellStyle name="Comma 4 4 3 2 2 5 3" xfId="14206"/>
    <cellStyle name="Comma 4 4 3 2 2 6" xfId="14207"/>
    <cellStyle name="Comma 4 4 3 2 2 7" xfId="14208"/>
    <cellStyle name="Comma 4 4 3 2 3" xfId="14209"/>
    <cellStyle name="Comma 4 4 3 2 3 2" xfId="14210"/>
    <cellStyle name="Comma 4 4 3 2 3 3" xfId="14211"/>
    <cellStyle name="Comma 4 4 3 2 4" xfId="14212"/>
    <cellStyle name="Comma 4 4 3 2 4 2" xfId="14213"/>
    <cellStyle name="Comma 4 4 3 2 4 3" xfId="14214"/>
    <cellStyle name="Comma 4 4 3 2 5" xfId="14215"/>
    <cellStyle name="Comma 4 4 3 2 5 2" xfId="14216"/>
    <cellStyle name="Comma 4 4 3 2 5 3" xfId="14217"/>
    <cellStyle name="Comma 4 4 3 2 6" xfId="14218"/>
    <cellStyle name="Comma 4 4 3 2 6 2" xfId="14219"/>
    <cellStyle name="Comma 4 4 3 2 6 3" xfId="14220"/>
    <cellStyle name="Comma 4 4 3 2 7" xfId="14221"/>
    <cellStyle name="Comma 4 4 3 2 8" xfId="14222"/>
    <cellStyle name="Comma 4 4 3 3" xfId="14223"/>
    <cellStyle name="Comma 4 4 3 3 2" xfId="14224"/>
    <cellStyle name="Comma 4 4 3 3 2 2" xfId="14225"/>
    <cellStyle name="Comma 4 4 3 3 2 3" xfId="14226"/>
    <cellStyle name="Comma 4 4 3 3 3" xfId="14227"/>
    <cellStyle name="Comma 4 4 3 3 3 2" xfId="14228"/>
    <cellStyle name="Comma 4 4 3 3 3 3" xfId="14229"/>
    <cellStyle name="Comma 4 4 3 3 4" xfId="14230"/>
    <cellStyle name="Comma 4 4 3 3 4 2" xfId="14231"/>
    <cellStyle name="Comma 4 4 3 3 4 3" xfId="14232"/>
    <cellStyle name="Comma 4 4 3 3 5" xfId="14233"/>
    <cellStyle name="Comma 4 4 3 3 5 2" xfId="14234"/>
    <cellStyle name="Comma 4 4 3 3 5 3" xfId="14235"/>
    <cellStyle name="Comma 4 4 3 3 6" xfId="14236"/>
    <cellStyle name="Comma 4 4 3 3 7" xfId="14237"/>
    <cellStyle name="Comma 4 4 3 4" xfId="14238"/>
    <cellStyle name="Comma 4 4 3 4 2" xfId="14239"/>
    <cellStyle name="Comma 4 4 3 4 2 2" xfId="14240"/>
    <cellStyle name="Comma 4 4 3 4 2 3" xfId="14241"/>
    <cellStyle name="Comma 4 4 3 4 3" xfId="14242"/>
    <cellStyle name="Comma 4 4 3 4 3 2" xfId="14243"/>
    <cellStyle name="Comma 4 4 3 4 3 3" xfId="14244"/>
    <cellStyle name="Comma 4 4 3 4 4" xfId="14245"/>
    <cellStyle name="Comma 4 4 3 4 4 2" xfId="14246"/>
    <cellStyle name="Comma 4 4 3 4 4 3" xfId="14247"/>
    <cellStyle name="Comma 4 4 3 4 5" xfId="14248"/>
    <cellStyle name="Comma 4 4 3 4 5 2" xfId="14249"/>
    <cellStyle name="Comma 4 4 3 4 5 3" xfId="14250"/>
    <cellStyle name="Comma 4 4 3 4 6" xfId="14251"/>
    <cellStyle name="Comma 4 4 3 4 7" xfId="14252"/>
    <cellStyle name="Comma 4 4 3 5" xfId="14253"/>
    <cellStyle name="Comma 4 4 3 5 2" xfId="14254"/>
    <cellStyle name="Comma 4 4 3 5 2 2" xfId="14255"/>
    <cellStyle name="Comma 4 4 3 5 2 3" xfId="14256"/>
    <cellStyle name="Comma 4 4 3 5 3" xfId="14257"/>
    <cellStyle name="Comma 4 4 3 5 3 2" xfId="14258"/>
    <cellStyle name="Comma 4 4 3 5 3 3" xfId="14259"/>
    <cellStyle name="Comma 4 4 3 5 4" xfId="14260"/>
    <cellStyle name="Comma 4 4 3 5 4 2" xfId="14261"/>
    <cellStyle name="Comma 4 4 3 5 4 3" xfId="14262"/>
    <cellStyle name="Comma 4 4 3 5 5" xfId="14263"/>
    <cellStyle name="Comma 4 4 3 5 5 2" xfId="14264"/>
    <cellStyle name="Comma 4 4 3 5 5 3" xfId="14265"/>
    <cellStyle name="Comma 4 4 3 5 6" xfId="14266"/>
    <cellStyle name="Comma 4 4 3 5 7" xfId="14267"/>
    <cellStyle name="Comma 4 4 3 6" xfId="14268"/>
    <cellStyle name="Comma 4 4 3 6 2" xfId="14269"/>
    <cellStyle name="Comma 4 4 3 6 3" xfId="14270"/>
    <cellStyle name="Comma 4 4 3 7" xfId="14271"/>
    <cellStyle name="Comma 4 4 3 7 2" xfId="14272"/>
    <cellStyle name="Comma 4 4 3 7 3" xfId="14273"/>
    <cellStyle name="Comma 4 4 3 8" xfId="14274"/>
    <cellStyle name="Comma 4 4 3 8 2" xfId="14275"/>
    <cellStyle name="Comma 4 4 3 8 3" xfId="14276"/>
    <cellStyle name="Comma 4 4 3 9" xfId="14277"/>
    <cellStyle name="Comma 4 4 3 9 2" xfId="14278"/>
    <cellStyle name="Comma 4 4 3 9 3" xfId="14279"/>
    <cellStyle name="Comma 4 4 4" xfId="14280"/>
    <cellStyle name="Comma 4 4 4 2" xfId="14281"/>
    <cellStyle name="Comma 4 4 4 2 2" xfId="14282"/>
    <cellStyle name="Comma 4 4 4 2 2 2" xfId="14283"/>
    <cellStyle name="Comma 4 4 4 2 2 3" xfId="14284"/>
    <cellStyle name="Comma 4 4 4 2 3" xfId="14285"/>
    <cellStyle name="Comma 4 4 4 2 3 2" xfId="14286"/>
    <cellStyle name="Comma 4 4 4 2 3 3" xfId="14287"/>
    <cellStyle name="Comma 4 4 4 2 4" xfId="14288"/>
    <cellStyle name="Comma 4 4 4 2 4 2" xfId="14289"/>
    <cellStyle name="Comma 4 4 4 2 4 3" xfId="14290"/>
    <cellStyle name="Comma 4 4 4 2 5" xfId="14291"/>
    <cellStyle name="Comma 4 4 4 2 5 2" xfId="14292"/>
    <cellStyle name="Comma 4 4 4 2 5 3" xfId="14293"/>
    <cellStyle name="Comma 4 4 4 2 6" xfId="14294"/>
    <cellStyle name="Comma 4 4 4 2 7" xfId="14295"/>
    <cellStyle name="Comma 4 4 4 3" xfId="14296"/>
    <cellStyle name="Comma 4 4 4 3 2" xfId="14297"/>
    <cellStyle name="Comma 4 4 4 3 3" xfId="14298"/>
    <cellStyle name="Comma 4 4 4 4" xfId="14299"/>
    <cellStyle name="Comma 4 4 4 4 2" xfId="14300"/>
    <cellStyle name="Comma 4 4 4 4 3" xfId="14301"/>
    <cellStyle name="Comma 4 4 4 5" xfId="14302"/>
    <cellStyle name="Comma 4 4 4 5 2" xfId="14303"/>
    <cellStyle name="Comma 4 4 4 5 3" xfId="14304"/>
    <cellStyle name="Comma 4 4 4 6" xfId="14305"/>
    <cellStyle name="Comma 4 4 4 6 2" xfId="14306"/>
    <cellStyle name="Comma 4 4 4 6 3" xfId="14307"/>
    <cellStyle name="Comma 4 4 4 7" xfId="14308"/>
    <cellStyle name="Comma 4 4 4 8" xfId="14309"/>
    <cellStyle name="Comma 4 4 5" xfId="14310"/>
    <cellStyle name="Comma 4 4 5 2" xfId="14311"/>
    <cellStyle name="Comma 4 4 5 2 2" xfId="14312"/>
    <cellStyle name="Comma 4 4 5 2 2 2" xfId="14313"/>
    <cellStyle name="Comma 4 4 5 2 2 3" xfId="14314"/>
    <cellStyle name="Comma 4 4 5 2 3" xfId="14315"/>
    <cellStyle name="Comma 4 4 5 2 3 2" xfId="14316"/>
    <cellStyle name="Comma 4 4 5 2 3 3" xfId="14317"/>
    <cellStyle name="Comma 4 4 5 2 4" xfId="14318"/>
    <cellStyle name="Comma 4 4 5 2 4 2" xfId="14319"/>
    <cellStyle name="Comma 4 4 5 2 4 3" xfId="14320"/>
    <cellStyle name="Comma 4 4 5 2 5" xfId="14321"/>
    <cellStyle name="Comma 4 4 5 2 5 2" xfId="14322"/>
    <cellStyle name="Comma 4 4 5 2 5 3" xfId="14323"/>
    <cellStyle name="Comma 4 4 5 2 6" xfId="14324"/>
    <cellStyle name="Comma 4 4 5 2 7" xfId="14325"/>
    <cellStyle name="Comma 4 4 5 3" xfId="14326"/>
    <cellStyle name="Comma 4 4 5 3 2" xfId="14327"/>
    <cellStyle name="Comma 4 4 5 3 3" xfId="14328"/>
    <cellStyle name="Comma 4 4 5 4" xfId="14329"/>
    <cellStyle name="Comma 4 4 5 4 2" xfId="14330"/>
    <cellStyle name="Comma 4 4 5 4 3" xfId="14331"/>
    <cellStyle name="Comma 4 4 5 5" xfId="14332"/>
    <cellStyle name="Comma 4 4 5 5 2" xfId="14333"/>
    <cellStyle name="Comma 4 4 5 5 3" xfId="14334"/>
    <cellStyle name="Comma 4 4 5 6" xfId="14335"/>
    <cellStyle name="Comma 4 4 5 6 2" xfId="14336"/>
    <cellStyle name="Comma 4 4 5 6 3" xfId="14337"/>
    <cellStyle name="Comma 4 4 5 7" xfId="14338"/>
    <cellStyle name="Comma 4 4 5 8" xfId="14339"/>
    <cellStyle name="Comma 4 4 6" xfId="14340"/>
    <cellStyle name="Comma 4 4 6 2" xfId="14341"/>
    <cellStyle name="Comma 4 4 6 2 2" xfId="14342"/>
    <cellStyle name="Comma 4 4 6 2 3" xfId="14343"/>
    <cellStyle name="Comma 4 4 6 3" xfId="14344"/>
    <cellStyle name="Comma 4 4 6 3 2" xfId="14345"/>
    <cellStyle name="Comma 4 4 6 3 3" xfId="14346"/>
    <cellStyle name="Comma 4 4 6 4" xfId="14347"/>
    <cellStyle name="Comma 4 4 6 4 2" xfId="14348"/>
    <cellStyle name="Comma 4 4 6 4 3" xfId="14349"/>
    <cellStyle name="Comma 4 4 6 5" xfId="14350"/>
    <cellStyle name="Comma 4 4 6 5 2" xfId="14351"/>
    <cellStyle name="Comma 4 4 6 5 3" xfId="14352"/>
    <cellStyle name="Comma 4 4 6 6" xfId="14353"/>
    <cellStyle name="Comma 4 4 6 7" xfId="14354"/>
    <cellStyle name="Comma 4 4 7" xfId="14355"/>
    <cellStyle name="Comma 4 4 7 2" xfId="14356"/>
    <cellStyle name="Comma 4 4 7 2 2" xfId="14357"/>
    <cellStyle name="Comma 4 4 7 2 3" xfId="14358"/>
    <cellStyle name="Comma 4 4 7 3" xfId="14359"/>
    <cellStyle name="Comma 4 4 7 3 2" xfId="14360"/>
    <cellStyle name="Comma 4 4 7 3 3" xfId="14361"/>
    <cellStyle name="Comma 4 4 7 4" xfId="14362"/>
    <cellStyle name="Comma 4 4 7 4 2" xfId="14363"/>
    <cellStyle name="Comma 4 4 7 4 3" xfId="14364"/>
    <cellStyle name="Comma 4 4 7 5" xfId="14365"/>
    <cellStyle name="Comma 4 4 7 5 2" xfId="14366"/>
    <cellStyle name="Comma 4 4 7 5 3" xfId="14367"/>
    <cellStyle name="Comma 4 4 7 6" xfId="14368"/>
    <cellStyle name="Comma 4 4 7 7" xfId="14369"/>
    <cellStyle name="Comma 4 4 8" xfId="14370"/>
    <cellStyle name="Comma 4 4 8 2" xfId="14371"/>
    <cellStyle name="Comma 4 4 8 2 2" xfId="14372"/>
    <cellStyle name="Comma 4 4 8 2 3" xfId="14373"/>
    <cellStyle name="Comma 4 4 8 3" xfId="14374"/>
    <cellStyle name="Comma 4 4 8 3 2" xfId="14375"/>
    <cellStyle name="Comma 4 4 8 3 3" xfId="14376"/>
    <cellStyle name="Comma 4 4 8 4" xfId="14377"/>
    <cellStyle name="Comma 4 4 8 4 2" xfId="14378"/>
    <cellStyle name="Comma 4 4 8 4 3" xfId="14379"/>
    <cellStyle name="Comma 4 4 8 5" xfId="14380"/>
    <cellStyle name="Comma 4 4 8 5 2" xfId="14381"/>
    <cellStyle name="Comma 4 4 8 5 3" xfId="14382"/>
    <cellStyle name="Comma 4 4 8 6" xfId="14383"/>
    <cellStyle name="Comma 4 4 8 7" xfId="14384"/>
    <cellStyle name="Comma 4 4 9" xfId="14385"/>
    <cellStyle name="Comma 4 4 9 2" xfId="14386"/>
    <cellStyle name="Comma 4 4 9 2 2" xfId="14387"/>
    <cellStyle name="Comma 4 4 9 2 3" xfId="14388"/>
    <cellStyle name="Comma 4 4 9 3" xfId="14389"/>
    <cellStyle name="Comma 4 4 9 3 2" xfId="14390"/>
    <cellStyle name="Comma 4 4 9 3 3" xfId="14391"/>
    <cellStyle name="Comma 4 4 9 4" xfId="14392"/>
    <cellStyle name="Comma 4 4 9 4 2" xfId="14393"/>
    <cellStyle name="Comma 4 4 9 4 3" xfId="14394"/>
    <cellStyle name="Comma 4 4 9 5" xfId="14395"/>
    <cellStyle name="Comma 4 4 9 5 2" xfId="14396"/>
    <cellStyle name="Comma 4 4 9 5 3" xfId="14397"/>
    <cellStyle name="Comma 4 4 9 6" xfId="14398"/>
    <cellStyle name="Comma 4 4 9 7" xfId="14399"/>
    <cellStyle name="Comma 4 5" xfId="14400"/>
    <cellStyle name="Comma 4 5 10" xfId="14401"/>
    <cellStyle name="Comma 4 5 10 2" xfId="14402"/>
    <cellStyle name="Comma 4 5 10 3" xfId="14403"/>
    <cellStyle name="Comma 4 5 11" xfId="14404"/>
    <cellStyle name="Comma 4 5 11 2" xfId="14405"/>
    <cellStyle name="Comma 4 5 11 3" xfId="14406"/>
    <cellStyle name="Comma 4 5 12" xfId="14407"/>
    <cellStyle name="Comma 4 5 12 2" xfId="14408"/>
    <cellStyle name="Comma 4 5 12 3" xfId="14409"/>
    <cellStyle name="Comma 4 5 13" xfId="14410"/>
    <cellStyle name="Comma 4 5 14" xfId="14411"/>
    <cellStyle name="Comma 4 5 2" xfId="14412"/>
    <cellStyle name="Comma 4 5 2 10" xfId="14413"/>
    <cellStyle name="Comma 4 5 2 11" xfId="14414"/>
    <cellStyle name="Comma 4 5 2 2" xfId="14415"/>
    <cellStyle name="Comma 4 5 2 2 2" xfId="14416"/>
    <cellStyle name="Comma 4 5 2 2 2 2" xfId="14417"/>
    <cellStyle name="Comma 4 5 2 2 2 2 2" xfId="14418"/>
    <cellStyle name="Comma 4 5 2 2 2 2 3" xfId="14419"/>
    <cellStyle name="Comma 4 5 2 2 2 3" xfId="14420"/>
    <cellStyle name="Comma 4 5 2 2 2 3 2" xfId="14421"/>
    <cellStyle name="Comma 4 5 2 2 2 3 3" xfId="14422"/>
    <cellStyle name="Comma 4 5 2 2 2 4" xfId="14423"/>
    <cellStyle name="Comma 4 5 2 2 2 4 2" xfId="14424"/>
    <cellStyle name="Comma 4 5 2 2 2 4 3" xfId="14425"/>
    <cellStyle name="Comma 4 5 2 2 2 5" xfId="14426"/>
    <cellStyle name="Comma 4 5 2 2 2 5 2" xfId="14427"/>
    <cellStyle name="Comma 4 5 2 2 2 5 3" xfId="14428"/>
    <cellStyle name="Comma 4 5 2 2 2 6" xfId="14429"/>
    <cellStyle name="Comma 4 5 2 2 2 7" xfId="14430"/>
    <cellStyle name="Comma 4 5 2 2 3" xfId="14431"/>
    <cellStyle name="Comma 4 5 2 2 3 2" xfId="14432"/>
    <cellStyle name="Comma 4 5 2 2 3 3" xfId="14433"/>
    <cellStyle name="Comma 4 5 2 2 4" xfId="14434"/>
    <cellStyle name="Comma 4 5 2 2 4 2" xfId="14435"/>
    <cellStyle name="Comma 4 5 2 2 4 3" xfId="14436"/>
    <cellStyle name="Comma 4 5 2 2 5" xfId="14437"/>
    <cellStyle name="Comma 4 5 2 2 5 2" xfId="14438"/>
    <cellStyle name="Comma 4 5 2 2 5 3" xfId="14439"/>
    <cellStyle name="Comma 4 5 2 2 6" xfId="14440"/>
    <cellStyle name="Comma 4 5 2 2 6 2" xfId="14441"/>
    <cellStyle name="Comma 4 5 2 2 6 3" xfId="14442"/>
    <cellStyle name="Comma 4 5 2 2 7" xfId="14443"/>
    <cellStyle name="Comma 4 5 2 2 8" xfId="14444"/>
    <cellStyle name="Comma 4 5 2 3" xfId="14445"/>
    <cellStyle name="Comma 4 5 2 3 2" xfId="14446"/>
    <cellStyle name="Comma 4 5 2 3 2 2" xfId="14447"/>
    <cellStyle name="Comma 4 5 2 3 2 3" xfId="14448"/>
    <cellStyle name="Comma 4 5 2 3 3" xfId="14449"/>
    <cellStyle name="Comma 4 5 2 3 3 2" xfId="14450"/>
    <cellStyle name="Comma 4 5 2 3 3 3" xfId="14451"/>
    <cellStyle name="Comma 4 5 2 3 4" xfId="14452"/>
    <cellStyle name="Comma 4 5 2 3 4 2" xfId="14453"/>
    <cellStyle name="Comma 4 5 2 3 4 3" xfId="14454"/>
    <cellStyle name="Comma 4 5 2 3 5" xfId="14455"/>
    <cellStyle name="Comma 4 5 2 3 5 2" xfId="14456"/>
    <cellStyle name="Comma 4 5 2 3 5 3" xfId="14457"/>
    <cellStyle name="Comma 4 5 2 3 6" xfId="14458"/>
    <cellStyle name="Comma 4 5 2 3 7" xfId="14459"/>
    <cellStyle name="Comma 4 5 2 4" xfId="14460"/>
    <cellStyle name="Comma 4 5 2 4 2" xfId="14461"/>
    <cellStyle name="Comma 4 5 2 4 2 2" xfId="14462"/>
    <cellStyle name="Comma 4 5 2 4 2 3" xfId="14463"/>
    <cellStyle name="Comma 4 5 2 4 3" xfId="14464"/>
    <cellStyle name="Comma 4 5 2 4 3 2" xfId="14465"/>
    <cellStyle name="Comma 4 5 2 4 3 3" xfId="14466"/>
    <cellStyle name="Comma 4 5 2 4 4" xfId="14467"/>
    <cellStyle name="Comma 4 5 2 4 4 2" xfId="14468"/>
    <cellStyle name="Comma 4 5 2 4 4 3" xfId="14469"/>
    <cellStyle name="Comma 4 5 2 4 5" xfId="14470"/>
    <cellStyle name="Comma 4 5 2 4 5 2" xfId="14471"/>
    <cellStyle name="Comma 4 5 2 4 5 3" xfId="14472"/>
    <cellStyle name="Comma 4 5 2 4 6" xfId="14473"/>
    <cellStyle name="Comma 4 5 2 4 7" xfId="14474"/>
    <cellStyle name="Comma 4 5 2 5" xfId="14475"/>
    <cellStyle name="Comma 4 5 2 5 2" xfId="14476"/>
    <cellStyle name="Comma 4 5 2 5 2 2" xfId="14477"/>
    <cellStyle name="Comma 4 5 2 5 2 3" xfId="14478"/>
    <cellStyle name="Comma 4 5 2 5 3" xfId="14479"/>
    <cellStyle name="Comma 4 5 2 5 3 2" xfId="14480"/>
    <cellStyle name="Comma 4 5 2 5 3 3" xfId="14481"/>
    <cellStyle name="Comma 4 5 2 5 4" xfId="14482"/>
    <cellStyle name="Comma 4 5 2 5 4 2" xfId="14483"/>
    <cellStyle name="Comma 4 5 2 5 4 3" xfId="14484"/>
    <cellStyle name="Comma 4 5 2 5 5" xfId="14485"/>
    <cellStyle name="Comma 4 5 2 5 5 2" xfId="14486"/>
    <cellStyle name="Comma 4 5 2 5 5 3" xfId="14487"/>
    <cellStyle name="Comma 4 5 2 5 6" xfId="14488"/>
    <cellStyle name="Comma 4 5 2 5 7" xfId="14489"/>
    <cellStyle name="Comma 4 5 2 6" xfId="14490"/>
    <cellStyle name="Comma 4 5 2 6 2" xfId="14491"/>
    <cellStyle name="Comma 4 5 2 6 3" xfId="14492"/>
    <cellStyle name="Comma 4 5 2 7" xfId="14493"/>
    <cellStyle name="Comma 4 5 2 7 2" xfId="14494"/>
    <cellStyle name="Comma 4 5 2 7 3" xfId="14495"/>
    <cellStyle name="Comma 4 5 2 8" xfId="14496"/>
    <cellStyle name="Comma 4 5 2 8 2" xfId="14497"/>
    <cellStyle name="Comma 4 5 2 8 3" xfId="14498"/>
    <cellStyle name="Comma 4 5 2 9" xfId="14499"/>
    <cellStyle name="Comma 4 5 2 9 2" xfId="14500"/>
    <cellStyle name="Comma 4 5 2 9 3" xfId="14501"/>
    <cellStyle name="Comma 4 5 3" xfId="14502"/>
    <cellStyle name="Comma 4 5 3 2" xfId="14503"/>
    <cellStyle name="Comma 4 5 3 2 2" xfId="14504"/>
    <cellStyle name="Comma 4 5 3 2 2 2" xfId="14505"/>
    <cellStyle name="Comma 4 5 3 2 2 3" xfId="14506"/>
    <cellStyle name="Comma 4 5 3 2 3" xfId="14507"/>
    <cellStyle name="Comma 4 5 3 2 3 2" xfId="14508"/>
    <cellStyle name="Comma 4 5 3 2 3 3" xfId="14509"/>
    <cellStyle name="Comma 4 5 3 2 4" xfId="14510"/>
    <cellStyle name="Comma 4 5 3 2 4 2" xfId="14511"/>
    <cellStyle name="Comma 4 5 3 2 4 3" xfId="14512"/>
    <cellStyle name="Comma 4 5 3 2 5" xfId="14513"/>
    <cellStyle name="Comma 4 5 3 2 5 2" xfId="14514"/>
    <cellStyle name="Comma 4 5 3 2 5 3" xfId="14515"/>
    <cellStyle name="Comma 4 5 3 2 6" xfId="14516"/>
    <cellStyle name="Comma 4 5 3 2 7" xfId="14517"/>
    <cellStyle name="Comma 4 5 3 3" xfId="14518"/>
    <cellStyle name="Comma 4 5 3 3 2" xfId="14519"/>
    <cellStyle name="Comma 4 5 3 3 3" xfId="14520"/>
    <cellStyle name="Comma 4 5 3 4" xfId="14521"/>
    <cellStyle name="Comma 4 5 3 4 2" xfId="14522"/>
    <cellStyle name="Comma 4 5 3 4 3" xfId="14523"/>
    <cellStyle name="Comma 4 5 3 5" xfId="14524"/>
    <cellStyle name="Comma 4 5 3 5 2" xfId="14525"/>
    <cellStyle name="Comma 4 5 3 5 3" xfId="14526"/>
    <cellStyle name="Comma 4 5 3 6" xfId="14527"/>
    <cellStyle name="Comma 4 5 3 6 2" xfId="14528"/>
    <cellStyle name="Comma 4 5 3 6 3" xfId="14529"/>
    <cellStyle name="Comma 4 5 3 7" xfId="14530"/>
    <cellStyle name="Comma 4 5 3 8" xfId="14531"/>
    <cellStyle name="Comma 4 5 4" xfId="14532"/>
    <cellStyle name="Comma 4 5 4 2" xfId="14533"/>
    <cellStyle name="Comma 4 5 4 2 2" xfId="14534"/>
    <cellStyle name="Comma 4 5 4 2 2 2" xfId="14535"/>
    <cellStyle name="Comma 4 5 4 2 2 3" xfId="14536"/>
    <cellStyle name="Comma 4 5 4 2 3" xfId="14537"/>
    <cellStyle name="Comma 4 5 4 2 3 2" xfId="14538"/>
    <cellStyle name="Comma 4 5 4 2 3 3" xfId="14539"/>
    <cellStyle name="Comma 4 5 4 2 4" xfId="14540"/>
    <cellStyle name="Comma 4 5 4 2 4 2" xfId="14541"/>
    <cellStyle name="Comma 4 5 4 2 4 3" xfId="14542"/>
    <cellStyle name="Comma 4 5 4 2 5" xfId="14543"/>
    <cellStyle name="Comma 4 5 4 2 5 2" xfId="14544"/>
    <cellStyle name="Comma 4 5 4 2 5 3" xfId="14545"/>
    <cellStyle name="Comma 4 5 4 2 6" xfId="14546"/>
    <cellStyle name="Comma 4 5 4 2 7" xfId="14547"/>
    <cellStyle name="Comma 4 5 4 3" xfId="14548"/>
    <cellStyle name="Comma 4 5 4 3 2" xfId="14549"/>
    <cellStyle name="Comma 4 5 4 3 3" xfId="14550"/>
    <cellStyle name="Comma 4 5 4 4" xfId="14551"/>
    <cellStyle name="Comma 4 5 4 4 2" xfId="14552"/>
    <cellStyle name="Comma 4 5 4 4 3" xfId="14553"/>
    <cellStyle name="Comma 4 5 4 5" xfId="14554"/>
    <cellStyle name="Comma 4 5 4 5 2" xfId="14555"/>
    <cellStyle name="Comma 4 5 4 5 3" xfId="14556"/>
    <cellStyle name="Comma 4 5 4 6" xfId="14557"/>
    <cellStyle name="Comma 4 5 4 6 2" xfId="14558"/>
    <cellStyle name="Comma 4 5 4 6 3" xfId="14559"/>
    <cellStyle name="Comma 4 5 4 7" xfId="14560"/>
    <cellStyle name="Comma 4 5 4 8" xfId="14561"/>
    <cellStyle name="Comma 4 5 5" xfId="14562"/>
    <cellStyle name="Comma 4 5 5 2" xfId="14563"/>
    <cellStyle name="Comma 4 5 5 2 2" xfId="14564"/>
    <cellStyle name="Comma 4 5 5 2 3" xfId="14565"/>
    <cellStyle name="Comma 4 5 5 3" xfId="14566"/>
    <cellStyle name="Comma 4 5 5 3 2" xfId="14567"/>
    <cellStyle name="Comma 4 5 5 3 3" xfId="14568"/>
    <cellStyle name="Comma 4 5 5 4" xfId="14569"/>
    <cellStyle name="Comma 4 5 5 4 2" xfId="14570"/>
    <cellStyle name="Comma 4 5 5 4 3" xfId="14571"/>
    <cellStyle name="Comma 4 5 5 5" xfId="14572"/>
    <cellStyle name="Comma 4 5 5 5 2" xfId="14573"/>
    <cellStyle name="Comma 4 5 5 5 3" xfId="14574"/>
    <cellStyle name="Comma 4 5 5 6" xfId="14575"/>
    <cellStyle name="Comma 4 5 5 7" xfId="14576"/>
    <cellStyle name="Comma 4 5 6" xfId="14577"/>
    <cellStyle name="Comma 4 5 6 2" xfId="14578"/>
    <cellStyle name="Comma 4 5 6 2 2" xfId="14579"/>
    <cellStyle name="Comma 4 5 6 2 3" xfId="14580"/>
    <cellStyle name="Comma 4 5 6 3" xfId="14581"/>
    <cellStyle name="Comma 4 5 6 3 2" xfId="14582"/>
    <cellStyle name="Comma 4 5 6 3 3" xfId="14583"/>
    <cellStyle name="Comma 4 5 6 4" xfId="14584"/>
    <cellStyle name="Comma 4 5 6 4 2" xfId="14585"/>
    <cellStyle name="Comma 4 5 6 4 3" xfId="14586"/>
    <cellStyle name="Comma 4 5 6 5" xfId="14587"/>
    <cellStyle name="Comma 4 5 6 5 2" xfId="14588"/>
    <cellStyle name="Comma 4 5 6 5 3" xfId="14589"/>
    <cellStyle name="Comma 4 5 6 6" xfId="14590"/>
    <cellStyle name="Comma 4 5 6 7" xfId="14591"/>
    <cellStyle name="Comma 4 5 7" xfId="14592"/>
    <cellStyle name="Comma 4 5 7 2" xfId="14593"/>
    <cellStyle name="Comma 4 5 7 2 2" xfId="14594"/>
    <cellStyle name="Comma 4 5 7 2 3" xfId="14595"/>
    <cellStyle name="Comma 4 5 7 3" xfId="14596"/>
    <cellStyle name="Comma 4 5 7 3 2" xfId="14597"/>
    <cellStyle name="Comma 4 5 7 3 3" xfId="14598"/>
    <cellStyle name="Comma 4 5 7 4" xfId="14599"/>
    <cellStyle name="Comma 4 5 7 4 2" xfId="14600"/>
    <cellStyle name="Comma 4 5 7 4 3" xfId="14601"/>
    <cellStyle name="Comma 4 5 7 5" xfId="14602"/>
    <cellStyle name="Comma 4 5 7 5 2" xfId="14603"/>
    <cellStyle name="Comma 4 5 7 5 3" xfId="14604"/>
    <cellStyle name="Comma 4 5 7 6" xfId="14605"/>
    <cellStyle name="Comma 4 5 7 7" xfId="14606"/>
    <cellStyle name="Comma 4 5 8" xfId="14607"/>
    <cellStyle name="Comma 4 5 8 2" xfId="14608"/>
    <cellStyle name="Comma 4 5 8 2 2" xfId="14609"/>
    <cellStyle name="Comma 4 5 8 2 3" xfId="14610"/>
    <cellStyle name="Comma 4 5 8 3" xfId="14611"/>
    <cellStyle name="Comma 4 5 8 3 2" xfId="14612"/>
    <cellStyle name="Comma 4 5 8 3 3" xfId="14613"/>
    <cellStyle name="Comma 4 5 8 4" xfId="14614"/>
    <cellStyle name="Comma 4 5 8 4 2" xfId="14615"/>
    <cellStyle name="Comma 4 5 8 4 3" xfId="14616"/>
    <cellStyle name="Comma 4 5 8 5" xfId="14617"/>
    <cellStyle name="Comma 4 5 8 5 2" xfId="14618"/>
    <cellStyle name="Comma 4 5 8 5 3" xfId="14619"/>
    <cellStyle name="Comma 4 5 8 6" xfId="14620"/>
    <cellStyle name="Comma 4 5 8 7" xfId="14621"/>
    <cellStyle name="Comma 4 5 9" xfId="14622"/>
    <cellStyle name="Comma 4 5 9 2" xfId="14623"/>
    <cellStyle name="Comma 4 5 9 3" xfId="14624"/>
    <cellStyle name="Comma 4 6" xfId="14625"/>
    <cellStyle name="Comma 4 6 10" xfId="14626"/>
    <cellStyle name="Comma 4 6 11" xfId="14627"/>
    <cellStyle name="Comma 4 6 2" xfId="14628"/>
    <cellStyle name="Comma 4 6 2 2" xfId="14629"/>
    <cellStyle name="Comma 4 6 2 2 2" xfId="14630"/>
    <cellStyle name="Comma 4 6 2 2 2 2" xfId="14631"/>
    <cellStyle name="Comma 4 6 2 2 2 3" xfId="14632"/>
    <cellStyle name="Comma 4 6 2 2 3" xfId="14633"/>
    <cellStyle name="Comma 4 6 2 2 3 2" xfId="14634"/>
    <cellStyle name="Comma 4 6 2 2 3 3" xfId="14635"/>
    <cellStyle name="Comma 4 6 2 2 4" xfId="14636"/>
    <cellStyle name="Comma 4 6 2 2 4 2" xfId="14637"/>
    <cellStyle name="Comma 4 6 2 2 4 3" xfId="14638"/>
    <cellStyle name="Comma 4 6 2 2 5" xfId="14639"/>
    <cellStyle name="Comma 4 6 2 2 5 2" xfId="14640"/>
    <cellStyle name="Comma 4 6 2 2 5 3" xfId="14641"/>
    <cellStyle name="Comma 4 6 2 2 6" xfId="14642"/>
    <cellStyle name="Comma 4 6 2 2 7" xfId="14643"/>
    <cellStyle name="Comma 4 6 2 3" xfId="14644"/>
    <cellStyle name="Comma 4 6 2 3 2" xfId="14645"/>
    <cellStyle name="Comma 4 6 2 3 3" xfId="14646"/>
    <cellStyle name="Comma 4 6 2 4" xfId="14647"/>
    <cellStyle name="Comma 4 6 2 4 2" xfId="14648"/>
    <cellStyle name="Comma 4 6 2 4 3" xfId="14649"/>
    <cellStyle name="Comma 4 6 2 5" xfId="14650"/>
    <cellStyle name="Comma 4 6 2 5 2" xfId="14651"/>
    <cellStyle name="Comma 4 6 2 5 3" xfId="14652"/>
    <cellStyle name="Comma 4 6 2 6" xfId="14653"/>
    <cellStyle name="Comma 4 6 2 6 2" xfId="14654"/>
    <cellStyle name="Comma 4 6 2 6 3" xfId="14655"/>
    <cellStyle name="Comma 4 6 2 7" xfId="14656"/>
    <cellStyle name="Comma 4 6 2 8" xfId="14657"/>
    <cellStyle name="Comma 4 6 3" xfId="14658"/>
    <cellStyle name="Comma 4 6 3 2" xfId="14659"/>
    <cellStyle name="Comma 4 6 3 2 2" xfId="14660"/>
    <cellStyle name="Comma 4 6 3 2 3" xfId="14661"/>
    <cellStyle name="Comma 4 6 3 3" xfId="14662"/>
    <cellStyle name="Comma 4 6 3 3 2" xfId="14663"/>
    <cellStyle name="Comma 4 6 3 3 3" xfId="14664"/>
    <cellStyle name="Comma 4 6 3 4" xfId="14665"/>
    <cellStyle name="Comma 4 6 3 4 2" xfId="14666"/>
    <cellStyle name="Comma 4 6 3 4 3" xfId="14667"/>
    <cellStyle name="Comma 4 6 3 5" xfId="14668"/>
    <cellStyle name="Comma 4 6 3 5 2" xfId="14669"/>
    <cellStyle name="Comma 4 6 3 5 3" xfId="14670"/>
    <cellStyle name="Comma 4 6 3 6" xfId="14671"/>
    <cellStyle name="Comma 4 6 3 7" xfId="14672"/>
    <cellStyle name="Comma 4 6 4" xfId="14673"/>
    <cellStyle name="Comma 4 6 4 2" xfId="14674"/>
    <cellStyle name="Comma 4 6 4 2 2" xfId="14675"/>
    <cellStyle name="Comma 4 6 4 2 3" xfId="14676"/>
    <cellStyle name="Comma 4 6 4 3" xfId="14677"/>
    <cellStyle name="Comma 4 6 4 3 2" xfId="14678"/>
    <cellStyle name="Comma 4 6 4 3 3" xfId="14679"/>
    <cellStyle name="Comma 4 6 4 4" xfId="14680"/>
    <cellStyle name="Comma 4 6 4 4 2" xfId="14681"/>
    <cellStyle name="Comma 4 6 4 4 3" xfId="14682"/>
    <cellStyle name="Comma 4 6 4 5" xfId="14683"/>
    <cellStyle name="Comma 4 6 4 5 2" xfId="14684"/>
    <cellStyle name="Comma 4 6 4 5 3" xfId="14685"/>
    <cellStyle name="Comma 4 6 4 6" xfId="14686"/>
    <cellStyle name="Comma 4 6 4 7" xfId="14687"/>
    <cellStyle name="Comma 4 6 5" xfId="14688"/>
    <cellStyle name="Comma 4 6 5 2" xfId="14689"/>
    <cellStyle name="Comma 4 6 5 2 2" xfId="14690"/>
    <cellStyle name="Comma 4 6 5 2 3" xfId="14691"/>
    <cellStyle name="Comma 4 6 5 3" xfId="14692"/>
    <cellStyle name="Comma 4 6 5 3 2" xfId="14693"/>
    <cellStyle name="Comma 4 6 5 3 3" xfId="14694"/>
    <cellStyle name="Comma 4 6 5 4" xfId="14695"/>
    <cellStyle name="Comma 4 6 5 4 2" xfId="14696"/>
    <cellStyle name="Comma 4 6 5 4 3" xfId="14697"/>
    <cellStyle name="Comma 4 6 5 5" xfId="14698"/>
    <cellStyle name="Comma 4 6 5 5 2" xfId="14699"/>
    <cellStyle name="Comma 4 6 5 5 3" xfId="14700"/>
    <cellStyle name="Comma 4 6 5 6" xfId="14701"/>
    <cellStyle name="Comma 4 6 5 7" xfId="14702"/>
    <cellStyle name="Comma 4 6 6" xfId="14703"/>
    <cellStyle name="Comma 4 6 6 2" xfId="14704"/>
    <cellStyle name="Comma 4 6 6 3" xfId="14705"/>
    <cellStyle name="Comma 4 6 7" xfId="14706"/>
    <cellStyle name="Comma 4 6 7 2" xfId="14707"/>
    <cellStyle name="Comma 4 6 7 3" xfId="14708"/>
    <cellStyle name="Comma 4 6 8" xfId="14709"/>
    <cellStyle name="Comma 4 6 8 2" xfId="14710"/>
    <cellStyle name="Comma 4 6 8 3" xfId="14711"/>
    <cellStyle name="Comma 4 6 9" xfId="14712"/>
    <cellStyle name="Comma 4 6 9 2" xfId="14713"/>
    <cellStyle name="Comma 4 6 9 3" xfId="14714"/>
    <cellStyle name="Comma 4 7" xfId="14715"/>
    <cellStyle name="Comma 4 7 2" xfId="14716"/>
    <cellStyle name="Comma 4 7 2 2" xfId="14717"/>
    <cellStyle name="Comma 4 7 2 2 2" xfId="14718"/>
    <cellStyle name="Comma 4 7 2 2 3" xfId="14719"/>
    <cellStyle name="Comma 4 7 2 3" xfId="14720"/>
    <cellStyle name="Comma 4 7 2 3 2" xfId="14721"/>
    <cellStyle name="Comma 4 7 2 3 3" xfId="14722"/>
    <cellStyle name="Comma 4 7 2 4" xfId="14723"/>
    <cellStyle name="Comma 4 7 2 4 2" xfId="14724"/>
    <cellStyle name="Comma 4 7 2 4 3" xfId="14725"/>
    <cellStyle name="Comma 4 7 2 5" xfId="14726"/>
    <cellStyle name="Comma 4 7 2 5 2" xfId="14727"/>
    <cellStyle name="Comma 4 7 2 5 3" xfId="14728"/>
    <cellStyle name="Comma 4 7 2 6" xfId="14729"/>
    <cellStyle name="Comma 4 7 2 7" xfId="14730"/>
    <cellStyle name="Comma 4 7 3" xfId="14731"/>
    <cellStyle name="Comma 4 7 3 2" xfId="14732"/>
    <cellStyle name="Comma 4 7 3 3" xfId="14733"/>
    <cellStyle name="Comma 4 7 4" xfId="14734"/>
    <cellStyle name="Comma 4 7 4 2" xfId="14735"/>
    <cellStyle name="Comma 4 7 4 3" xfId="14736"/>
    <cellStyle name="Comma 4 7 5" xfId="14737"/>
    <cellStyle name="Comma 4 7 5 2" xfId="14738"/>
    <cellStyle name="Comma 4 7 5 3" xfId="14739"/>
    <cellStyle name="Comma 4 7 6" xfId="14740"/>
    <cellStyle name="Comma 4 7 6 2" xfId="14741"/>
    <cellStyle name="Comma 4 7 6 3" xfId="14742"/>
    <cellStyle name="Comma 4 7 7" xfId="14743"/>
    <cellStyle name="Comma 4 7 8" xfId="14744"/>
    <cellStyle name="Comma 4 8" xfId="14745"/>
    <cellStyle name="Comma 4 9" xfId="14746"/>
    <cellStyle name="Comma 4 9 2" xfId="14747"/>
    <cellStyle name="Comma 4 9 2 2" xfId="14748"/>
    <cellStyle name="Comma 4 9 2 2 2" xfId="14749"/>
    <cellStyle name="Comma 4 9 2 2 3" xfId="14750"/>
    <cellStyle name="Comma 4 9 2 3" xfId="14751"/>
    <cellStyle name="Comma 4 9 2 3 2" xfId="14752"/>
    <cellStyle name="Comma 4 9 2 3 3" xfId="14753"/>
    <cellStyle name="Comma 4 9 2 4" xfId="14754"/>
    <cellStyle name="Comma 4 9 2 4 2" xfId="14755"/>
    <cellStyle name="Comma 4 9 2 4 3" xfId="14756"/>
    <cellStyle name="Comma 4 9 2 5" xfId="14757"/>
    <cellStyle name="Comma 4 9 2 5 2" xfId="14758"/>
    <cellStyle name="Comma 4 9 2 5 3" xfId="14759"/>
    <cellStyle name="Comma 4 9 2 6" xfId="14760"/>
    <cellStyle name="Comma 4 9 2 7" xfId="14761"/>
    <cellStyle name="Comma 4 9 3" xfId="14762"/>
    <cellStyle name="Comma 4 9 3 2" xfId="14763"/>
    <cellStyle name="Comma 4 9 3 3" xfId="14764"/>
    <cellStyle name="Comma 4 9 4" xfId="14765"/>
    <cellStyle name="Comma 4 9 4 2" xfId="14766"/>
    <cellStyle name="Comma 4 9 4 3" xfId="14767"/>
    <cellStyle name="Comma 4 9 5" xfId="14768"/>
    <cellStyle name="Comma 4 9 5 2" xfId="14769"/>
    <cellStyle name="Comma 4 9 5 3" xfId="14770"/>
    <cellStyle name="Comma 4 9 6" xfId="14771"/>
    <cellStyle name="Comma 4 9 6 2" xfId="14772"/>
    <cellStyle name="Comma 4 9 6 3" xfId="14773"/>
    <cellStyle name="Comma 4 9 7" xfId="14774"/>
    <cellStyle name="Comma 4 9 8" xfId="14775"/>
    <cellStyle name="Comma 40" xfId="44846"/>
    <cellStyle name="Comma 5" xfId="14776"/>
    <cellStyle name="Comma 5 10" xfId="14777"/>
    <cellStyle name="Comma 5 10 2" xfId="14778"/>
    <cellStyle name="Comma 5 10 2 2" xfId="14779"/>
    <cellStyle name="Comma 5 10 2 3" xfId="14780"/>
    <cellStyle name="Comma 5 10 3" xfId="14781"/>
    <cellStyle name="Comma 5 10 3 2" xfId="14782"/>
    <cellStyle name="Comma 5 10 3 3" xfId="14783"/>
    <cellStyle name="Comma 5 10 4" xfId="14784"/>
    <cellStyle name="Comma 5 10 4 2" xfId="14785"/>
    <cellStyle name="Comma 5 10 4 3" xfId="14786"/>
    <cellStyle name="Comma 5 10 5" xfId="14787"/>
    <cellStyle name="Comma 5 10 5 2" xfId="14788"/>
    <cellStyle name="Comma 5 10 5 3" xfId="14789"/>
    <cellStyle name="Comma 5 10 6" xfId="14790"/>
    <cellStyle name="Comma 5 10 7" xfId="14791"/>
    <cellStyle name="Comma 5 11" xfId="14792"/>
    <cellStyle name="Comma 5 11 2" xfId="14793"/>
    <cellStyle name="Comma 5 11 3" xfId="14794"/>
    <cellStyle name="Comma 5 12" xfId="14795"/>
    <cellStyle name="Comma 5 12 2" xfId="14796"/>
    <cellStyle name="Comma 5 12 3" xfId="14797"/>
    <cellStyle name="Comma 5 13" xfId="14798"/>
    <cellStyle name="Comma 5 13 2" xfId="14799"/>
    <cellStyle name="Comma 5 13 3" xfId="14800"/>
    <cellStyle name="Comma 5 14" xfId="14801"/>
    <cellStyle name="Comma 5 14 2" xfId="14802"/>
    <cellStyle name="Comma 5 14 3" xfId="14803"/>
    <cellStyle name="Comma 5 15" xfId="14804"/>
    <cellStyle name="Comma 5 16" xfId="14805"/>
    <cellStyle name="Comma 5 17" xfId="14806"/>
    <cellStyle name="Comma 5 2" xfId="14807"/>
    <cellStyle name="Comma 5 2 10" xfId="14808"/>
    <cellStyle name="Comma 5 2 10 2" xfId="14809"/>
    <cellStyle name="Comma 5 2 10 3" xfId="14810"/>
    <cellStyle name="Comma 5 2 11" xfId="14811"/>
    <cellStyle name="Comma 5 2 11 2" xfId="14812"/>
    <cellStyle name="Comma 5 2 11 3" xfId="14813"/>
    <cellStyle name="Comma 5 2 12" xfId="14814"/>
    <cellStyle name="Comma 5 2 12 2" xfId="14815"/>
    <cellStyle name="Comma 5 2 12 3" xfId="14816"/>
    <cellStyle name="Comma 5 2 13" xfId="14817"/>
    <cellStyle name="Comma 5 2 14" xfId="14818"/>
    <cellStyle name="Comma 5 2 2" xfId="14819"/>
    <cellStyle name="Comma 5 2 2 10" xfId="14820"/>
    <cellStyle name="Comma 5 2 2 11" xfId="14821"/>
    <cellStyle name="Comma 5 2 2 2" xfId="14822"/>
    <cellStyle name="Comma 5 2 2 2 2" xfId="14823"/>
    <cellStyle name="Comma 5 2 2 2 2 2" xfId="14824"/>
    <cellStyle name="Comma 5 2 2 2 2 2 2" xfId="14825"/>
    <cellStyle name="Comma 5 2 2 2 2 2 3" xfId="14826"/>
    <cellStyle name="Comma 5 2 2 2 2 3" xfId="14827"/>
    <cellStyle name="Comma 5 2 2 2 2 3 2" xfId="14828"/>
    <cellStyle name="Comma 5 2 2 2 2 3 3" xfId="14829"/>
    <cellStyle name="Comma 5 2 2 2 2 4" xfId="14830"/>
    <cellStyle name="Comma 5 2 2 2 2 4 2" xfId="14831"/>
    <cellStyle name="Comma 5 2 2 2 2 4 3" xfId="14832"/>
    <cellStyle name="Comma 5 2 2 2 2 5" xfId="14833"/>
    <cellStyle name="Comma 5 2 2 2 2 5 2" xfId="14834"/>
    <cellStyle name="Comma 5 2 2 2 2 5 3" xfId="14835"/>
    <cellStyle name="Comma 5 2 2 2 2 6" xfId="14836"/>
    <cellStyle name="Comma 5 2 2 2 2 7" xfId="14837"/>
    <cellStyle name="Comma 5 2 2 2 3" xfId="14838"/>
    <cellStyle name="Comma 5 2 2 2 3 2" xfId="14839"/>
    <cellStyle name="Comma 5 2 2 2 3 3" xfId="14840"/>
    <cellStyle name="Comma 5 2 2 2 4" xfId="14841"/>
    <cellStyle name="Comma 5 2 2 2 4 2" xfId="14842"/>
    <cellStyle name="Comma 5 2 2 2 4 3" xfId="14843"/>
    <cellStyle name="Comma 5 2 2 2 5" xfId="14844"/>
    <cellStyle name="Comma 5 2 2 2 5 2" xfId="14845"/>
    <cellStyle name="Comma 5 2 2 2 5 3" xfId="14846"/>
    <cellStyle name="Comma 5 2 2 2 6" xfId="14847"/>
    <cellStyle name="Comma 5 2 2 2 6 2" xfId="14848"/>
    <cellStyle name="Comma 5 2 2 2 6 3" xfId="14849"/>
    <cellStyle name="Comma 5 2 2 2 7" xfId="14850"/>
    <cellStyle name="Comma 5 2 2 2 8" xfId="14851"/>
    <cellStyle name="Comma 5 2 2 3" xfId="14852"/>
    <cellStyle name="Comma 5 2 2 3 2" xfId="14853"/>
    <cellStyle name="Comma 5 2 2 3 2 2" xfId="14854"/>
    <cellStyle name="Comma 5 2 2 3 2 3" xfId="14855"/>
    <cellStyle name="Comma 5 2 2 3 3" xfId="14856"/>
    <cellStyle name="Comma 5 2 2 3 3 2" xfId="14857"/>
    <cellStyle name="Comma 5 2 2 3 3 3" xfId="14858"/>
    <cellStyle name="Comma 5 2 2 3 4" xfId="14859"/>
    <cellStyle name="Comma 5 2 2 3 4 2" xfId="14860"/>
    <cellStyle name="Comma 5 2 2 3 4 3" xfId="14861"/>
    <cellStyle name="Comma 5 2 2 3 5" xfId="14862"/>
    <cellStyle name="Comma 5 2 2 3 5 2" xfId="14863"/>
    <cellStyle name="Comma 5 2 2 3 5 3" xfId="14864"/>
    <cellStyle name="Comma 5 2 2 3 6" xfId="14865"/>
    <cellStyle name="Comma 5 2 2 3 7" xfId="14866"/>
    <cellStyle name="Comma 5 2 2 4" xfId="14867"/>
    <cellStyle name="Comma 5 2 2 4 2" xfId="14868"/>
    <cellStyle name="Comma 5 2 2 4 2 2" xfId="14869"/>
    <cellStyle name="Comma 5 2 2 4 2 3" xfId="14870"/>
    <cellStyle name="Comma 5 2 2 4 3" xfId="14871"/>
    <cellStyle name="Comma 5 2 2 4 3 2" xfId="14872"/>
    <cellStyle name="Comma 5 2 2 4 3 3" xfId="14873"/>
    <cellStyle name="Comma 5 2 2 4 4" xfId="14874"/>
    <cellStyle name="Comma 5 2 2 4 4 2" xfId="14875"/>
    <cellStyle name="Comma 5 2 2 4 4 3" xfId="14876"/>
    <cellStyle name="Comma 5 2 2 4 5" xfId="14877"/>
    <cellStyle name="Comma 5 2 2 4 5 2" xfId="14878"/>
    <cellStyle name="Comma 5 2 2 4 5 3" xfId="14879"/>
    <cellStyle name="Comma 5 2 2 4 6" xfId="14880"/>
    <cellStyle name="Comma 5 2 2 4 7" xfId="14881"/>
    <cellStyle name="Comma 5 2 2 5" xfId="14882"/>
    <cellStyle name="Comma 5 2 2 5 2" xfId="14883"/>
    <cellStyle name="Comma 5 2 2 5 2 2" xfId="14884"/>
    <cellStyle name="Comma 5 2 2 5 2 3" xfId="14885"/>
    <cellStyle name="Comma 5 2 2 5 3" xfId="14886"/>
    <cellStyle name="Comma 5 2 2 5 3 2" xfId="14887"/>
    <cellStyle name="Comma 5 2 2 5 3 3" xfId="14888"/>
    <cellStyle name="Comma 5 2 2 5 4" xfId="14889"/>
    <cellStyle name="Comma 5 2 2 5 4 2" xfId="14890"/>
    <cellStyle name="Comma 5 2 2 5 4 3" xfId="14891"/>
    <cellStyle name="Comma 5 2 2 5 5" xfId="14892"/>
    <cellStyle name="Comma 5 2 2 5 5 2" xfId="14893"/>
    <cellStyle name="Comma 5 2 2 5 5 3" xfId="14894"/>
    <cellStyle name="Comma 5 2 2 5 6" xfId="14895"/>
    <cellStyle name="Comma 5 2 2 5 7" xfId="14896"/>
    <cellStyle name="Comma 5 2 2 6" xfId="14897"/>
    <cellStyle name="Comma 5 2 2 6 2" xfId="14898"/>
    <cellStyle name="Comma 5 2 2 6 3" xfId="14899"/>
    <cellStyle name="Comma 5 2 2 7" xfId="14900"/>
    <cellStyle name="Comma 5 2 2 7 2" xfId="14901"/>
    <cellStyle name="Comma 5 2 2 7 3" xfId="14902"/>
    <cellStyle name="Comma 5 2 2 8" xfId="14903"/>
    <cellStyle name="Comma 5 2 2 8 2" xfId="14904"/>
    <cellStyle name="Comma 5 2 2 8 3" xfId="14905"/>
    <cellStyle name="Comma 5 2 2 9" xfId="14906"/>
    <cellStyle name="Comma 5 2 2 9 2" xfId="14907"/>
    <cellStyle name="Comma 5 2 2 9 3" xfId="14908"/>
    <cellStyle name="Comma 5 2 3" xfId="14909"/>
    <cellStyle name="Comma 5 2 3 2" xfId="14910"/>
    <cellStyle name="Comma 5 2 3 2 2" xfId="14911"/>
    <cellStyle name="Comma 5 2 3 2 2 2" xfId="14912"/>
    <cellStyle name="Comma 5 2 3 2 2 3" xfId="14913"/>
    <cellStyle name="Comma 5 2 3 2 3" xfId="14914"/>
    <cellStyle name="Comma 5 2 3 2 3 2" xfId="14915"/>
    <cellStyle name="Comma 5 2 3 2 3 3" xfId="14916"/>
    <cellStyle name="Comma 5 2 3 2 4" xfId="14917"/>
    <cellStyle name="Comma 5 2 3 2 4 2" xfId="14918"/>
    <cellStyle name="Comma 5 2 3 2 4 3" xfId="14919"/>
    <cellStyle name="Comma 5 2 3 2 5" xfId="14920"/>
    <cellStyle name="Comma 5 2 3 2 5 2" xfId="14921"/>
    <cellStyle name="Comma 5 2 3 2 5 3" xfId="14922"/>
    <cellStyle name="Comma 5 2 3 2 6" xfId="14923"/>
    <cellStyle name="Comma 5 2 3 2 7" xfId="14924"/>
    <cellStyle name="Comma 5 2 3 3" xfId="14925"/>
    <cellStyle name="Comma 5 2 3 3 2" xfId="14926"/>
    <cellStyle name="Comma 5 2 3 3 3" xfId="14927"/>
    <cellStyle name="Comma 5 2 3 4" xfId="14928"/>
    <cellStyle name="Comma 5 2 3 4 2" xfId="14929"/>
    <cellStyle name="Comma 5 2 3 4 3" xfId="14930"/>
    <cellStyle name="Comma 5 2 3 5" xfId="14931"/>
    <cellStyle name="Comma 5 2 3 5 2" xfId="14932"/>
    <cellStyle name="Comma 5 2 3 5 3" xfId="14933"/>
    <cellStyle name="Comma 5 2 3 6" xfId="14934"/>
    <cellStyle name="Comma 5 2 3 6 2" xfId="14935"/>
    <cellStyle name="Comma 5 2 3 6 3" xfId="14936"/>
    <cellStyle name="Comma 5 2 3 7" xfId="14937"/>
    <cellStyle name="Comma 5 2 3 8" xfId="14938"/>
    <cellStyle name="Comma 5 2 4" xfId="14939"/>
    <cellStyle name="Comma 5 2 4 2" xfId="14940"/>
    <cellStyle name="Comma 5 2 4 2 2" xfId="14941"/>
    <cellStyle name="Comma 5 2 4 2 2 2" xfId="14942"/>
    <cellStyle name="Comma 5 2 4 2 2 3" xfId="14943"/>
    <cellStyle name="Comma 5 2 4 2 3" xfId="14944"/>
    <cellStyle name="Comma 5 2 4 2 3 2" xfId="14945"/>
    <cellStyle name="Comma 5 2 4 2 3 3" xfId="14946"/>
    <cellStyle name="Comma 5 2 4 2 4" xfId="14947"/>
    <cellStyle name="Comma 5 2 4 2 4 2" xfId="14948"/>
    <cellStyle name="Comma 5 2 4 2 4 3" xfId="14949"/>
    <cellStyle name="Comma 5 2 4 2 5" xfId="14950"/>
    <cellStyle name="Comma 5 2 4 2 5 2" xfId="14951"/>
    <cellStyle name="Comma 5 2 4 2 5 3" xfId="14952"/>
    <cellStyle name="Comma 5 2 4 2 6" xfId="14953"/>
    <cellStyle name="Comma 5 2 4 2 7" xfId="14954"/>
    <cellStyle name="Comma 5 2 4 3" xfId="14955"/>
    <cellStyle name="Comma 5 2 4 3 2" xfId="14956"/>
    <cellStyle name="Comma 5 2 4 3 3" xfId="14957"/>
    <cellStyle name="Comma 5 2 4 4" xfId="14958"/>
    <cellStyle name="Comma 5 2 4 4 2" xfId="14959"/>
    <cellStyle name="Comma 5 2 4 4 3" xfId="14960"/>
    <cellStyle name="Comma 5 2 4 5" xfId="14961"/>
    <cellStyle name="Comma 5 2 4 5 2" xfId="14962"/>
    <cellStyle name="Comma 5 2 4 5 3" xfId="14963"/>
    <cellStyle name="Comma 5 2 4 6" xfId="14964"/>
    <cellStyle name="Comma 5 2 4 6 2" xfId="14965"/>
    <cellStyle name="Comma 5 2 4 6 3" xfId="14966"/>
    <cellStyle name="Comma 5 2 4 7" xfId="14967"/>
    <cellStyle name="Comma 5 2 4 8" xfId="14968"/>
    <cellStyle name="Comma 5 2 5" xfId="14969"/>
    <cellStyle name="Comma 5 2 5 2" xfId="14970"/>
    <cellStyle name="Comma 5 2 5 2 2" xfId="14971"/>
    <cellStyle name="Comma 5 2 5 2 3" xfId="14972"/>
    <cellStyle name="Comma 5 2 5 3" xfId="14973"/>
    <cellStyle name="Comma 5 2 5 3 2" xfId="14974"/>
    <cellStyle name="Comma 5 2 5 3 3" xfId="14975"/>
    <cellStyle name="Comma 5 2 5 4" xfId="14976"/>
    <cellStyle name="Comma 5 2 5 4 2" xfId="14977"/>
    <cellStyle name="Comma 5 2 5 4 3" xfId="14978"/>
    <cellStyle name="Comma 5 2 5 5" xfId="14979"/>
    <cellStyle name="Comma 5 2 5 5 2" xfId="14980"/>
    <cellStyle name="Comma 5 2 5 5 3" xfId="14981"/>
    <cellStyle name="Comma 5 2 5 6" xfId="14982"/>
    <cellStyle name="Comma 5 2 5 7" xfId="14983"/>
    <cellStyle name="Comma 5 2 6" xfId="14984"/>
    <cellStyle name="Comma 5 2 6 2" xfId="14985"/>
    <cellStyle name="Comma 5 2 6 2 2" xfId="14986"/>
    <cellStyle name="Comma 5 2 6 2 3" xfId="14987"/>
    <cellStyle name="Comma 5 2 6 3" xfId="14988"/>
    <cellStyle name="Comma 5 2 6 3 2" xfId="14989"/>
    <cellStyle name="Comma 5 2 6 3 3" xfId="14990"/>
    <cellStyle name="Comma 5 2 6 4" xfId="14991"/>
    <cellStyle name="Comma 5 2 6 4 2" xfId="14992"/>
    <cellStyle name="Comma 5 2 6 4 3" xfId="14993"/>
    <cellStyle name="Comma 5 2 6 5" xfId="14994"/>
    <cellStyle name="Comma 5 2 6 5 2" xfId="14995"/>
    <cellStyle name="Comma 5 2 6 5 3" xfId="14996"/>
    <cellStyle name="Comma 5 2 6 6" xfId="14997"/>
    <cellStyle name="Comma 5 2 6 7" xfId="14998"/>
    <cellStyle name="Comma 5 2 7" xfId="14999"/>
    <cellStyle name="Comma 5 2 7 2" xfId="15000"/>
    <cellStyle name="Comma 5 2 7 2 2" xfId="15001"/>
    <cellStyle name="Comma 5 2 7 2 3" xfId="15002"/>
    <cellStyle name="Comma 5 2 7 3" xfId="15003"/>
    <cellStyle name="Comma 5 2 7 3 2" xfId="15004"/>
    <cellStyle name="Comma 5 2 7 3 3" xfId="15005"/>
    <cellStyle name="Comma 5 2 7 4" xfId="15006"/>
    <cellStyle name="Comma 5 2 7 4 2" xfId="15007"/>
    <cellStyle name="Comma 5 2 7 4 3" xfId="15008"/>
    <cellStyle name="Comma 5 2 7 5" xfId="15009"/>
    <cellStyle name="Comma 5 2 7 5 2" xfId="15010"/>
    <cellStyle name="Comma 5 2 7 5 3" xfId="15011"/>
    <cellStyle name="Comma 5 2 7 6" xfId="15012"/>
    <cellStyle name="Comma 5 2 7 7" xfId="15013"/>
    <cellStyle name="Comma 5 2 8" xfId="15014"/>
    <cellStyle name="Comma 5 2 8 2" xfId="15015"/>
    <cellStyle name="Comma 5 2 8 2 2" xfId="15016"/>
    <cellStyle name="Comma 5 2 8 2 3" xfId="15017"/>
    <cellStyle name="Comma 5 2 8 3" xfId="15018"/>
    <cellStyle name="Comma 5 2 8 3 2" xfId="15019"/>
    <cellStyle name="Comma 5 2 8 3 3" xfId="15020"/>
    <cellStyle name="Comma 5 2 8 4" xfId="15021"/>
    <cellStyle name="Comma 5 2 8 4 2" xfId="15022"/>
    <cellStyle name="Comma 5 2 8 4 3" xfId="15023"/>
    <cellStyle name="Comma 5 2 8 5" xfId="15024"/>
    <cellStyle name="Comma 5 2 8 5 2" xfId="15025"/>
    <cellStyle name="Comma 5 2 8 5 3" xfId="15026"/>
    <cellStyle name="Comma 5 2 8 6" xfId="15027"/>
    <cellStyle name="Comma 5 2 8 7" xfId="15028"/>
    <cellStyle name="Comma 5 2 9" xfId="15029"/>
    <cellStyle name="Comma 5 2 9 2" xfId="15030"/>
    <cellStyle name="Comma 5 2 9 3" xfId="15031"/>
    <cellStyle name="Comma 5 3" xfId="15032"/>
    <cellStyle name="Comma 5 3 10" xfId="15033"/>
    <cellStyle name="Comma 5 3 11" xfId="15034"/>
    <cellStyle name="Comma 5 3 2" xfId="15035"/>
    <cellStyle name="Comma 5 3 2 2" xfId="15036"/>
    <cellStyle name="Comma 5 3 2 2 2" xfId="15037"/>
    <cellStyle name="Comma 5 3 2 2 2 2" xfId="15038"/>
    <cellStyle name="Comma 5 3 2 2 2 3" xfId="15039"/>
    <cellStyle name="Comma 5 3 2 2 3" xfId="15040"/>
    <cellStyle name="Comma 5 3 2 2 3 2" xfId="15041"/>
    <cellStyle name="Comma 5 3 2 2 3 3" xfId="15042"/>
    <cellStyle name="Comma 5 3 2 2 4" xfId="15043"/>
    <cellStyle name="Comma 5 3 2 2 4 2" xfId="15044"/>
    <cellStyle name="Comma 5 3 2 2 4 3" xfId="15045"/>
    <cellStyle name="Comma 5 3 2 2 5" xfId="15046"/>
    <cellStyle name="Comma 5 3 2 2 5 2" xfId="15047"/>
    <cellStyle name="Comma 5 3 2 2 5 3" xfId="15048"/>
    <cellStyle name="Comma 5 3 2 2 6" xfId="15049"/>
    <cellStyle name="Comma 5 3 2 2 7" xfId="15050"/>
    <cellStyle name="Comma 5 3 2 3" xfId="15051"/>
    <cellStyle name="Comma 5 3 2 3 2" xfId="15052"/>
    <cellStyle name="Comma 5 3 2 3 3" xfId="15053"/>
    <cellStyle name="Comma 5 3 2 4" xfId="15054"/>
    <cellStyle name="Comma 5 3 2 4 2" xfId="15055"/>
    <cellStyle name="Comma 5 3 2 4 3" xfId="15056"/>
    <cellStyle name="Comma 5 3 2 5" xfId="15057"/>
    <cellStyle name="Comma 5 3 2 5 2" xfId="15058"/>
    <cellStyle name="Comma 5 3 2 5 3" xfId="15059"/>
    <cellStyle name="Comma 5 3 2 6" xfId="15060"/>
    <cellStyle name="Comma 5 3 2 6 2" xfId="15061"/>
    <cellStyle name="Comma 5 3 2 6 3" xfId="15062"/>
    <cellStyle name="Comma 5 3 2 7" xfId="15063"/>
    <cellStyle name="Comma 5 3 2 8" xfId="15064"/>
    <cellStyle name="Comma 5 3 3" xfId="15065"/>
    <cellStyle name="Comma 5 3 3 2" xfId="15066"/>
    <cellStyle name="Comma 5 3 3 2 2" xfId="15067"/>
    <cellStyle name="Comma 5 3 3 2 3" xfId="15068"/>
    <cellStyle name="Comma 5 3 3 3" xfId="15069"/>
    <cellStyle name="Comma 5 3 3 3 2" xfId="15070"/>
    <cellStyle name="Comma 5 3 3 3 3" xfId="15071"/>
    <cellStyle name="Comma 5 3 3 4" xfId="15072"/>
    <cellStyle name="Comma 5 3 3 4 2" xfId="15073"/>
    <cellStyle name="Comma 5 3 3 4 3" xfId="15074"/>
    <cellStyle name="Comma 5 3 3 5" xfId="15075"/>
    <cellStyle name="Comma 5 3 3 5 2" xfId="15076"/>
    <cellStyle name="Comma 5 3 3 5 3" xfId="15077"/>
    <cellStyle name="Comma 5 3 3 6" xfId="15078"/>
    <cellStyle name="Comma 5 3 3 7" xfId="15079"/>
    <cellStyle name="Comma 5 3 4" xfId="15080"/>
    <cellStyle name="Comma 5 3 4 2" xfId="15081"/>
    <cellStyle name="Comma 5 3 4 2 2" xfId="15082"/>
    <cellStyle name="Comma 5 3 4 2 3" xfId="15083"/>
    <cellStyle name="Comma 5 3 4 3" xfId="15084"/>
    <cellStyle name="Comma 5 3 4 3 2" xfId="15085"/>
    <cellStyle name="Comma 5 3 4 3 3" xfId="15086"/>
    <cellStyle name="Comma 5 3 4 4" xfId="15087"/>
    <cellStyle name="Comma 5 3 4 4 2" xfId="15088"/>
    <cellStyle name="Comma 5 3 4 4 3" xfId="15089"/>
    <cellStyle name="Comma 5 3 4 5" xfId="15090"/>
    <cellStyle name="Comma 5 3 4 5 2" xfId="15091"/>
    <cellStyle name="Comma 5 3 4 5 3" xfId="15092"/>
    <cellStyle name="Comma 5 3 4 6" xfId="15093"/>
    <cellStyle name="Comma 5 3 4 7" xfId="15094"/>
    <cellStyle name="Comma 5 3 5" xfId="15095"/>
    <cellStyle name="Comma 5 3 5 2" xfId="15096"/>
    <cellStyle name="Comma 5 3 5 2 2" xfId="15097"/>
    <cellStyle name="Comma 5 3 5 2 3" xfId="15098"/>
    <cellStyle name="Comma 5 3 5 3" xfId="15099"/>
    <cellStyle name="Comma 5 3 5 3 2" xfId="15100"/>
    <cellStyle name="Comma 5 3 5 3 3" xfId="15101"/>
    <cellStyle name="Comma 5 3 5 4" xfId="15102"/>
    <cellStyle name="Comma 5 3 5 4 2" xfId="15103"/>
    <cellStyle name="Comma 5 3 5 4 3" xfId="15104"/>
    <cellStyle name="Comma 5 3 5 5" xfId="15105"/>
    <cellStyle name="Comma 5 3 5 5 2" xfId="15106"/>
    <cellStyle name="Comma 5 3 5 5 3" xfId="15107"/>
    <cellStyle name="Comma 5 3 5 6" xfId="15108"/>
    <cellStyle name="Comma 5 3 5 7" xfId="15109"/>
    <cellStyle name="Comma 5 3 6" xfId="15110"/>
    <cellStyle name="Comma 5 3 6 2" xfId="15111"/>
    <cellStyle name="Comma 5 3 6 3" xfId="15112"/>
    <cellStyle name="Comma 5 3 7" xfId="15113"/>
    <cellStyle name="Comma 5 3 7 2" xfId="15114"/>
    <cellStyle name="Comma 5 3 7 3" xfId="15115"/>
    <cellStyle name="Comma 5 3 8" xfId="15116"/>
    <cellStyle name="Comma 5 3 8 2" xfId="15117"/>
    <cellStyle name="Comma 5 3 8 3" xfId="15118"/>
    <cellStyle name="Comma 5 3 9" xfId="15119"/>
    <cellStyle name="Comma 5 3 9 2" xfId="15120"/>
    <cellStyle name="Comma 5 3 9 3" xfId="15121"/>
    <cellStyle name="Comma 5 4" xfId="15122"/>
    <cellStyle name="Comma 5 4 2" xfId="15123"/>
    <cellStyle name="Comma 5 4 2 2" xfId="15124"/>
    <cellStyle name="Comma 5 4 2 2 2" xfId="15125"/>
    <cellStyle name="Comma 5 4 2 2 3" xfId="15126"/>
    <cellStyle name="Comma 5 4 2 3" xfId="15127"/>
    <cellStyle name="Comma 5 4 2 3 2" xfId="15128"/>
    <cellStyle name="Comma 5 4 2 3 3" xfId="15129"/>
    <cellStyle name="Comma 5 4 2 4" xfId="15130"/>
    <cellStyle name="Comma 5 4 2 4 2" xfId="15131"/>
    <cellStyle name="Comma 5 4 2 4 3" xfId="15132"/>
    <cellStyle name="Comma 5 4 2 5" xfId="15133"/>
    <cellStyle name="Comma 5 4 2 5 2" xfId="15134"/>
    <cellStyle name="Comma 5 4 2 5 3" xfId="15135"/>
    <cellStyle name="Comma 5 4 2 6" xfId="15136"/>
    <cellStyle name="Comma 5 4 2 7" xfId="15137"/>
    <cellStyle name="Comma 5 4 3" xfId="15138"/>
    <cellStyle name="Comma 5 4 3 2" xfId="15139"/>
    <cellStyle name="Comma 5 4 3 3" xfId="15140"/>
    <cellStyle name="Comma 5 4 4" xfId="15141"/>
    <cellStyle name="Comma 5 4 4 2" xfId="15142"/>
    <cellStyle name="Comma 5 4 4 3" xfId="15143"/>
    <cellStyle name="Comma 5 4 5" xfId="15144"/>
    <cellStyle name="Comma 5 4 5 2" xfId="15145"/>
    <cellStyle name="Comma 5 4 5 3" xfId="15146"/>
    <cellStyle name="Comma 5 4 6" xfId="15147"/>
    <cellStyle name="Comma 5 4 6 2" xfId="15148"/>
    <cellStyle name="Comma 5 4 6 3" xfId="15149"/>
    <cellStyle name="Comma 5 4 7" xfId="15150"/>
    <cellStyle name="Comma 5 4 8" xfId="15151"/>
    <cellStyle name="Comma 5 5" xfId="15152"/>
    <cellStyle name="Comma 5 5 2" xfId="15153"/>
    <cellStyle name="Comma 5 5 2 2" xfId="15154"/>
    <cellStyle name="Comma 5 5 2 2 2" xfId="15155"/>
    <cellStyle name="Comma 5 5 2 2 3" xfId="15156"/>
    <cellStyle name="Comma 5 5 2 3" xfId="15157"/>
    <cellStyle name="Comma 5 5 2 3 2" xfId="15158"/>
    <cellStyle name="Comma 5 5 2 3 3" xfId="15159"/>
    <cellStyle name="Comma 5 5 2 4" xfId="15160"/>
    <cellStyle name="Comma 5 5 2 4 2" xfId="15161"/>
    <cellStyle name="Comma 5 5 2 4 3" xfId="15162"/>
    <cellStyle name="Comma 5 5 2 5" xfId="15163"/>
    <cellStyle name="Comma 5 5 2 5 2" xfId="15164"/>
    <cellStyle name="Comma 5 5 2 5 3" xfId="15165"/>
    <cellStyle name="Comma 5 5 2 6" xfId="15166"/>
    <cellStyle name="Comma 5 5 2 7" xfId="15167"/>
    <cellStyle name="Comma 5 5 3" xfId="15168"/>
    <cellStyle name="Comma 5 5 3 2" xfId="15169"/>
    <cellStyle name="Comma 5 5 3 3" xfId="15170"/>
    <cellStyle name="Comma 5 5 4" xfId="15171"/>
    <cellStyle name="Comma 5 5 4 2" xfId="15172"/>
    <cellStyle name="Comma 5 5 4 3" xfId="15173"/>
    <cellStyle name="Comma 5 5 5" xfId="15174"/>
    <cellStyle name="Comma 5 5 5 2" xfId="15175"/>
    <cellStyle name="Comma 5 5 5 3" xfId="15176"/>
    <cellStyle name="Comma 5 5 6" xfId="15177"/>
    <cellStyle name="Comma 5 5 6 2" xfId="15178"/>
    <cellStyle name="Comma 5 5 6 3" xfId="15179"/>
    <cellStyle name="Comma 5 5 7" xfId="15180"/>
    <cellStyle name="Comma 5 5 8" xfId="15181"/>
    <cellStyle name="Comma 5 6" xfId="15182"/>
    <cellStyle name="Comma 5 6 2" xfId="15183"/>
    <cellStyle name="Comma 5 6 2 2" xfId="15184"/>
    <cellStyle name="Comma 5 6 2 2 2" xfId="15185"/>
    <cellStyle name="Comma 5 6 2 2 3" xfId="15186"/>
    <cellStyle name="Comma 5 6 2 3" xfId="15187"/>
    <cellStyle name="Comma 5 6 2 3 2" xfId="15188"/>
    <cellStyle name="Comma 5 6 2 3 3" xfId="15189"/>
    <cellStyle name="Comma 5 6 2 4" xfId="15190"/>
    <cellStyle name="Comma 5 6 2 4 2" xfId="15191"/>
    <cellStyle name="Comma 5 6 2 4 3" xfId="15192"/>
    <cellStyle name="Comma 5 6 2 5" xfId="15193"/>
    <cellStyle name="Comma 5 6 2 5 2" xfId="15194"/>
    <cellStyle name="Comma 5 6 2 5 3" xfId="15195"/>
    <cellStyle name="Comma 5 6 2 6" xfId="15196"/>
    <cellStyle name="Comma 5 6 2 7" xfId="15197"/>
    <cellStyle name="Comma 5 6 3" xfId="15198"/>
    <cellStyle name="Comma 5 6 3 2" xfId="15199"/>
    <cellStyle name="Comma 5 6 3 3" xfId="15200"/>
    <cellStyle name="Comma 5 6 4" xfId="15201"/>
    <cellStyle name="Comma 5 6 4 2" xfId="15202"/>
    <cellStyle name="Comma 5 6 4 3" xfId="15203"/>
    <cellStyle name="Comma 5 6 5" xfId="15204"/>
    <cellStyle name="Comma 5 6 5 2" xfId="15205"/>
    <cellStyle name="Comma 5 6 5 3" xfId="15206"/>
    <cellStyle name="Comma 5 6 6" xfId="15207"/>
    <cellStyle name="Comma 5 6 6 2" xfId="15208"/>
    <cellStyle name="Comma 5 6 6 3" xfId="15209"/>
    <cellStyle name="Comma 5 6 7" xfId="15210"/>
    <cellStyle name="Comma 5 6 8" xfId="15211"/>
    <cellStyle name="Comma 5 7" xfId="15212"/>
    <cellStyle name="Comma 5 7 2" xfId="15213"/>
    <cellStyle name="Comma 5 7 2 2" xfId="15214"/>
    <cellStyle name="Comma 5 7 2 3" xfId="15215"/>
    <cellStyle name="Comma 5 7 3" xfId="15216"/>
    <cellStyle name="Comma 5 7 3 2" xfId="15217"/>
    <cellStyle name="Comma 5 7 3 3" xfId="15218"/>
    <cellStyle name="Comma 5 7 4" xfId="15219"/>
    <cellStyle name="Comma 5 7 4 2" xfId="15220"/>
    <cellStyle name="Comma 5 7 4 3" xfId="15221"/>
    <cellStyle name="Comma 5 7 5" xfId="15222"/>
    <cellStyle name="Comma 5 7 5 2" xfId="15223"/>
    <cellStyle name="Comma 5 7 5 3" xfId="15224"/>
    <cellStyle name="Comma 5 7 6" xfId="15225"/>
    <cellStyle name="Comma 5 7 7" xfId="15226"/>
    <cellStyle name="Comma 5 8" xfId="15227"/>
    <cellStyle name="Comma 5 8 2" xfId="15228"/>
    <cellStyle name="Comma 5 8 2 2" xfId="15229"/>
    <cellStyle name="Comma 5 8 2 3" xfId="15230"/>
    <cellStyle name="Comma 5 8 3" xfId="15231"/>
    <cellStyle name="Comma 5 8 3 2" xfId="15232"/>
    <cellStyle name="Comma 5 8 3 3" xfId="15233"/>
    <cellStyle name="Comma 5 8 4" xfId="15234"/>
    <cellStyle name="Comma 5 8 4 2" xfId="15235"/>
    <cellStyle name="Comma 5 8 4 3" xfId="15236"/>
    <cellStyle name="Comma 5 8 5" xfId="15237"/>
    <cellStyle name="Comma 5 8 5 2" xfId="15238"/>
    <cellStyle name="Comma 5 8 5 3" xfId="15239"/>
    <cellStyle name="Comma 5 8 6" xfId="15240"/>
    <cellStyle name="Comma 5 8 7" xfId="15241"/>
    <cellStyle name="Comma 5 9" xfId="15242"/>
    <cellStyle name="Comma 5 9 2" xfId="15243"/>
    <cellStyle name="Comma 5 9 2 2" xfId="15244"/>
    <cellStyle name="Comma 5 9 2 3" xfId="15245"/>
    <cellStyle name="Comma 5 9 3" xfId="15246"/>
    <cellStyle name="Comma 5 9 3 2" xfId="15247"/>
    <cellStyle name="Comma 5 9 3 3" xfId="15248"/>
    <cellStyle name="Comma 5 9 4" xfId="15249"/>
    <cellStyle name="Comma 5 9 4 2" xfId="15250"/>
    <cellStyle name="Comma 5 9 4 3" xfId="15251"/>
    <cellStyle name="Comma 5 9 5" xfId="15252"/>
    <cellStyle name="Comma 5 9 5 2" xfId="15253"/>
    <cellStyle name="Comma 5 9 5 3" xfId="15254"/>
    <cellStyle name="Comma 5 9 6" xfId="15255"/>
    <cellStyle name="Comma 5 9 7" xfId="15256"/>
    <cellStyle name="Comma 6" xfId="15257"/>
    <cellStyle name="Comma 6 10" xfId="15258"/>
    <cellStyle name="Comma 6 10 2" xfId="15259"/>
    <cellStyle name="Comma 6 10 3" xfId="15260"/>
    <cellStyle name="Comma 6 11" xfId="15261"/>
    <cellStyle name="Comma 6 11 2" xfId="15262"/>
    <cellStyle name="Comma 6 11 3" xfId="15263"/>
    <cellStyle name="Comma 6 12" xfId="15264"/>
    <cellStyle name="Comma 6 12 2" xfId="15265"/>
    <cellStyle name="Comma 6 12 3" xfId="15266"/>
    <cellStyle name="Comma 6 13" xfId="15267"/>
    <cellStyle name="Comma 6 13 2" xfId="15268"/>
    <cellStyle name="Comma 6 13 3" xfId="15269"/>
    <cellStyle name="Comma 6 14" xfId="15270"/>
    <cellStyle name="Comma 6 15" xfId="15271"/>
    <cellStyle name="Comma 6 2" xfId="15272"/>
    <cellStyle name="Comma 6 2 10" xfId="15273"/>
    <cellStyle name="Comma 6 2 11" xfId="15274"/>
    <cellStyle name="Comma 6 2 2" xfId="15275"/>
    <cellStyle name="Comma 6 2 2 2" xfId="15276"/>
    <cellStyle name="Comma 6 2 2 2 2" xfId="15277"/>
    <cellStyle name="Comma 6 2 2 2 2 2" xfId="15278"/>
    <cellStyle name="Comma 6 2 2 2 2 3" xfId="15279"/>
    <cellStyle name="Comma 6 2 2 2 3" xfId="15280"/>
    <cellStyle name="Comma 6 2 2 2 3 2" xfId="15281"/>
    <cellStyle name="Comma 6 2 2 2 3 3" xfId="15282"/>
    <cellStyle name="Comma 6 2 2 2 4" xfId="15283"/>
    <cellStyle name="Comma 6 2 2 2 4 2" xfId="15284"/>
    <cellStyle name="Comma 6 2 2 2 4 3" xfId="15285"/>
    <cellStyle name="Comma 6 2 2 2 5" xfId="15286"/>
    <cellStyle name="Comma 6 2 2 2 5 2" xfId="15287"/>
    <cellStyle name="Comma 6 2 2 2 5 3" xfId="15288"/>
    <cellStyle name="Comma 6 2 2 2 6" xfId="15289"/>
    <cellStyle name="Comma 6 2 2 2 7" xfId="15290"/>
    <cellStyle name="Comma 6 2 2 3" xfId="15291"/>
    <cellStyle name="Comma 6 2 2 3 2" xfId="15292"/>
    <cellStyle name="Comma 6 2 2 3 3" xfId="15293"/>
    <cellStyle name="Comma 6 2 2 4" xfId="15294"/>
    <cellStyle name="Comma 6 2 2 4 2" xfId="15295"/>
    <cellStyle name="Comma 6 2 2 4 3" xfId="15296"/>
    <cellStyle name="Comma 6 2 2 5" xfId="15297"/>
    <cellStyle name="Comma 6 2 2 5 2" xfId="15298"/>
    <cellStyle name="Comma 6 2 2 5 3" xfId="15299"/>
    <cellStyle name="Comma 6 2 2 6" xfId="15300"/>
    <cellStyle name="Comma 6 2 2 6 2" xfId="15301"/>
    <cellStyle name="Comma 6 2 2 6 3" xfId="15302"/>
    <cellStyle name="Comma 6 2 2 7" xfId="15303"/>
    <cellStyle name="Comma 6 2 2 8" xfId="15304"/>
    <cellStyle name="Comma 6 2 3" xfId="15305"/>
    <cellStyle name="Comma 6 2 3 2" xfId="15306"/>
    <cellStyle name="Comma 6 2 3 2 2" xfId="15307"/>
    <cellStyle name="Comma 6 2 3 2 3" xfId="15308"/>
    <cellStyle name="Comma 6 2 3 3" xfId="15309"/>
    <cellStyle name="Comma 6 2 3 3 2" xfId="15310"/>
    <cellStyle name="Comma 6 2 3 3 3" xfId="15311"/>
    <cellStyle name="Comma 6 2 3 4" xfId="15312"/>
    <cellStyle name="Comma 6 2 3 4 2" xfId="15313"/>
    <cellStyle name="Comma 6 2 3 4 3" xfId="15314"/>
    <cellStyle name="Comma 6 2 3 5" xfId="15315"/>
    <cellStyle name="Comma 6 2 3 5 2" xfId="15316"/>
    <cellStyle name="Comma 6 2 3 5 3" xfId="15317"/>
    <cellStyle name="Comma 6 2 3 6" xfId="15318"/>
    <cellStyle name="Comma 6 2 3 7" xfId="15319"/>
    <cellStyle name="Comma 6 2 4" xfId="15320"/>
    <cellStyle name="Comma 6 2 4 2" xfId="15321"/>
    <cellStyle name="Comma 6 2 4 2 2" xfId="15322"/>
    <cellStyle name="Comma 6 2 4 2 3" xfId="15323"/>
    <cellStyle name="Comma 6 2 4 3" xfId="15324"/>
    <cellStyle name="Comma 6 2 4 3 2" xfId="15325"/>
    <cellStyle name="Comma 6 2 4 3 3" xfId="15326"/>
    <cellStyle name="Comma 6 2 4 4" xfId="15327"/>
    <cellStyle name="Comma 6 2 4 4 2" xfId="15328"/>
    <cellStyle name="Comma 6 2 4 4 3" xfId="15329"/>
    <cellStyle name="Comma 6 2 4 5" xfId="15330"/>
    <cellStyle name="Comma 6 2 4 5 2" xfId="15331"/>
    <cellStyle name="Comma 6 2 4 5 3" xfId="15332"/>
    <cellStyle name="Comma 6 2 4 6" xfId="15333"/>
    <cellStyle name="Comma 6 2 4 7" xfId="15334"/>
    <cellStyle name="Comma 6 2 5" xfId="15335"/>
    <cellStyle name="Comma 6 2 5 2" xfId="15336"/>
    <cellStyle name="Comma 6 2 5 2 2" xfId="15337"/>
    <cellStyle name="Comma 6 2 5 2 3" xfId="15338"/>
    <cellStyle name="Comma 6 2 5 3" xfId="15339"/>
    <cellStyle name="Comma 6 2 5 3 2" xfId="15340"/>
    <cellStyle name="Comma 6 2 5 3 3" xfId="15341"/>
    <cellStyle name="Comma 6 2 5 4" xfId="15342"/>
    <cellStyle name="Comma 6 2 5 4 2" xfId="15343"/>
    <cellStyle name="Comma 6 2 5 4 3" xfId="15344"/>
    <cellStyle name="Comma 6 2 5 5" xfId="15345"/>
    <cellStyle name="Comma 6 2 5 5 2" xfId="15346"/>
    <cellStyle name="Comma 6 2 5 5 3" xfId="15347"/>
    <cellStyle name="Comma 6 2 5 6" xfId="15348"/>
    <cellStyle name="Comma 6 2 5 7" xfId="15349"/>
    <cellStyle name="Comma 6 2 6" xfId="15350"/>
    <cellStyle name="Comma 6 2 6 2" xfId="15351"/>
    <cellStyle name="Comma 6 2 6 3" xfId="15352"/>
    <cellStyle name="Comma 6 2 7" xfId="15353"/>
    <cellStyle name="Comma 6 2 7 2" xfId="15354"/>
    <cellStyle name="Comma 6 2 7 3" xfId="15355"/>
    <cellStyle name="Comma 6 2 8" xfId="15356"/>
    <cellStyle name="Comma 6 2 8 2" xfId="15357"/>
    <cellStyle name="Comma 6 2 8 3" xfId="15358"/>
    <cellStyle name="Comma 6 2 9" xfId="15359"/>
    <cellStyle name="Comma 6 2 9 2" xfId="15360"/>
    <cellStyle name="Comma 6 2 9 3" xfId="15361"/>
    <cellStyle name="Comma 6 3" xfId="15362"/>
    <cellStyle name="Comma 6 3 2" xfId="15363"/>
    <cellStyle name="Comma 6 3 2 2" xfId="15364"/>
    <cellStyle name="Comma 6 3 2 2 2" xfId="15365"/>
    <cellStyle name="Comma 6 3 2 2 3" xfId="15366"/>
    <cellStyle name="Comma 6 3 2 3" xfId="15367"/>
    <cellStyle name="Comma 6 3 2 3 2" xfId="15368"/>
    <cellStyle name="Comma 6 3 2 3 3" xfId="15369"/>
    <cellStyle name="Comma 6 3 2 4" xfId="15370"/>
    <cellStyle name="Comma 6 3 2 4 2" xfId="15371"/>
    <cellStyle name="Comma 6 3 2 4 3" xfId="15372"/>
    <cellStyle name="Comma 6 3 2 5" xfId="15373"/>
    <cellStyle name="Comma 6 3 2 5 2" xfId="15374"/>
    <cellStyle name="Comma 6 3 2 5 3" xfId="15375"/>
    <cellStyle name="Comma 6 3 2 6" xfId="15376"/>
    <cellStyle name="Comma 6 3 2 7" xfId="15377"/>
    <cellStyle name="Comma 6 3 3" xfId="15378"/>
    <cellStyle name="Comma 6 3 3 2" xfId="15379"/>
    <cellStyle name="Comma 6 3 3 3" xfId="15380"/>
    <cellStyle name="Comma 6 3 4" xfId="15381"/>
    <cellStyle name="Comma 6 3 4 2" xfId="15382"/>
    <cellStyle name="Comma 6 3 4 3" xfId="15383"/>
    <cellStyle name="Comma 6 3 5" xfId="15384"/>
    <cellStyle name="Comma 6 3 5 2" xfId="15385"/>
    <cellStyle name="Comma 6 3 5 3" xfId="15386"/>
    <cellStyle name="Comma 6 3 6" xfId="15387"/>
    <cellStyle name="Comma 6 3 6 2" xfId="15388"/>
    <cellStyle name="Comma 6 3 6 3" xfId="15389"/>
    <cellStyle name="Comma 6 3 7" xfId="15390"/>
    <cellStyle name="Comma 6 3 8" xfId="15391"/>
    <cellStyle name="Comma 6 4" xfId="15392"/>
    <cellStyle name="Comma 6 4 2" xfId="15393"/>
    <cellStyle name="Comma 6 4 2 2" xfId="15394"/>
    <cellStyle name="Comma 6 4 2 2 2" xfId="15395"/>
    <cellStyle name="Comma 6 4 2 2 3" xfId="15396"/>
    <cellStyle name="Comma 6 4 2 3" xfId="15397"/>
    <cellStyle name="Comma 6 4 2 3 2" xfId="15398"/>
    <cellStyle name="Comma 6 4 2 3 3" xfId="15399"/>
    <cellStyle name="Comma 6 4 2 4" xfId="15400"/>
    <cellStyle name="Comma 6 4 2 4 2" xfId="15401"/>
    <cellStyle name="Comma 6 4 2 4 3" xfId="15402"/>
    <cellStyle name="Comma 6 4 2 5" xfId="15403"/>
    <cellStyle name="Comma 6 4 2 5 2" xfId="15404"/>
    <cellStyle name="Comma 6 4 2 5 3" xfId="15405"/>
    <cellStyle name="Comma 6 4 2 6" xfId="15406"/>
    <cellStyle name="Comma 6 4 2 7" xfId="15407"/>
    <cellStyle name="Comma 6 4 3" xfId="15408"/>
    <cellStyle name="Comma 6 4 3 2" xfId="15409"/>
    <cellStyle name="Comma 6 4 3 3" xfId="15410"/>
    <cellStyle name="Comma 6 4 4" xfId="15411"/>
    <cellStyle name="Comma 6 4 4 2" xfId="15412"/>
    <cellStyle name="Comma 6 4 4 3" xfId="15413"/>
    <cellStyle name="Comma 6 4 5" xfId="15414"/>
    <cellStyle name="Comma 6 4 5 2" xfId="15415"/>
    <cellStyle name="Comma 6 4 5 3" xfId="15416"/>
    <cellStyle name="Comma 6 4 6" xfId="15417"/>
    <cellStyle name="Comma 6 4 6 2" xfId="15418"/>
    <cellStyle name="Comma 6 4 6 3" xfId="15419"/>
    <cellStyle name="Comma 6 4 7" xfId="15420"/>
    <cellStyle name="Comma 6 4 8" xfId="15421"/>
    <cellStyle name="Comma 6 5" xfId="15422"/>
    <cellStyle name="Comma 6 5 2" xfId="15423"/>
    <cellStyle name="Comma 6 5 2 2" xfId="15424"/>
    <cellStyle name="Comma 6 5 2 2 2" xfId="15425"/>
    <cellStyle name="Comma 6 5 2 2 3" xfId="15426"/>
    <cellStyle name="Comma 6 5 2 3" xfId="15427"/>
    <cellStyle name="Comma 6 5 2 3 2" xfId="15428"/>
    <cellStyle name="Comma 6 5 2 3 3" xfId="15429"/>
    <cellStyle name="Comma 6 5 2 4" xfId="15430"/>
    <cellStyle name="Comma 6 5 2 4 2" xfId="15431"/>
    <cellStyle name="Comma 6 5 2 4 3" xfId="15432"/>
    <cellStyle name="Comma 6 5 2 5" xfId="15433"/>
    <cellStyle name="Comma 6 5 2 5 2" xfId="15434"/>
    <cellStyle name="Comma 6 5 2 5 3" xfId="15435"/>
    <cellStyle name="Comma 6 5 2 6" xfId="15436"/>
    <cellStyle name="Comma 6 5 2 7" xfId="15437"/>
    <cellStyle name="Comma 6 5 3" xfId="15438"/>
    <cellStyle name="Comma 6 5 3 2" xfId="15439"/>
    <cellStyle name="Comma 6 5 3 3" xfId="15440"/>
    <cellStyle name="Comma 6 5 4" xfId="15441"/>
    <cellStyle name="Comma 6 5 4 2" xfId="15442"/>
    <cellStyle name="Comma 6 5 4 3" xfId="15443"/>
    <cellStyle name="Comma 6 5 5" xfId="15444"/>
    <cellStyle name="Comma 6 5 5 2" xfId="15445"/>
    <cellStyle name="Comma 6 5 5 3" xfId="15446"/>
    <cellStyle name="Comma 6 5 6" xfId="15447"/>
    <cellStyle name="Comma 6 5 6 2" xfId="15448"/>
    <cellStyle name="Comma 6 5 6 3" xfId="15449"/>
    <cellStyle name="Comma 6 5 7" xfId="15450"/>
    <cellStyle name="Comma 6 5 8" xfId="15451"/>
    <cellStyle name="Comma 6 6" xfId="15452"/>
    <cellStyle name="Comma 6 6 2" xfId="15453"/>
    <cellStyle name="Comma 6 6 2 2" xfId="15454"/>
    <cellStyle name="Comma 6 6 2 3" xfId="15455"/>
    <cellStyle name="Comma 6 6 3" xfId="15456"/>
    <cellStyle name="Comma 6 6 3 2" xfId="15457"/>
    <cellStyle name="Comma 6 6 3 3" xfId="15458"/>
    <cellStyle name="Comma 6 6 4" xfId="15459"/>
    <cellStyle name="Comma 6 6 4 2" xfId="15460"/>
    <cellStyle name="Comma 6 6 4 3" xfId="15461"/>
    <cellStyle name="Comma 6 6 5" xfId="15462"/>
    <cellStyle name="Comma 6 6 5 2" xfId="15463"/>
    <cellStyle name="Comma 6 6 5 3" xfId="15464"/>
    <cellStyle name="Comma 6 6 6" xfId="15465"/>
    <cellStyle name="Comma 6 6 7" xfId="15466"/>
    <cellStyle name="Comma 6 7" xfId="15467"/>
    <cellStyle name="Comma 6 7 2" xfId="15468"/>
    <cellStyle name="Comma 6 7 2 2" xfId="15469"/>
    <cellStyle name="Comma 6 7 2 3" xfId="15470"/>
    <cellStyle name="Comma 6 7 3" xfId="15471"/>
    <cellStyle name="Comma 6 7 3 2" xfId="15472"/>
    <cellStyle name="Comma 6 7 3 3" xfId="15473"/>
    <cellStyle name="Comma 6 7 4" xfId="15474"/>
    <cellStyle name="Comma 6 7 4 2" xfId="15475"/>
    <cellStyle name="Comma 6 7 4 3" xfId="15476"/>
    <cellStyle name="Comma 6 7 5" xfId="15477"/>
    <cellStyle name="Comma 6 7 5 2" xfId="15478"/>
    <cellStyle name="Comma 6 7 5 3" xfId="15479"/>
    <cellStyle name="Comma 6 7 6" xfId="15480"/>
    <cellStyle name="Comma 6 7 7" xfId="15481"/>
    <cellStyle name="Comma 6 8" xfId="15482"/>
    <cellStyle name="Comma 6 8 2" xfId="15483"/>
    <cellStyle name="Comma 6 8 2 2" xfId="15484"/>
    <cellStyle name="Comma 6 8 2 3" xfId="15485"/>
    <cellStyle name="Comma 6 8 3" xfId="15486"/>
    <cellStyle name="Comma 6 8 3 2" xfId="15487"/>
    <cellStyle name="Comma 6 8 3 3" xfId="15488"/>
    <cellStyle name="Comma 6 8 4" xfId="15489"/>
    <cellStyle name="Comma 6 8 4 2" xfId="15490"/>
    <cellStyle name="Comma 6 8 4 3" xfId="15491"/>
    <cellStyle name="Comma 6 8 5" xfId="15492"/>
    <cellStyle name="Comma 6 8 5 2" xfId="15493"/>
    <cellStyle name="Comma 6 8 5 3" xfId="15494"/>
    <cellStyle name="Comma 6 8 6" xfId="15495"/>
    <cellStyle name="Comma 6 8 7" xfId="15496"/>
    <cellStyle name="Comma 6 9" xfId="15497"/>
    <cellStyle name="Comma 6 9 2" xfId="15498"/>
    <cellStyle name="Comma 6 9 2 2" xfId="15499"/>
    <cellStyle name="Comma 6 9 2 3" xfId="15500"/>
    <cellStyle name="Comma 6 9 3" xfId="15501"/>
    <cellStyle name="Comma 6 9 3 2" xfId="15502"/>
    <cellStyle name="Comma 6 9 3 3" xfId="15503"/>
    <cellStyle name="Comma 6 9 4" xfId="15504"/>
    <cellStyle name="Comma 6 9 4 2" xfId="15505"/>
    <cellStyle name="Comma 6 9 4 3" xfId="15506"/>
    <cellStyle name="Comma 6 9 5" xfId="15507"/>
    <cellStyle name="Comma 6 9 5 2" xfId="15508"/>
    <cellStyle name="Comma 6 9 5 3" xfId="15509"/>
    <cellStyle name="Comma 6 9 6" xfId="15510"/>
    <cellStyle name="Comma 6 9 7" xfId="15511"/>
    <cellStyle name="Comma 7" xfId="14"/>
    <cellStyle name="Comma 7 10" xfId="15512"/>
    <cellStyle name="Comma 7 10 2" xfId="15513"/>
    <cellStyle name="Comma 7 10 3" xfId="15514"/>
    <cellStyle name="Comma 7 11" xfId="15515"/>
    <cellStyle name="Comma 7 12" xfId="15516"/>
    <cellStyle name="Comma 7 13" xfId="15517"/>
    <cellStyle name="Comma 7 2" xfId="15518"/>
    <cellStyle name="Comma 7 2 2" xfId="15519"/>
    <cellStyle name="Comma 7 2 2 2" xfId="15520"/>
    <cellStyle name="Comma 7 2 2 2 2" xfId="15521"/>
    <cellStyle name="Comma 7 2 2 2 3" xfId="15522"/>
    <cellStyle name="Comma 7 2 2 3" xfId="15523"/>
    <cellStyle name="Comma 7 2 2 3 2" xfId="15524"/>
    <cellStyle name="Comma 7 2 2 3 3" xfId="15525"/>
    <cellStyle name="Comma 7 2 2 4" xfId="15526"/>
    <cellStyle name="Comma 7 2 2 4 2" xfId="15527"/>
    <cellStyle name="Comma 7 2 2 4 3" xfId="15528"/>
    <cellStyle name="Comma 7 2 2 5" xfId="15529"/>
    <cellStyle name="Comma 7 2 2 5 2" xfId="15530"/>
    <cellStyle name="Comma 7 2 2 5 3" xfId="15531"/>
    <cellStyle name="Comma 7 2 2 6" xfId="15532"/>
    <cellStyle name="Comma 7 2 2 7" xfId="15533"/>
    <cellStyle name="Comma 7 2 3" xfId="15534"/>
    <cellStyle name="Comma 7 2 3 2" xfId="15535"/>
    <cellStyle name="Comma 7 2 3 3" xfId="15536"/>
    <cellStyle name="Comma 7 2 4" xfId="15537"/>
    <cellStyle name="Comma 7 2 4 2" xfId="15538"/>
    <cellStyle name="Comma 7 2 4 3" xfId="15539"/>
    <cellStyle name="Comma 7 2 5" xfId="15540"/>
    <cellStyle name="Comma 7 2 5 2" xfId="15541"/>
    <cellStyle name="Comma 7 2 5 3" xfId="15542"/>
    <cellStyle name="Comma 7 2 6" xfId="15543"/>
    <cellStyle name="Comma 7 2 6 2" xfId="15544"/>
    <cellStyle name="Comma 7 2 6 3" xfId="15545"/>
    <cellStyle name="Comma 7 2 7" xfId="15546"/>
    <cellStyle name="Comma 7 2 8" xfId="15547"/>
    <cellStyle name="Comma 7 3" xfId="15548"/>
    <cellStyle name="Comma 7 4" xfId="15549"/>
    <cellStyle name="Comma 7 4 2" xfId="15550"/>
    <cellStyle name="Comma 7 4 2 2" xfId="15551"/>
    <cellStyle name="Comma 7 4 2 3" xfId="15552"/>
    <cellStyle name="Comma 7 4 3" xfId="15553"/>
    <cellStyle name="Comma 7 4 3 2" xfId="15554"/>
    <cellStyle name="Comma 7 4 3 3" xfId="15555"/>
    <cellStyle name="Comma 7 4 4" xfId="15556"/>
    <cellStyle name="Comma 7 4 4 2" xfId="15557"/>
    <cellStyle name="Comma 7 4 4 3" xfId="15558"/>
    <cellStyle name="Comma 7 4 5" xfId="15559"/>
    <cellStyle name="Comma 7 4 5 2" xfId="15560"/>
    <cellStyle name="Comma 7 4 5 3" xfId="15561"/>
    <cellStyle name="Comma 7 4 6" xfId="15562"/>
    <cellStyle name="Comma 7 4 7" xfId="15563"/>
    <cellStyle name="Comma 7 5" xfId="15564"/>
    <cellStyle name="Comma 7 5 2" xfId="15565"/>
    <cellStyle name="Comma 7 5 2 2" xfId="15566"/>
    <cellStyle name="Comma 7 5 2 3" xfId="15567"/>
    <cellStyle name="Comma 7 5 3" xfId="15568"/>
    <cellStyle name="Comma 7 5 3 2" xfId="15569"/>
    <cellStyle name="Comma 7 5 3 3" xfId="15570"/>
    <cellStyle name="Comma 7 5 4" xfId="15571"/>
    <cellStyle name="Comma 7 5 4 2" xfId="15572"/>
    <cellStyle name="Comma 7 5 4 3" xfId="15573"/>
    <cellStyle name="Comma 7 5 5" xfId="15574"/>
    <cellStyle name="Comma 7 5 5 2" xfId="15575"/>
    <cellStyle name="Comma 7 5 5 3" xfId="15576"/>
    <cellStyle name="Comma 7 5 6" xfId="15577"/>
    <cellStyle name="Comma 7 5 7" xfId="15578"/>
    <cellStyle name="Comma 7 6" xfId="15579"/>
    <cellStyle name="Comma 7 6 2" xfId="15580"/>
    <cellStyle name="Comma 7 6 2 2" xfId="15581"/>
    <cellStyle name="Comma 7 6 2 3" xfId="15582"/>
    <cellStyle name="Comma 7 6 3" xfId="15583"/>
    <cellStyle name="Comma 7 6 3 2" xfId="15584"/>
    <cellStyle name="Comma 7 6 3 3" xfId="15585"/>
    <cellStyle name="Comma 7 6 4" xfId="15586"/>
    <cellStyle name="Comma 7 6 4 2" xfId="15587"/>
    <cellStyle name="Comma 7 6 4 3" xfId="15588"/>
    <cellStyle name="Comma 7 6 5" xfId="15589"/>
    <cellStyle name="Comma 7 6 5 2" xfId="15590"/>
    <cellStyle name="Comma 7 6 5 3" xfId="15591"/>
    <cellStyle name="Comma 7 6 6" xfId="15592"/>
    <cellStyle name="Comma 7 6 7" xfId="15593"/>
    <cellStyle name="Comma 7 7" xfId="15594"/>
    <cellStyle name="Comma 7 7 2" xfId="15595"/>
    <cellStyle name="Comma 7 7 3" xfId="15596"/>
    <cellStyle name="Comma 7 8" xfId="15597"/>
    <cellStyle name="Comma 7 8 2" xfId="15598"/>
    <cellStyle name="Comma 7 8 3" xfId="15599"/>
    <cellStyle name="Comma 7 9" xfId="15600"/>
    <cellStyle name="Comma 7 9 2" xfId="15601"/>
    <cellStyle name="Comma 7 9 3" xfId="15602"/>
    <cellStyle name="Comma 8" xfId="15603"/>
    <cellStyle name="Comma 8 10" xfId="15604"/>
    <cellStyle name="Comma 8 11" xfId="15605"/>
    <cellStyle name="Comma 8 2" xfId="15606"/>
    <cellStyle name="Comma 8 2 2" xfId="15607"/>
    <cellStyle name="Comma 8 2 2 2" xfId="15608"/>
    <cellStyle name="Comma 8 2 2 2 2" xfId="15609"/>
    <cellStyle name="Comma 8 2 2 2 3" xfId="15610"/>
    <cellStyle name="Comma 8 2 2 3" xfId="15611"/>
    <cellStyle name="Comma 8 2 2 3 2" xfId="15612"/>
    <cellStyle name="Comma 8 2 2 3 3" xfId="15613"/>
    <cellStyle name="Comma 8 2 2 4" xfId="15614"/>
    <cellStyle name="Comma 8 2 2 4 2" xfId="15615"/>
    <cellStyle name="Comma 8 2 2 4 3" xfId="15616"/>
    <cellStyle name="Comma 8 2 2 5" xfId="15617"/>
    <cellStyle name="Comma 8 2 2 5 2" xfId="15618"/>
    <cellStyle name="Comma 8 2 2 5 3" xfId="15619"/>
    <cellStyle name="Comma 8 2 2 6" xfId="15620"/>
    <cellStyle name="Comma 8 2 2 7" xfId="15621"/>
    <cellStyle name="Comma 8 2 3" xfId="15622"/>
    <cellStyle name="Comma 8 2 3 2" xfId="15623"/>
    <cellStyle name="Comma 8 2 3 3" xfId="15624"/>
    <cellStyle name="Comma 8 2 4" xfId="15625"/>
    <cellStyle name="Comma 8 2 4 2" xfId="15626"/>
    <cellStyle name="Comma 8 2 4 3" xfId="15627"/>
    <cellStyle name="Comma 8 2 5" xfId="15628"/>
    <cellStyle name="Comma 8 2 5 2" xfId="15629"/>
    <cellStyle name="Comma 8 2 5 3" xfId="15630"/>
    <cellStyle name="Comma 8 2 6" xfId="15631"/>
    <cellStyle name="Comma 8 2 6 2" xfId="15632"/>
    <cellStyle name="Comma 8 2 6 3" xfId="15633"/>
    <cellStyle name="Comma 8 2 7" xfId="15634"/>
    <cellStyle name="Comma 8 2 8" xfId="15635"/>
    <cellStyle name="Comma 8 3" xfId="15636"/>
    <cellStyle name="Comma 8 3 2" xfId="15637"/>
    <cellStyle name="Comma 8 3 2 2" xfId="15638"/>
    <cellStyle name="Comma 8 3 2 3" xfId="15639"/>
    <cellStyle name="Comma 8 3 3" xfId="15640"/>
    <cellStyle name="Comma 8 3 3 2" xfId="15641"/>
    <cellStyle name="Comma 8 3 3 3" xfId="15642"/>
    <cellStyle name="Comma 8 3 4" xfId="15643"/>
    <cellStyle name="Comma 8 3 4 2" xfId="15644"/>
    <cellStyle name="Comma 8 3 4 3" xfId="15645"/>
    <cellStyle name="Comma 8 3 5" xfId="15646"/>
    <cellStyle name="Comma 8 3 5 2" xfId="15647"/>
    <cellStyle name="Comma 8 3 5 3" xfId="15648"/>
    <cellStyle name="Comma 8 3 6" xfId="15649"/>
    <cellStyle name="Comma 8 3 7" xfId="15650"/>
    <cellStyle name="Comma 8 4" xfId="15651"/>
    <cellStyle name="Comma 8 4 2" xfId="15652"/>
    <cellStyle name="Comma 8 4 2 2" xfId="15653"/>
    <cellStyle name="Comma 8 4 2 3" xfId="15654"/>
    <cellStyle name="Comma 8 4 3" xfId="15655"/>
    <cellStyle name="Comma 8 4 3 2" xfId="15656"/>
    <cellStyle name="Comma 8 4 3 3" xfId="15657"/>
    <cellStyle name="Comma 8 4 4" xfId="15658"/>
    <cellStyle name="Comma 8 4 4 2" xfId="15659"/>
    <cellStyle name="Comma 8 4 4 3" xfId="15660"/>
    <cellStyle name="Comma 8 4 5" xfId="15661"/>
    <cellStyle name="Comma 8 4 5 2" xfId="15662"/>
    <cellStyle name="Comma 8 4 5 3" xfId="15663"/>
    <cellStyle name="Comma 8 4 6" xfId="15664"/>
    <cellStyle name="Comma 8 4 7" xfId="15665"/>
    <cellStyle name="Comma 8 5" xfId="15666"/>
    <cellStyle name="Comma 8 5 2" xfId="15667"/>
    <cellStyle name="Comma 8 5 2 2" xfId="15668"/>
    <cellStyle name="Comma 8 5 2 3" xfId="15669"/>
    <cellStyle name="Comma 8 5 3" xfId="15670"/>
    <cellStyle name="Comma 8 5 3 2" xfId="15671"/>
    <cellStyle name="Comma 8 5 3 3" xfId="15672"/>
    <cellStyle name="Comma 8 5 4" xfId="15673"/>
    <cellStyle name="Comma 8 5 4 2" xfId="15674"/>
    <cellStyle name="Comma 8 5 4 3" xfId="15675"/>
    <cellStyle name="Comma 8 5 5" xfId="15676"/>
    <cellStyle name="Comma 8 5 5 2" xfId="15677"/>
    <cellStyle name="Comma 8 5 5 3" xfId="15678"/>
    <cellStyle name="Comma 8 5 6" xfId="15679"/>
    <cellStyle name="Comma 8 5 7" xfId="15680"/>
    <cellStyle name="Comma 8 6" xfId="15681"/>
    <cellStyle name="Comma 8 6 2" xfId="15682"/>
    <cellStyle name="Comma 8 6 3" xfId="15683"/>
    <cellStyle name="Comma 8 7" xfId="15684"/>
    <cellStyle name="Comma 8 7 2" xfId="15685"/>
    <cellStyle name="Comma 8 7 3" xfId="15686"/>
    <cellStyle name="Comma 8 8" xfId="15687"/>
    <cellStyle name="Comma 8 8 2" xfId="15688"/>
    <cellStyle name="Comma 8 8 3" xfId="15689"/>
    <cellStyle name="Comma 8 9" xfId="15690"/>
    <cellStyle name="Comma 8 9 2" xfId="15691"/>
    <cellStyle name="Comma 8 9 3" xfId="15692"/>
    <cellStyle name="Comma 9" xfId="15693"/>
    <cellStyle name="Comma 9 2" xfId="15694"/>
    <cellStyle name="Comma 9 2 2" xfId="15695"/>
    <cellStyle name="Comma 9 2 2 2" xfId="15696"/>
    <cellStyle name="Comma 9 2 2 2 2" xfId="44847"/>
    <cellStyle name="Comma 9 2 2 3" xfId="15697"/>
    <cellStyle name="Comma 9 2 3" xfId="15698"/>
    <cellStyle name="Comma 9 2 3 2" xfId="15699"/>
    <cellStyle name="Comma 9 2 3 3" xfId="15700"/>
    <cellStyle name="Comma 9 2 4" xfId="15701"/>
    <cellStyle name="Comma 9 2 4 2" xfId="15702"/>
    <cellStyle name="Comma 9 2 4 3" xfId="15703"/>
    <cellStyle name="Comma 9 2 5" xfId="15704"/>
    <cellStyle name="Comma 9 2 5 2" xfId="15705"/>
    <cellStyle name="Comma 9 2 5 3" xfId="15706"/>
    <cellStyle name="Comma 9 2 6" xfId="15707"/>
    <cellStyle name="Comma 9 2 7" xfId="15708"/>
    <cellStyle name="Comma 9 3" xfId="15709"/>
    <cellStyle name="Comma 9 3 2" xfId="15710"/>
    <cellStyle name="Comma 9 3 2 2" xfId="44848"/>
    <cellStyle name="Comma 9 3 3" xfId="15711"/>
    <cellStyle name="Comma 9 4" xfId="15712"/>
    <cellStyle name="Comma 9 4 2" xfId="15713"/>
    <cellStyle name="Comma 9 4 3" xfId="15714"/>
    <cellStyle name="Comma 9 5" xfId="15715"/>
    <cellStyle name="Comma 9 5 2" xfId="15716"/>
    <cellStyle name="Comma 9 5 3" xfId="15717"/>
    <cellStyle name="Comma 9 6" xfId="15718"/>
    <cellStyle name="Comma 9 6 2" xfId="15719"/>
    <cellStyle name="Comma 9 6 3" xfId="15720"/>
    <cellStyle name="Comma 9 7" xfId="15721"/>
    <cellStyle name="Comma 9 8" xfId="15722"/>
    <cellStyle name="Comma0" xfId="15723"/>
    <cellStyle name="Currency" xfId="2" builtinId="4"/>
    <cellStyle name="Currency 10" xfId="49"/>
    <cellStyle name="Currency 10 2" xfId="15724"/>
    <cellStyle name="Currency 10 2 2" xfId="15725"/>
    <cellStyle name="Currency 10 2 2 2" xfId="15726"/>
    <cellStyle name="Currency 10 2 2 3" xfId="15727"/>
    <cellStyle name="Currency 10 2 3" xfId="15728"/>
    <cellStyle name="Currency 10 2 3 2" xfId="15729"/>
    <cellStyle name="Currency 10 2 3 3" xfId="15730"/>
    <cellStyle name="Currency 10 2 4" xfId="15731"/>
    <cellStyle name="Currency 10 2 4 2" xfId="15732"/>
    <cellStyle name="Currency 10 2 4 3" xfId="15733"/>
    <cellStyle name="Currency 10 2 5" xfId="15734"/>
    <cellStyle name="Currency 10 2 5 2" xfId="15735"/>
    <cellStyle name="Currency 10 2 5 3" xfId="15736"/>
    <cellStyle name="Currency 10 2 6" xfId="15737"/>
    <cellStyle name="Currency 10 2 7" xfId="15738"/>
    <cellStyle name="Currency 10 3" xfId="15739"/>
    <cellStyle name="Currency 10 3 2" xfId="15740"/>
    <cellStyle name="Currency 10 3 3" xfId="15741"/>
    <cellStyle name="Currency 10 4" xfId="15742"/>
    <cellStyle name="Currency 10 4 2" xfId="15743"/>
    <cellStyle name="Currency 10 4 3" xfId="15744"/>
    <cellStyle name="Currency 10 5" xfId="15745"/>
    <cellStyle name="Currency 10 5 2" xfId="15746"/>
    <cellStyle name="Currency 10 5 3" xfId="15747"/>
    <cellStyle name="Currency 10 6" xfId="15748"/>
    <cellStyle name="Currency 10 6 2" xfId="15749"/>
    <cellStyle name="Currency 10 6 3" xfId="15750"/>
    <cellStyle name="Currency 10 7" xfId="15751"/>
    <cellStyle name="Currency 10 8" xfId="15752"/>
    <cellStyle name="Currency 11" xfId="15753"/>
    <cellStyle name="Currency 11 2" xfId="15754"/>
    <cellStyle name="Currency 11 2 2" xfId="15755"/>
    <cellStyle name="Currency 11 2 2 2" xfId="15756"/>
    <cellStyle name="Currency 11 2 2 3" xfId="15757"/>
    <cellStyle name="Currency 11 2 3" xfId="15758"/>
    <cellStyle name="Currency 11 2 3 2" xfId="15759"/>
    <cellStyle name="Currency 11 2 3 3" xfId="15760"/>
    <cellStyle name="Currency 11 2 4" xfId="15761"/>
    <cellStyle name="Currency 11 2 4 2" xfId="15762"/>
    <cellStyle name="Currency 11 2 4 3" xfId="15763"/>
    <cellStyle name="Currency 11 2 5" xfId="15764"/>
    <cellStyle name="Currency 11 2 5 2" xfId="15765"/>
    <cellStyle name="Currency 11 2 5 3" xfId="15766"/>
    <cellStyle name="Currency 11 2 6" xfId="15767"/>
    <cellStyle name="Currency 11 2 7" xfId="15768"/>
    <cellStyle name="Currency 11 3" xfId="15769"/>
    <cellStyle name="Currency 11 3 2" xfId="15770"/>
    <cellStyle name="Currency 11 3 3" xfId="15771"/>
    <cellStyle name="Currency 11 4" xfId="15772"/>
    <cellStyle name="Currency 11 4 2" xfId="15773"/>
    <cellStyle name="Currency 11 4 3" xfId="15774"/>
    <cellStyle name="Currency 11 5" xfId="15775"/>
    <cellStyle name="Currency 11 5 2" xfId="15776"/>
    <cellStyle name="Currency 11 5 3" xfId="15777"/>
    <cellStyle name="Currency 11 6" xfId="15778"/>
    <cellStyle name="Currency 11 6 2" xfId="15779"/>
    <cellStyle name="Currency 11 6 3" xfId="15780"/>
    <cellStyle name="Currency 11 7" xfId="15781"/>
    <cellStyle name="Currency 11 8" xfId="15782"/>
    <cellStyle name="Currency 12" xfId="15783"/>
    <cellStyle name="Currency 12 2" xfId="15784"/>
    <cellStyle name="Currency 12 2 2" xfId="15785"/>
    <cellStyle name="Currency 12 2 3" xfId="15786"/>
    <cellStyle name="Currency 12 3" xfId="15787"/>
    <cellStyle name="Currency 12 3 2" xfId="15788"/>
    <cellStyle name="Currency 12 3 3" xfId="15789"/>
    <cellStyle name="Currency 12 4" xfId="15790"/>
    <cellStyle name="Currency 12 4 2" xfId="15791"/>
    <cellStyle name="Currency 12 4 3" xfId="15792"/>
    <cellStyle name="Currency 12 5" xfId="15793"/>
    <cellStyle name="Currency 12 5 2" xfId="15794"/>
    <cellStyle name="Currency 12 5 3" xfId="15795"/>
    <cellStyle name="Currency 12 6" xfId="15796"/>
    <cellStyle name="Currency 12 7" xfId="15797"/>
    <cellStyle name="Currency 13" xfId="15798"/>
    <cellStyle name="Currency 13 2" xfId="15799"/>
    <cellStyle name="Currency 13 3" xfId="15800"/>
    <cellStyle name="Currency 14" xfId="15801"/>
    <cellStyle name="Currency 14 2" xfId="15802"/>
    <cellStyle name="Currency 14 3" xfId="15803"/>
    <cellStyle name="Currency 14 4" xfId="15804"/>
    <cellStyle name="Currency 15" xfId="15805"/>
    <cellStyle name="Currency 16" xfId="15806"/>
    <cellStyle name="Currency 17" xfId="15807"/>
    <cellStyle name="Currency 18" xfId="15808"/>
    <cellStyle name="Currency 19" xfId="15809"/>
    <cellStyle name="Currency 2" xfId="15"/>
    <cellStyle name="Currency 2 10" xfId="15810"/>
    <cellStyle name="Currency 2 10 2" xfId="15811"/>
    <cellStyle name="Currency 2 10 3" xfId="15812"/>
    <cellStyle name="Currency 2 11" xfId="15813"/>
    <cellStyle name="Currency 2 12" xfId="15814"/>
    <cellStyle name="Currency 2 13" xfId="15815"/>
    <cellStyle name="Currency 2 14" xfId="15816"/>
    <cellStyle name="Currency 2 15" xfId="15817"/>
    <cellStyle name="Currency 2 16" xfId="15818"/>
    <cellStyle name="Currency 2 17" xfId="15819"/>
    <cellStyle name="Currency 2 18" xfId="15820"/>
    <cellStyle name="Currency 2 19" xfId="15821"/>
    <cellStyle name="Currency 2 2" xfId="15822"/>
    <cellStyle name="Currency 2 2 10" xfId="15823"/>
    <cellStyle name="Currency 2 2 10 2" xfId="15824"/>
    <cellStyle name="Currency 2 2 10 2 2" xfId="15825"/>
    <cellStyle name="Currency 2 2 10 2 3" xfId="15826"/>
    <cellStyle name="Currency 2 2 10 3" xfId="15827"/>
    <cellStyle name="Currency 2 2 10 3 2" xfId="15828"/>
    <cellStyle name="Currency 2 2 10 3 3" xfId="15829"/>
    <cellStyle name="Currency 2 2 10 4" xfId="15830"/>
    <cellStyle name="Currency 2 2 10 4 2" xfId="15831"/>
    <cellStyle name="Currency 2 2 10 4 3" xfId="15832"/>
    <cellStyle name="Currency 2 2 10 5" xfId="15833"/>
    <cellStyle name="Currency 2 2 10 5 2" xfId="15834"/>
    <cellStyle name="Currency 2 2 10 5 3" xfId="15835"/>
    <cellStyle name="Currency 2 2 10 6" xfId="15836"/>
    <cellStyle name="Currency 2 2 10 7" xfId="15837"/>
    <cellStyle name="Currency 2 2 11" xfId="15838"/>
    <cellStyle name="Currency 2 2 11 2" xfId="15839"/>
    <cellStyle name="Currency 2 2 11 3" xfId="15840"/>
    <cellStyle name="Currency 2 2 12" xfId="15841"/>
    <cellStyle name="Currency 2 2 12 2" xfId="15842"/>
    <cellStyle name="Currency 2 2 12 3" xfId="15843"/>
    <cellStyle name="Currency 2 2 13" xfId="15844"/>
    <cellStyle name="Currency 2 2 13 2" xfId="15845"/>
    <cellStyle name="Currency 2 2 13 3" xfId="15846"/>
    <cellStyle name="Currency 2 2 14" xfId="15847"/>
    <cellStyle name="Currency 2 2 14 2" xfId="15848"/>
    <cellStyle name="Currency 2 2 14 3" xfId="15849"/>
    <cellStyle name="Currency 2 2 15" xfId="15850"/>
    <cellStyle name="Currency 2 2 16" xfId="15851"/>
    <cellStyle name="Currency 2 2 2" xfId="15852"/>
    <cellStyle name="Currency 2 2 2 10" xfId="15853"/>
    <cellStyle name="Currency 2 2 2 10 2" xfId="15854"/>
    <cellStyle name="Currency 2 2 2 10 3" xfId="15855"/>
    <cellStyle name="Currency 2 2 2 11" xfId="15856"/>
    <cellStyle name="Currency 2 2 2 11 2" xfId="15857"/>
    <cellStyle name="Currency 2 2 2 11 3" xfId="15858"/>
    <cellStyle name="Currency 2 2 2 12" xfId="15859"/>
    <cellStyle name="Currency 2 2 2 12 2" xfId="15860"/>
    <cellStyle name="Currency 2 2 2 12 3" xfId="15861"/>
    <cellStyle name="Currency 2 2 2 13" xfId="15862"/>
    <cellStyle name="Currency 2 2 2 13 2" xfId="15863"/>
    <cellStyle name="Currency 2 2 2 13 3" xfId="15864"/>
    <cellStyle name="Currency 2 2 2 14" xfId="15865"/>
    <cellStyle name="Currency 2 2 2 15" xfId="15866"/>
    <cellStyle name="Currency 2 2 2 2" xfId="15867"/>
    <cellStyle name="Currency 2 2 2 2 10" xfId="15868"/>
    <cellStyle name="Currency 2 2 2 2 10 2" xfId="15869"/>
    <cellStyle name="Currency 2 2 2 2 10 3" xfId="15870"/>
    <cellStyle name="Currency 2 2 2 2 11" xfId="15871"/>
    <cellStyle name="Currency 2 2 2 2 11 2" xfId="15872"/>
    <cellStyle name="Currency 2 2 2 2 11 3" xfId="15873"/>
    <cellStyle name="Currency 2 2 2 2 12" xfId="15874"/>
    <cellStyle name="Currency 2 2 2 2 12 2" xfId="15875"/>
    <cellStyle name="Currency 2 2 2 2 12 3" xfId="15876"/>
    <cellStyle name="Currency 2 2 2 2 13" xfId="15877"/>
    <cellStyle name="Currency 2 2 2 2 14" xfId="15878"/>
    <cellStyle name="Currency 2 2 2 2 2" xfId="15879"/>
    <cellStyle name="Currency 2 2 2 2 2 10" xfId="15880"/>
    <cellStyle name="Currency 2 2 2 2 2 11" xfId="15881"/>
    <cellStyle name="Currency 2 2 2 2 2 2" xfId="15882"/>
    <cellStyle name="Currency 2 2 2 2 2 2 2" xfId="15883"/>
    <cellStyle name="Currency 2 2 2 2 2 2 2 2" xfId="15884"/>
    <cellStyle name="Currency 2 2 2 2 2 2 2 2 2" xfId="15885"/>
    <cellStyle name="Currency 2 2 2 2 2 2 2 2 3" xfId="15886"/>
    <cellStyle name="Currency 2 2 2 2 2 2 2 3" xfId="15887"/>
    <cellStyle name="Currency 2 2 2 2 2 2 2 3 2" xfId="15888"/>
    <cellStyle name="Currency 2 2 2 2 2 2 2 3 3" xfId="15889"/>
    <cellStyle name="Currency 2 2 2 2 2 2 2 4" xfId="15890"/>
    <cellStyle name="Currency 2 2 2 2 2 2 2 4 2" xfId="15891"/>
    <cellStyle name="Currency 2 2 2 2 2 2 2 4 3" xfId="15892"/>
    <cellStyle name="Currency 2 2 2 2 2 2 2 5" xfId="15893"/>
    <cellStyle name="Currency 2 2 2 2 2 2 2 5 2" xfId="15894"/>
    <cellStyle name="Currency 2 2 2 2 2 2 2 5 3" xfId="15895"/>
    <cellStyle name="Currency 2 2 2 2 2 2 2 6" xfId="15896"/>
    <cellStyle name="Currency 2 2 2 2 2 2 2 7" xfId="15897"/>
    <cellStyle name="Currency 2 2 2 2 2 2 3" xfId="15898"/>
    <cellStyle name="Currency 2 2 2 2 2 2 3 2" xfId="15899"/>
    <cellStyle name="Currency 2 2 2 2 2 2 3 3" xfId="15900"/>
    <cellStyle name="Currency 2 2 2 2 2 2 4" xfId="15901"/>
    <cellStyle name="Currency 2 2 2 2 2 2 4 2" xfId="15902"/>
    <cellStyle name="Currency 2 2 2 2 2 2 4 3" xfId="15903"/>
    <cellStyle name="Currency 2 2 2 2 2 2 5" xfId="15904"/>
    <cellStyle name="Currency 2 2 2 2 2 2 5 2" xfId="15905"/>
    <cellStyle name="Currency 2 2 2 2 2 2 5 3" xfId="15906"/>
    <cellStyle name="Currency 2 2 2 2 2 2 6" xfId="15907"/>
    <cellStyle name="Currency 2 2 2 2 2 2 6 2" xfId="15908"/>
    <cellStyle name="Currency 2 2 2 2 2 2 6 3" xfId="15909"/>
    <cellStyle name="Currency 2 2 2 2 2 2 7" xfId="15910"/>
    <cellStyle name="Currency 2 2 2 2 2 2 8" xfId="15911"/>
    <cellStyle name="Currency 2 2 2 2 2 3" xfId="15912"/>
    <cellStyle name="Currency 2 2 2 2 2 3 2" xfId="15913"/>
    <cellStyle name="Currency 2 2 2 2 2 3 2 2" xfId="15914"/>
    <cellStyle name="Currency 2 2 2 2 2 3 2 3" xfId="15915"/>
    <cellStyle name="Currency 2 2 2 2 2 3 3" xfId="15916"/>
    <cellStyle name="Currency 2 2 2 2 2 3 3 2" xfId="15917"/>
    <cellStyle name="Currency 2 2 2 2 2 3 3 3" xfId="15918"/>
    <cellStyle name="Currency 2 2 2 2 2 3 4" xfId="15919"/>
    <cellStyle name="Currency 2 2 2 2 2 3 4 2" xfId="15920"/>
    <cellStyle name="Currency 2 2 2 2 2 3 4 3" xfId="15921"/>
    <cellStyle name="Currency 2 2 2 2 2 3 5" xfId="15922"/>
    <cellStyle name="Currency 2 2 2 2 2 3 5 2" xfId="15923"/>
    <cellStyle name="Currency 2 2 2 2 2 3 5 3" xfId="15924"/>
    <cellStyle name="Currency 2 2 2 2 2 3 6" xfId="15925"/>
    <cellStyle name="Currency 2 2 2 2 2 3 7" xfId="15926"/>
    <cellStyle name="Currency 2 2 2 2 2 4" xfId="15927"/>
    <cellStyle name="Currency 2 2 2 2 2 4 2" xfId="15928"/>
    <cellStyle name="Currency 2 2 2 2 2 4 2 2" xfId="15929"/>
    <cellStyle name="Currency 2 2 2 2 2 4 2 3" xfId="15930"/>
    <cellStyle name="Currency 2 2 2 2 2 4 3" xfId="15931"/>
    <cellStyle name="Currency 2 2 2 2 2 4 3 2" xfId="15932"/>
    <cellStyle name="Currency 2 2 2 2 2 4 3 3" xfId="15933"/>
    <cellStyle name="Currency 2 2 2 2 2 4 4" xfId="15934"/>
    <cellStyle name="Currency 2 2 2 2 2 4 4 2" xfId="15935"/>
    <cellStyle name="Currency 2 2 2 2 2 4 4 3" xfId="15936"/>
    <cellStyle name="Currency 2 2 2 2 2 4 5" xfId="15937"/>
    <cellStyle name="Currency 2 2 2 2 2 4 5 2" xfId="15938"/>
    <cellStyle name="Currency 2 2 2 2 2 4 5 3" xfId="15939"/>
    <cellStyle name="Currency 2 2 2 2 2 4 6" xfId="15940"/>
    <cellStyle name="Currency 2 2 2 2 2 4 7" xfId="15941"/>
    <cellStyle name="Currency 2 2 2 2 2 5" xfId="15942"/>
    <cellStyle name="Currency 2 2 2 2 2 5 2" xfId="15943"/>
    <cellStyle name="Currency 2 2 2 2 2 5 2 2" xfId="15944"/>
    <cellStyle name="Currency 2 2 2 2 2 5 2 3" xfId="15945"/>
    <cellStyle name="Currency 2 2 2 2 2 5 3" xfId="15946"/>
    <cellStyle name="Currency 2 2 2 2 2 5 3 2" xfId="15947"/>
    <cellStyle name="Currency 2 2 2 2 2 5 3 3" xfId="15948"/>
    <cellStyle name="Currency 2 2 2 2 2 5 4" xfId="15949"/>
    <cellStyle name="Currency 2 2 2 2 2 5 4 2" xfId="15950"/>
    <cellStyle name="Currency 2 2 2 2 2 5 4 3" xfId="15951"/>
    <cellStyle name="Currency 2 2 2 2 2 5 5" xfId="15952"/>
    <cellStyle name="Currency 2 2 2 2 2 5 5 2" xfId="15953"/>
    <cellStyle name="Currency 2 2 2 2 2 5 5 3" xfId="15954"/>
    <cellStyle name="Currency 2 2 2 2 2 5 6" xfId="15955"/>
    <cellStyle name="Currency 2 2 2 2 2 5 7" xfId="15956"/>
    <cellStyle name="Currency 2 2 2 2 2 6" xfId="15957"/>
    <cellStyle name="Currency 2 2 2 2 2 6 2" xfId="15958"/>
    <cellStyle name="Currency 2 2 2 2 2 6 3" xfId="15959"/>
    <cellStyle name="Currency 2 2 2 2 2 7" xfId="15960"/>
    <cellStyle name="Currency 2 2 2 2 2 7 2" xfId="15961"/>
    <cellStyle name="Currency 2 2 2 2 2 7 3" xfId="15962"/>
    <cellStyle name="Currency 2 2 2 2 2 8" xfId="15963"/>
    <cellStyle name="Currency 2 2 2 2 2 8 2" xfId="15964"/>
    <cellStyle name="Currency 2 2 2 2 2 8 3" xfId="15965"/>
    <cellStyle name="Currency 2 2 2 2 2 9" xfId="15966"/>
    <cellStyle name="Currency 2 2 2 2 2 9 2" xfId="15967"/>
    <cellStyle name="Currency 2 2 2 2 2 9 3" xfId="15968"/>
    <cellStyle name="Currency 2 2 2 2 3" xfId="15969"/>
    <cellStyle name="Currency 2 2 2 2 3 2" xfId="15970"/>
    <cellStyle name="Currency 2 2 2 2 3 2 2" xfId="15971"/>
    <cellStyle name="Currency 2 2 2 2 3 2 2 2" xfId="15972"/>
    <cellStyle name="Currency 2 2 2 2 3 2 2 3" xfId="15973"/>
    <cellStyle name="Currency 2 2 2 2 3 2 3" xfId="15974"/>
    <cellStyle name="Currency 2 2 2 2 3 2 3 2" xfId="15975"/>
    <cellStyle name="Currency 2 2 2 2 3 2 3 3" xfId="15976"/>
    <cellStyle name="Currency 2 2 2 2 3 2 4" xfId="15977"/>
    <cellStyle name="Currency 2 2 2 2 3 2 4 2" xfId="15978"/>
    <cellStyle name="Currency 2 2 2 2 3 2 4 3" xfId="15979"/>
    <cellStyle name="Currency 2 2 2 2 3 2 5" xfId="15980"/>
    <cellStyle name="Currency 2 2 2 2 3 2 5 2" xfId="15981"/>
    <cellStyle name="Currency 2 2 2 2 3 2 5 3" xfId="15982"/>
    <cellStyle name="Currency 2 2 2 2 3 2 6" xfId="15983"/>
    <cellStyle name="Currency 2 2 2 2 3 2 7" xfId="15984"/>
    <cellStyle name="Currency 2 2 2 2 3 3" xfId="15985"/>
    <cellStyle name="Currency 2 2 2 2 3 3 2" xfId="15986"/>
    <cellStyle name="Currency 2 2 2 2 3 3 3" xfId="15987"/>
    <cellStyle name="Currency 2 2 2 2 3 4" xfId="15988"/>
    <cellStyle name="Currency 2 2 2 2 3 4 2" xfId="15989"/>
    <cellStyle name="Currency 2 2 2 2 3 4 3" xfId="15990"/>
    <cellStyle name="Currency 2 2 2 2 3 5" xfId="15991"/>
    <cellStyle name="Currency 2 2 2 2 3 5 2" xfId="15992"/>
    <cellStyle name="Currency 2 2 2 2 3 5 3" xfId="15993"/>
    <cellStyle name="Currency 2 2 2 2 3 6" xfId="15994"/>
    <cellStyle name="Currency 2 2 2 2 3 6 2" xfId="15995"/>
    <cellStyle name="Currency 2 2 2 2 3 6 3" xfId="15996"/>
    <cellStyle name="Currency 2 2 2 2 3 7" xfId="15997"/>
    <cellStyle name="Currency 2 2 2 2 3 8" xfId="15998"/>
    <cellStyle name="Currency 2 2 2 2 4" xfId="15999"/>
    <cellStyle name="Currency 2 2 2 2 4 2" xfId="16000"/>
    <cellStyle name="Currency 2 2 2 2 4 2 2" xfId="16001"/>
    <cellStyle name="Currency 2 2 2 2 4 2 2 2" xfId="16002"/>
    <cellStyle name="Currency 2 2 2 2 4 2 2 3" xfId="16003"/>
    <cellStyle name="Currency 2 2 2 2 4 2 3" xfId="16004"/>
    <cellStyle name="Currency 2 2 2 2 4 2 3 2" xfId="16005"/>
    <cellStyle name="Currency 2 2 2 2 4 2 3 3" xfId="16006"/>
    <cellStyle name="Currency 2 2 2 2 4 2 4" xfId="16007"/>
    <cellStyle name="Currency 2 2 2 2 4 2 4 2" xfId="16008"/>
    <cellStyle name="Currency 2 2 2 2 4 2 4 3" xfId="16009"/>
    <cellStyle name="Currency 2 2 2 2 4 2 5" xfId="16010"/>
    <cellStyle name="Currency 2 2 2 2 4 2 5 2" xfId="16011"/>
    <cellStyle name="Currency 2 2 2 2 4 2 5 3" xfId="16012"/>
    <cellStyle name="Currency 2 2 2 2 4 2 6" xfId="16013"/>
    <cellStyle name="Currency 2 2 2 2 4 2 7" xfId="16014"/>
    <cellStyle name="Currency 2 2 2 2 4 3" xfId="16015"/>
    <cellStyle name="Currency 2 2 2 2 4 3 2" xfId="16016"/>
    <cellStyle name="Currency 2 2 2 2 4 3 3" xfId="16017"/>
    <cellStyle name="Currency 2 2 2 2 4 4" xfId="16018"/>
    <cellStyle name="Currency 2 2 2 2 4 4 2" xfId="16019"/>
    <cellStyle name="Currency 2 2 2 2 4 4 3" xfId="16020"/>
    <cellStyle name="Currency 2 2 2 2 4 5" xfId="16021"/>
    <cellStyle name="Currency 2 2 2 2 4 5 2" xfId="16022"/>
    <cellStyle name="Currency 2 2 2 2 4 5 3" xfId="16023"/>
    <cellStyle name="Currency 2 2 2 2 4 6" xfId="16024"/>
    <cellStyle name="Currency 2 2 2 2 4 6 2" xfId="16025"/>
    <cellStyle name="Currency 2 2 2 2 4 6 3" xfId="16026"/>
    <cellStyle name="Currency 2 2 2 2 4 7" xfId="16027"/>
    <cellStyle name="Currency 2 2 2 2 4 8" xfId="16028"/>
    <cellStyle name="Currency 2 2 2 2 5" xfId="16029"/>
    <cellStyle name="Currency 2 2 2 2 5 2" xfId="16030"/>
    <cellStyle name="Currency 2 2 2 2 5 2 2" xfId="16031"/>
    <cellStyle name="Currency 2 2 2 2 5 2 3" xfId="16032"/>
    <cellStyle name="Currency 2 2 2 2 5 3" xfId="16033"/>
    <cellStyle name="Currency 2 2 2 2 5 3 2" xfId="16034"/>
    <cellStyle name="Currency 2 2 2 2 5 3 3" xfId="16035"/>
    <cellStyle name="Currency 2 2 2 2 5 4" xfId="16036"/>
    <cellStyle name="Currency 2 2 2 2 5 4 2" xfId="16037"/>
    <cellStyle name="Currency 2 2 2 2 5 4 3" xfId="16038"/>
    <cellStyle name="Currency 2 2 2 2 5 5" xfId="16039"/>
    <cellStyle name="Currency 2 2 2 2 5 5 2" xfId="16040"/>
    <cellStyle name="Currency 2 2 2 2 5 5 3" xfId="16041"/>
    <cellStyle name="Currency 2 2 2 2 5 6" xfId="16042"/>
    <cellStyle name="Currency 2 2 2 2 5 7" xfId="16043"/>
    <cellStyle name="Currency 2 2 2 2 6" xfId="16044"/>
    <cellStyle name="Currency 2 2 2 2 6 2" xfId="16045"/>
    <cellStyle name="Currency 2 2 2 2 6 2 2" xfId="16046"/>
    <cellStyle name="Currency 2 2 2 2 6 2 3" xfId="16047"/>
    <cellStyle name="Currency 2 2 2 2 6 3" xfId="16048"/>
    <cellStyle name="Currency 2 2 2 2 6 3 2" xfId="16049"/>
    <cellStyle name="Currency 2 2 2 2 6 3 3" xfId="16050"/>
    <cellStyle name="Currency 2 2 2 2 6 4" xfId="16051"/>
    <cellStyle name="Currency 2 2 2 2 6 4 2" xfId="16052"/>
    <cellStyle name="Currency 2 2 2 2 6 4 3" xfId="16053"/>
    <cellStyle name="Currency 2 2 2 2 6 5" xfId="16054"/>
    <cellStyle name="Currency 2 2 2 2 6 5 2" xfId="16055"/>
    <cellStyle name="Currency 2 2 2 2 6 5 3" xfId="16056"/>
    <cellStyle name="Currency 2 2 2 2 6 6" xfId="16057"/>
    <cellStyle name="Currency 2 2 2 2 6 7" xfId="16058"/>
    <cellStyle name="Currency 2 2 2 2 7" xfId="16059"/>
    <cellStyle name="Currency 2 2 2 2 7 2" xfId="16060"/>
    <cellStyle name="Currency 2 2 2 2 7 2 2" xfId="16061"/>
    <cellStyle name="Currency 2 2 2 2 7 2 3" xfId="16062"/>
    <cellStyle name="Currency 2 2 2 2 7 3" xfId="16063"/>
    <cellStyle name="Currency 2 2 2 2 7 3 2" xfId="16064"/>
    <cellStyle name="Currency 2 2 2 2 7 3 3" xfId="16065"/>
    <cellStyle name="Currency 2 2 2 2 7 4" xfId="16066"/>
    <cellStyle name="Currency 2 2 2 2 7 4 2" xfId="16067"/>
    <cellStyle name="Currency 2 2 2 2 7 4 3" xfId="16068"/>
    <cellStyle name="Currency 2 2 2 2 7 5" xfId="16069"/>
    <cellStyle name="Currency 2 2 2 2 7 5 2" xfId="16070"/>
    <cellStyle name="Currency 2 2 2 2 7 5 3" xfId="16071"/>
    <cellStyle name="Currency 2 2 2 2 7 6" xfId="16072"/>
    <cellStyle name="Currency 2 2 2 2 7 7" xfId="16073"/>
    <cellStyle name="Currency 2 2 2 2 8" xfId="16074"/>
    <cellStyle name="Currency 2 2 2 2 8 2" xfId="16075"/>
    <cellStyle name="Currency 2 2 2 2 8 2 2" xfId="16076"/>
    <cellStyle name="Currency 2 2 2 2 8 2 3" xfId="16077"/>
    <cellStyle name="Currency 2 2 2 2 8 3" xfId="16078"/>
    <cellStyle name="Currency 2 2 2 2 8 3 2" xfId="16079"/>
    <cellStyle name="Currency 2 2 2 2 8 3 3" xfId="16080"/>
    <cellStyle name="Currency 2 2 2 2 8 4" xfId="16081"/>
    <cellStyle name="Currency 2 2 2 2 8 4 2" xfId="16082"/>
    <cellStyle name="Currency 2 2 2 2 8 4 3" xfId="16083"/>
    <cellStyle name="Currency 2 2 2 2 8 5" xfId="16084"/>
    <cellStyle name="Currency 2 2 2 2 8 5 2" xfId="16085"/>
    <cellStyle name="Currency 2 2 2 2 8 5 3" xfId="16086"/>
    <cellStyle name="Currency 2 2 2 2 8 6" xfId="16087"/>
    <cellStyle name="Currency 2 2 2 2 8 7" xfId="16088"/>
    <cellStyle name="Currency 2 2 2 2 9" xfId="16089"/>
    <cellStyle name="Currency 2 2 2 2 9 2" xfId="16090"/>
    <cellStyle name="Currency 2 2 2 2 9 3" xfId="16091"/>
    <cellStyle name="Currency 2 2 2 3" xfId="16092"/>
    <cellStyle name="Currency 2 2 2 3 10" xfId="16093"/>
    <cellStyle name="Currency 2 2 2 3 11" xfId="16094"/>
    <cellStyle name="Currency 2 2 2 3 2" xfId="16095"/>
    <cellStyle name="Currency 2 2 2 3 2 2" xfId="16096"/>
    <cellStyle name="Currency 2 2 2 3 2 2 2" xfId="16097"/>
    <cellStyle name="Currency 2 2 2 3 2 2 2 2" xfId="16098"/>
    <cellStyle name="Currency 2 2 2 3 2 2 2 3" xfId="16099"/>
    <cellStyle name="Currency 2 2 2 3 2 2 3" xfId="16100"/>
    <cellStyle name="Currency 2 2 2 3 2 2 3 2" xfId="16101"/>
    <cellStyle name="Currency 2 2 2 3 2 2 3 3" xfId="16102"/>
    <cellStyle name="Currency 2 2 2 3 2 2 4" xfId="16103"/>
    <cellStyle name="Currency 2 2 2 3 2 2 4 2" xfId="16104"/>
    <cellStyle name="Currency 2 2 2 3 2 2 4 3" xfId="16105"/>
    <cellStyle name="Currency 2 2 2 3 2 2 5" xfId="16106"/>
    <cellStyle name="Currency 2 2 2 3 2 2 5 2" xfId="16107"/>
    <cellStyle name="Currency 2 2 2 3 2 2 5 3" xfId="16108"/>
    <cellStyle name="Currency 2 2 2 3 2 2 6" xfId="16109"/>
    <cellStyle name="Currency 2 2 2 3 2 2 7" xfId="16110"/>
    <cellStyle name="Currency 2 2 2 3 2 3" xfId="16111"/>
    <cellStyle name="Currency 2 2 2 3 2 3 2" xfId="16112"/>
    <cellStyle name="Currency 2 2 2 3 2 3 3" xfId="16113"/>
    <cellStyle name="Currency 2 2 2 3 2 4" xfId="16114"/>
    <cellStyle name="Currency 2 2 2 3 2 4 2" xfId="16115"/>
    <cellStyle name="Currency 2 2 2 3 2 4 3" xfId="16116"/>
    <cellStyle name="Currency 2 2 2 3 2 5" xfId="16117"/>
    <cellStyle name="Currency 2 2 2 3 2 5 2" xfId="16118"/>
    <cellStyle name="Currency 2 2 2 3 2 5 3" xfId="16119"/>
    <cellStyle name="Currency 2 2 2 3 2 6" xfId="16120"/>
    <cellStyle name="Currency 2 2 2 3 2 6 2" xfId="16121"/>
    <cellStyle name="Currency 2 2 2 3 2 6 3" xfId="16122"/>
    <cellStyle name="Currency 2 2 2 3 2 7" xfId="16123"/>
    <cellStyle name="Currency 2 2 2 3 2 8" xfId="16124"/>
    <cellStyle name="Currency 2 2 2 3 3" xfId="16125"/>
    <cellStyle name="Currency 2 2 2 3 3 2" xfId="16126"/>
    <cellStyle name="Currency 2 2 2 3 3 2 2" xfId="16127"/>
    <cellStyle name="Currency 2 2 2 3 3 2 3" xfId="16128"/>
    <cellStyle name="Currency 2 2 2 3 3 3" xfId="16129"/>
    <cellStyle name="Currency 2 2 2 3 3 3 2" xfId="16130"/>
    <cellStyle name="Currency 2 2 2 3 3 3 3" xfId="16131"/>
    <cellStyle name="Currency 2 2 2 3 3 4" xfId="16132"/>
    <cellStyle name="Currency 2 2 2 3 3 4 2" xfId="16133"/>
    <cellStyle name="Currency 2 2 2 3 3 4 3" xfId="16134"/>
    <cellStyle name="Currency 2 2 2 3 3 5" xfId="16135"/>
    <cellStyle name="Currency 2 2 2 3 3 5 2" xfId="16136"/>
    <cellStyle name="Currency 2 2 2 3 3 5 3" xfId="16137"/>
    <cellStyle name="Currency 2 2 2 3 3 6" xfId="16138"/>
    <cellStyle name="Currency 2 2 2 3 3 7" xfId="16139"/>
    <cellStyle name="Currency 2 2 2 3 4" xfId="16140"/>
    <cellStyle name="Currency 2 2 2 3 4 2" xfId="16141"/>
    <cellStyle name="Currency 2 2 2 3 4 2 2" xfId="16142"/>
    <cellStyle name="Currency 2 2 2 3 4 2 3" xfId="16143"/>
    <cellStyle name="Currency 2 2 2 3 4 3" xfId="16144"/>
    <cellStyle name="Currency 2 2 2 3 4 3 2" xfId="16145"/>
    <cellStyle name="Currency 2 2 2 3 4 3 3" xfId="16146"/>
    <cellStyle name="Currency 2 2 2 3 4 4" xfId="16147"/>
    <cellStyle name="Currency 2 2 2 3 4 4 2" xfId="16148"/>
    <cellStyle name="Currency 2 2 2 3 4 4 3" xfId="16149"/>
    <cellStyle name="Currency 2 2 2 3 4 5" xfId="16150"/>
    <cellStyle name="Currency 2 2 2 3 4 5 2" xfId="16151"/>
    <cellStyle name="Currency 2 2 2 3 4 5 3" xfId="16152"/>
    <cellStyle name="Currency 2 2 2 3 4 6" xfId="16153"/>
    <cellStyle name="Currency 2 2 2 3 4 7" xfId="16154"/>
    <cellStyle name="Currency 2 2 2 3 5" xfId="16155"/>
    <cellStyle name="Currency 2 2 2 3 5 2" xfId="16156"/>
    <cellStyle name="Currency 2 2 2 3 5 2 2" xfId="16157"/>
    <cellStyle name="Currency 2 2 2 3 5 2 3" xfId="16158"/>
    <cellStyle name="Currency 2 2 2 3 5 3" xfId="16159"/>
    <cellStyle name="Currency 2 2 2 3 5 3 2" xfId="16160"/>
    <cellStyle name="Currency 2 2 2 3 5 3 3" xfId="16161"/>
    <cellStyle name="Currency 2 2 2 3 5 4" xfId="16162"/>
    <cellStyle name="Currency 2 2 2 3 5 4 2" xfId="16163"/>
    <cellStyle name="Currency 2 2 2 3 5 4 3" xfId="16164"/>
    <cellStyle name="Currency 2 2 2 3 5 5" xfId="16165"/>
    <cellStyle name="Currency 2 2 2 3 5 5 2" xfId="16166"/>
    <cellStyle name="Currency 2 2 2 3 5 5 3" xfId="16167"/>
    <cellStyle name="Currency 2 2 2 3 5 6" xfId="16168"/>
    <cellStyle name="Currency 2 2 2 3 5 7" xfId="16169"/>
    <cellStyle name="Currency 2 2 2 3 6" xfId="16170"/>
    <cellStyle name="Currency 2 2 2 3 6 2" xfId="16171"/>
    <cellStyle name="Currency 2 2 2 3 6 3" xfId="16172"/>
    <cellStyle name="Currency 2 2 2 3 7" xfId="16173"/>
    <cellStyle name="Currency 2 2 2 3 7 2" xfId="16174"/>
    <cellStyle name="Currency 2 2 2 3 7 3" xfId="16175"/>
    <cellStyle name="Currency 2 2 2 3 8" xfId="16176"/>
    <cellStyle name="Currency 2 2 2 3 8 2" xfId="16177"/>
    <cellStyle name="Currency 2 2 2 3 8 3" xfId="16178"/>
    <cellStyle name="Currency 2 2 2 3 9" xfId="16179"/>
    <cellStyle name="Currency 2 2 2 3 9 2" xfId="16180"/>
    <cellStyle name="Currency 2 2 2 3 9 3" xfId="16181"/>
    <cellStyle name="Currency 2 2 2 4" xfId="16182"/>
    <cellStyle name="Currency 2 2 2 4 2" xfId="16183"/>
    <cellStyle name="Currency 2 2 2 4 2 2" xfId="16184"/>
    <cellStyle name="Currency 2 2 2 4 2 2 2" xfId="16185"/>
    <cellStyle name="Currency 2 2 2 4 2 2 3" xfId="16186"/>
    <cellStyle name="Currency 2 2 2 4 2 3" xfId="16187"/>
    <cellStyle name="Currency 2 2 2 4 2 3 2" xfId="16188"/>
    <cellStyle name="Currency 2 2 2 4 2 3 3" xfId="16189"/>
    <cellStyle name="Currency 2 2 2 4 2 4" xfId="16190"/>
    <cellStyle name="Currency 2 2 2 4 2 4 2" xfId="16191"/>
    <cellStyle name="Currency 2 2 2 4 2 4 3" xfId="16192"/>
    <cellStyle name="Currency 2 2 2 4 2 5" xfId="16193"/>
    <cellStyle name="Currency 2 2 2 4 2 5 2" xfId="16194"/>
    <cellStyle name="Currency 2 2 2 4 2 5 3" xfId="16195"/>
    <cellStyle name="Currency 2 2 2 4 2 6" xfId="16196"/>
    <cellStyle name="Currency 2 2 2 4 2 7" xfId="16197"/>
    <cellStyle name="Currency 2 2 2 4 3" xfId="16198"/>
    <cellStyle name="Currency 2 2 2 4 3 2" xfId="16199"/>
    <cellStyle name="Currency 2 2 2 4 3 3" xfId="16200"/>
    <cellStyle name="Currency 2 2 2 4 4" xfId="16201"/>
    <cellStyle name="Currency 2 2 2 4 4 2" xfId="16202"/>
    <cellStyle name="Currency 2 2 2 4 4 3" xfId="16203"/>
    <cellStyle name="Currency 2 2 2 4 5" xfId="16204"/>
    <cellStyle name="Currency 2 2 2 4 5 2" xfId="16205"/>
    <cellStyle name="Currency 2 2 2 4 5 3" xfId="16206"/>
    <cellStyle name="Currency 2 2 2 4 6" xfId="16207"/>
    <cellStyle name="Currency 2 2 2 4 6 2" xfId="16208"/>
    <cellStyle name="Currency 2 2 2 4 6 3" xfId="16209"/>
    <cellStyle name="Currency 2 2 2 4 7" xfId="16210"/>
    <cellStyle name="Currency 2 2 2 4 8" xfId="16211"/>
    <cellStyle name="Currency 2 2 2 5" xfId="16212"/>
    <cellStyle name="Currency 2 2 2 5 2" xfId="16213"/>
    <cellStyle name="Currency 2 2 2 5 2 2" xfId="16214"/>
    <cellStyle name="Currency 2 2 2 5 2 2 2" xfId="16215"/>
    <cellStyle name="Currency 2 2 2 5 2 2 3" xfId="16216"/>
    <cellStyle name="Currency 2 2 2 5 2 3" xfId="16217"/>
    <cellStyle name="Currency 2 2 2 5 2 3 2" xfId="16218"/>
    <cellStyle name="Currency 2 2 2 5 2 3 3" xfId="16219"/>
    <cellStyle name="Currency 2 2 2 5 2 4" xfId="16220"/>
    <cellStyle name="Currency 2 2 2 5 2 4 2" xfId="16221"/>
    <cellStyle name="Currency 2 2 2 5 2 4 3" xfId="16222"/>
    <cellStyle name="Currency 2 2 2 5 2 5" xfId="16223"/>
    <cellStyle name="Currency 2 2 2 5 2 5 2" xfId="16224"/>
    <cellStyle name="Currency 2 2 2 5 2 5 3" xfId="16225"/>
    <cellStyle name="Currency 2 2 2 5 2 6" xfId="16226"/>
    <cellStyle name="Currency 2 2 2 5 2 7" xfId="16227"/>
    <cellStyle name="Currency 2 2 2 5 3" xfId="16228"/>
    <cellStyle name="Currency 2 2 2 5 3 2" xfId="16229"/>
    <cellStyle name="Currency 2 2 2 5 3 3" xfId="16230"/>
    <cellStyle name="Currency 2 2 2 5 4" xfId="16231"/>
    <cellStyle name="Currency 2 2 2 5 4 2" xfId="16232"/>
    <cellStyle name="Currency 2 2 2 5 4 3" xfId="16233"/>
    <cellStyle name="Currency 2 2 2 5 5" xfId="16234"/>
    <cellStyle name="Currency 2 2 2 5 5 2" xfId="16235"/>
    <cellStyle name="Currency 2 2 2 5 5 3" xfId="16236"/>
    <cellStyle name="Currency 2 2 2 5 6" xfId="16237"/>
    <cellStyle name="Currency 2 2 2 5 6 2" xfId="16238"/>
    <cellStyle name="Currency 2 2 2 5 6 3" xfId="16239"/>
    <cellStyle name="Currency 2 2 2 5 7" xfId="16240"/>
    <cellStyle name="Currency 2 2 2 5 8" xfId="16241"/>
    <cellStyle name="Currency 2 2 2 6" xfId="16242"/>
    <cellStyle name="Currency 2 2 2 6 2" xfId="16243"/>
    <cellStyle name="Currency 2 2 2 6 2 2" xfId="16244"/>
    <cellStyle name="Currency 2 2 2 6 2 3" xfId="16245"/>
    <cellStyle name="Currency 2 2 2 6 3" xfId="16246"/>
    <cellStyle name="Currency 2 2 2 6 3 2" xfId="16247"/>
    <cellStyle name="Currency 2 2 2 6 3 3" xfId="16248"/>
    <cellStyle name="Currency 2 2 2 6 4" xfId="16249"/>
    <cellStyle name="Currency 2 2 2 6 4 2" xfId="16250"/>
    <cellStyle name="Currency 2 2 2 6 4 3" xfId="16251"/>
    <cellStyle name="Currency 2 2 2 6 5" xfId="16252"/>
    <cellStyle name="Currency 2 2 2 6 5 2" xfId="16253"/>
    <cellStyle name="Currency 2 2 2 6 5 3" xfId="16254"/>
    <cellStyle name="Currency 2 2 2 6 6" xfId="16255"/>
    <cellStyle name="Currency 2 2 2 6 7" xfId="16256"/>
    <cellStyle name="Currency 2 2 2 7" xfId="16257"/>
    <cellStyle name="Currency 2 2 2 7 2" xfId="16258"/>
    <cellStyle name="Currency 2 2 2 7 2 2" xfId="16259"/>
    <cellStyle name="Currency 2 2 2 7 2 3" xfId="16260"/>
    <cellStyle name="Currency 2 2 2 7 3" xfId="16261"/>
    <cellStyle name="Currency 2 2 2 7 3 2" xfId="16262"/>
    <cellStyle name="Currency 2 2 2 7 3 3" xfId="16263"/>
    <cellStyle name="Currency 2 2 2 7 4" xfId="16264"/>
    <cellStyle name="Currency 2 2 2 7 4 2" xfId="16265"/>
    <cellStyle name="Currency 2 2 2 7 4 3" xfId="16266"/>
    <cellStyle name="Currency 2 2 2 7 5" xfId="16267"/>
    <cellStyle name="Currency 2 2 2 7 5 2" xfId="16268"/>
    <cellStyle name="Currency 2 2 2 7 5 3" xfId="16269"/>
    <cellStyle name="Currency 2 2 2 7 6" xfId="16270"/>
    <cellStyle name="Currency 2 2 2 7 7" xfId="16271"/>
    <cellStyle name="Currency 2 2 2 8" xfId="16272"/>
    <cellStyle name="Currency 2 2 2 8 2" xfId="16273"/>
    <cellStyle name="Currency 2 2 2 8 2 2" xfId="16274"/>
    <cellStyle name="Currency 2 2 2 8 2 3" xfId="16275"/>
    <cellStyle name="Currency 2 2 2 8 3" xfId="16276"/>
    <cellStyle name="Currency 2 2 2 8 3 2" xfId="16277"/>
    <cellStyle name="Currency 2 2 2 8 3 3" xfId="16278"/>
    <cellStyle name="Currency 2 2 2 8 4" xfId="16279"/>
    <cellStyle name="Currency 2 2 2 8 4 2" xfId="16280"/>
    <cellStyle name="Currency 2 2 2 8 4 3" xfId="16281"/>
    <cellStyle name="Currency 2 2 2 8 5" xfId="16282"/>
    <cellStyle name="Currency 2 2 2 8 5 2" xfId="16283"/>
    <cellStyle name="Currency 2 2 2 8 5 3" xfId="16284"/>
    <cellStyle name="Currency 2 2 2 8 6" xfId="16285"/>
    <cellStyle name="Currency 2 2 2 8 7" xfId="16286"/>
    <cellStyle name="Currency 2 2 2 9" xfId="16287"/>
    <cellStyle name="Currency 2 2 2 9 2" xfId="16288"/>
    <cellStyle name="Currency 2 2 2 9 2 2" xfId="16289"/>
    <cellStyle name="Currency 2 2 2 9 2 3" xfId="16290"/>
    <cellStyle name="Currency 2 2 2 9 3" xfId="16291"/>
    <cellStyle name="Currency 2 2 2 9 3 2" xfId="16292"/>
    <cellStyle name="Currency 2 2 2 9 3 3" xfId="16293"/>
    <cellStyle name="Currency 2 2 2 9 4" xfId="16294"/>
    <cellStyle name="Currency 2 2 2 9 4 2" xfId="16295"/>
    <cellStyle name="Currency 2 2 2 9 4 3" xfId="16296"/>
    <cellStyle name="Currency 2 2 2 9 5" xfId="16297"/>
    <cellStyle name="Currency 2 2 2 9 5 2" xfId="16298"/>
    <cellStyle name="Currency 2 2 2 9 5 3" xfId="16299"/>
    <cellStyle name="Currency 2 2 2 9 6" xfId="16300"/>
    <cellStyle name="Currency 2 2 2 9 7" xfId="16301"/>
    <cellStyle name="Currency 2 2 3" xfId="16302"/>
    <cellStyle name="Currency 2 2 3 10" xfId="16303"/>
    <cellStyle name="Currency 2 2 3 10 2" xfId="16304"/>
    <cellStyle name="Currency 2 2 3 10 3" xfId="16305"/>
    <cellStyle name="Currency 2 2 3 11" xfId="16306"/>
    <cellStyle name="Currency 2 2 3 11 2" xfId="16307"/>
    <cellStyle name="Currency 2 2 3 11 3" xfId="16308"/>
    <cellStyle name="Currency 2 2 3 12" xfId="16309"/>
    <cellStyle name="Currency 2 2 3 12 2" xfId="16310"/>
    <cellStyle name="Currency 2 2 3 12 3" xfId="16311"/>
    <cellStyle name="Currency 2 2 3 13" xfId="16312"/>
    <cellStyle name="Currency 2 2 3 14" xfId="16313"/>
    <cellStyle name="Currency 2 2 3 2" xfId="16314"/>
    <cellStyle name="Currency 2 2 3 2 10" xfId="16315"/>
    <cellStyle name="Currency 2 2 3 2 11" xfId="16316"/>
    <cellStyle name="Currency 2 2 3 2 2" xfId="16317"/>
    <cellStyle name="Currency 2 2 3 2 2 2" xfId="16318"/>
    <cellStyle name="Currency 2 2 3 2 2 2 2" xfId="16319"/>
    <cellStyle name="Currency 2 2 3 2 2 2 2 2" xfId="16320"/>
    <cellStyle name="Currency 2 2 3 2 2 2 2 3" xfId="16321"/>
    <cellStyle name="Currency 2 2 3 2 2 2 3" xfId="16322"/>
    <cellStyle name="Currency 2 2 3 2 2 2 3 2" xfId="16323"/>
    <cellStyle name="Currency 2 2 3 2 2 2 3 3" xfId="16324"/>
    <cellStyle name="Currency 2 2 3 2 2 2 4" xfId="16325"/>
    <cellStyle name="Currency 2 2 3 2 2 2 4 2" xfId="16326"/>
    <cellStyle name="Currency 2 2 3 2 2 2 4 3" xfId="16327"/>
    <cellStyle name="Currency 2 2 3 2 2 2 5" xfId="16328"/>
    <cellStyle name="Currency 2 2 3 2 2 2 5 2" xfId="16329"/>
    <cellStyle name="Currency 2 2 3 2 2 2 5 3" xfId="16330"/>
    <cellStyle name="Currency 2 2 3 2 2 2 6" xfId="16331"/>
    <cellStyle name="Currency 2 2 3 2 2 2 7" xfId="16332"/>
    <cellStyle name="Currency 2 2 3 2 2 3" xfId="16333"/>
    <cellStyle name="Currency 2 2 3 2 2 3 2" xfId="16334"/>
    <cellStyle name="Currency 2 2 3 2 2 3 3" xfId="16335"/>
    <cellStyle name="Currency 2 2 3 2 2 4" xfId="16336"/>
    <cellStyle name="Currency 2 2 3 2 2 4 2" xfId="16337"/>
    <cellStyle name="Currency 2 2 3 2 2 4 3" xfId="16338"/>
    <cellStyle name="Currency 2 2 3 2 2 5" xfId="16339"/>
    <cellStyle name="Currency 2 2 3 2 2 5 2" xfId="16340"/>
    <cellStyle name="Currency 2 2 3 2 2 5 3" xfId="16341"/>
    <cellStyle name="Currency 2 2 3 2 2 6" xfId="16342"/>
    <cellStyle name="Currency 2 2 3 2 2 6 2" xfId="16343"/>
    <cellStyle name="Currency 2 2 3 2 2 6 3" xfId="16344"/>
    <cellStyle name="Currency 2 2 3 2 2 7" xfId="16345"/>
    <cellStyle name="Currency 2 2 3 2 2 8" xfId="16346"/>
    <cellStyle name="Currency 2 2 3 2 3" xfId="16347"/>
    <cellStyle name="Currency 2 2 3 2 3 2" xfId="16348"/>
    <cellStyle name="Currency 2 2 3 2 3 2 2" xfId="16349"/>
    <cellStyle name="Currency 2 2 3 2 3 2 3" xfId="16350"/>
    <cellStyle name="Currency 2 2 3 2 3 3" xfId="16351"/>
    <cellStyle name="Currency 2 2 3 2 3 3 2" xfId="16352"/>
    <cellStyle name="Currency 2 2 3 2 3 3 3" xfId="16353"/>
    <cellStyle name="Currency 2 2 3 2 3 4" xfId="16354"/>
    <cellStyle name="Currency 2 2 3 2 3 4 2" xfId="16355"/>
    <cellStyle name="Currency 2 2 3 2 3 4 3" xfId="16356"/>
    <cellStyle name="Currency 2 2 3 2 3 5" xfId="16357"/>
    <cellStyle name="Currency 2 2 3 2 3 5 2" xfId="16358"/>
    <cellStyle name="Currency 2 2 3 2 3 5 3" xfId="16359"/>
    <cellStyle name="Currency 2 2 3 2 3 6" xfId="16360"/>
    <cellStyle name="Currency 2 2 3 2 3 7" xfId="16361"/>
    <cellStyle name="Currency 2 2 3 2 4" xfId="16362"/>
    <cellStyle name="Currency 2 2 3 2 4 2" xfId="16363"/>
    <cellStyle name="Currency 2 2 3 2 4 2 2" xfId="16364"/>
    <cellStyle name="Currency 2 2 3 2 4 2 3" xfId="16365"/>
    <cellStyle name="Currency 2 2 3 2 4 3" xfId="16366"/>
    <cellStyle name="Currency 2 2 3 2 4 3 2" xfId="16367"/>
    <cellStyle name="Currency 2 2 3 2 4 3 3" xfId="16368"/>
    <cellStyle name="Currency 2 2 3 2 4 4" xfId="16369"/>
    <cellStyle name="Currency 2 2 3 2 4 4 2" xfId="16370"/>
    <cellStyle name="Currency 2 2 3 2 4 4 3" xfId="16371"/>
    <cellStyle name="Currency 2 2 3 2 4 5" xfId="16372"/>
    <cellStyle name="Currency 2 2 3 2 4 5 2" xfId="16373"/>
    <cellStyle name="Currency 2 2 3 2 4 5 3" xfId="16374"/>
    <cellStyle name="Currency 2 2 3 2 4 6" xfId="16375"/>
    <cellStyle name="Currency 2 2 3 2 4 7" xfId="16376"/>
    <cellStyle name="Currency 2 2 3 2 5" xfId="16377"/>
    <cellStyle name="Currency 2 2 3 2 5 2" xfId="16378"/>
    <cellStyle name="Currency 2 2 3 2 5 2 2" xfId="16379"/>
    <cellStyle name="Currency 2 2 3 2 5 2 3" xfId="16380"/>
    <cellStyle name="Currency 2 2 3 2 5 3" xfId="16381"/>
    <cellStyle name="Currency 2 2 3 2 5 3 2" xfId="16382"/>
    <cellStyle name="Currency 2 2 3 2 5 3 3" xfId="16383"/>
    <cellStyle name="Currency 2 2 3 2 5 4" xfId="16384"/>
    <cellStyle name="Currency 2 2 3 2 5 4 2" xfId="16385"/>
    <cellStyle name="Currency 2 2 3 2 5 4 3" xfId="16386"/>
    <cellStyle name="Currency 2 2 3 2 5 5" xfId="16387"/>
    <cellStyle name="Currency 2 2 3 2 5 5 2" xfId="16388"/>
    <cellStyle name="Currency 2 2 3 2 5 5 3" xfId="16389"/>
    <cellStyle name="Currency 2 2 3 2 5 6" xfId="16390"/>
    <cellStyle name="Currency 2 2 3 2 5 7" xfId="16391"/>
    <cellStyle name="Currency 2 2 3 2 6" xfId="16392"/>
    <cellStyle name="Currency 2 2 3 2 6 2" xfId="16393"/>
    <cellStyle name="Currency 2 2 3 2 6 3" xfId="16394"/>
    <cellStyle name="Currency 2 2 3 2 7" xfId="16395"/>
    <cellStyle name="Currency 2 2 3 2 7 2" xfId="16396"/>
    <cellStyle name="Currency 2 2 3 2 7 3" xfId="16397"/>
    <cellStyle name="Currency 2 2 3 2 8" xfId="16398"/>
    <cellStyle name="Currency 2 2 3 2 8 2" xfId="16399"/>
    <cellStyle name="Currency 2 2 3 2 8 3" xfId="16400"/>
    <cellStyle name="Currency 2 2 3 2 9" xfId="16401"/>
    <cellStyle name="Currency 2 2 3 2 9 2" xfId="16402"/>
    <cellStyle name="Currency 2 2 3 2 9 3" xfId="16403"/>
    <cellStyle name="Currency 2 2 3 3" xfId="16404"/>
    <cellStyle name="Currency 2 2 3 3 2" xfId="16405"/>
    <cellStyle name="Currency 2 2 3 3 2 2" xfId="16406"/>
    <cellStyle name="Currency 2 2 3 3 2 2 2" xfId="16407"/>
    <cellStyle name="Currency 2 2 3 3 2 2 3" xfId="16408"/>
    <cellStyle name="Currency 2 2 3 3 2 3" xfId="16409"/>
    <cellStyle name="Currency 2 2 3 3 2 3 2" xfId="16410"/>
    <cellStyle name="Currency 2 2 3 3 2 3 3" xfId="16411"/>
    <cellStyle name="Currency 2 2 3 3 2 4" xfId="16412"/>
    <cellStyle name="Currency 2 2 3 3 2 4 2" xfId="16413"/>
    <cellStyle name="Currency 2 2 3 3 2 4 3" xfId="16414"/>
    <cellStyle name="Currency 2 2 3 3 2 5" xfId="16415"/>
    <cellStyle name="Currency 2 2 3 3 2 5 2" xfId="16416"/>
    <cellStyle name="Currency 2 2 3 3 2 5 3" xfId="16417"/>
    <cellStyle name="Currency 2 2 3 3 2 6" xfId="16418"/>
    <cellStyle name="Currency 2 2 3 3 2 7" xfId="16419"/>
    <cellStyle name="Currency 2 2 3 3 3" xfId="16420"/>
    <cellStyle name="Currency 2 2 3 3 3 2" xfId="16421"/>
    <cellStyle name="Currency 2 2 3 3 3 3" xfId="16422"/>
    <cellStyle name="Currency 2 2 3 3 4" xfId="16423"/>
    <cellStyle name="Currency 2 2 3 3 4 2" xfId="16424"/>
    <cellStyle name="Currency 2 2 3 3 4 3" xfId="16425"/>
    <cellStyle name="Currency 2 2 3 3 5" xfId="16426"/>
    <cellStyle name="Currency 2 2 3 3 5 2" xfId="16427"/>
    <cellStyle name="Currency 2 2 3 3 5 3" xfId="16428"/>
    <cellStyle name="Currency 2 2 3 3 6" xfId="16429"/>
    <cellStyle name="Currency 2 2 3 3 6 2" xfId="16430"/>
    <cellStyle name="Currency 2 2 3 3 6 3" xfId="16431"/>
    <cellStyle name="Currency 2 2 3 3 7" xfId="16432"/>
    <cellStyle name="Currency 2 2 3 3 8" xfId="16433"/>
    <cellStyle name="Currency 2 2 3 4" xfId="16434"/>
    <cellStyle name="Currency 2 2 3 4 2" xfId="16435"/>
    <cellStyle name="Currency 2 2 3 4 2 2" xfId="16436"/>
    <cellStyle name="Currency 2 2 3 4 2 2 2" xfId="16437"/>
    <cellStyle name="Currency 2 2 3 4 2 2 3" xfId="16438"/>
    <cellStyle name="Currency 2 2 3 4 2 3" xfId="16439"/>
    <cellStyle name="Currency 2 2 3 4 2 3 2" xfId="16440"/>
    <cellStyle name="Currency 2 2 3 4 2 3 3" xfId="16441"/>
    <cellStyle name="Currency 2 2 3 4 2 4" xfId="16442"/>
    <cellStyle name="Currency 2 2 3 4 2 4 2" xfId="16443"/>
    <cellStyle name="Currency 2 2 3 4 2 4 3" xfId="16444"/>
    <cellStyle name="Currency 2 2 3 4 2 5" xfId="16445"/>
    <cellStyle name="Currency 2 2 3 4 2 5 2" xfId="16446"/>
    <cellStyle name="Currency 2 2 3 4 2 5 3" xfId="16447"/>
    <cellStyle name="Currency 2 2 3 4 2 6" xfId="16448"/>
    <cellStyle name="Currency 2 2 3 4 2 7" xfId="16449"/>
    <cellStyle name="Currency 2 2 3 4 3" xfId="16450"/>
    <cellStyle name="Currency 2 2 3 4 3 2" xfId="16451"/>
    <cellStyle name="Currency 2 2 3 4 3 3" xfId="16452"/>
    <cellStyle name="Currency 2 2 3 4 4" xfId="16453"/>
    <cellStyle name="Currency 2 2 3 4 4 2" xfId="16454"/>
    <cellStyle name="Currency 2 2 3 4 4 3" xfId="16455"/>
    <cellStyle name="Currency 2 2 3 4 5" xfId="16456"/>
    <cellStyle name="Currency 2 2 3 4 5 2" xfId="16457"/>
    <cellStyle name="Currency 2 2 3 4 5 3" xfId="16458"/>
    <cellStyle name="Currency 2 2 3 4 6" xfId="16459"/>
    <cellStyle name="Currency 2 2 3 4 6 2" xfId="16460"/>
    <cellStyle name="Currency 2 2 3 4 6 3" xfId="16461"/>
    <cellStyle name="Currency 2 2 3 4 7" xfId="16462"/>
    <cellStyle name="Currency 2 2 3 4 8" xfId="16463"/>
    <cellStyle name="Currency 2 2 3 5" xfId="16464"/>
    <cellStyle name="Currency 2 2 3 5 2" xfId="16465"/>
    <cellStyle name="Currency 2 2 3 5 2 2" xfId="16466"/>
    <cellStyle name="Currency 2 2 3 5 2 3" xfId="16467"/>
    <cellStyle name="Currency 2 2 3 5 3" xfId="16468"/>
    <cellStyle name="Currency 2 2 3 5 3 2" xfId="16469"/>
    <cellStyle name="Currency 2 2 3 5 3 3" xfId="16470"/>
    <cellStyle name="Currency 2 2 3 5 4" xfId="16471"/>
    <cellStyle name="Currency 2 2 3 5 4 2" xfId="16472"/>
    <cellStyle name="Currency 2 2 3 5 4 3" xfId="16473"/>
    <cellStyle name="Currency 2 2 3 5 5" xfId="16474"/>
    <cellStyle name="Currency 2 2 3 5 5 2" xfId="16475"/>
    <cellStyle name="Currency 2 2 3 5 5 3" xfId="16476"/>
    <cellStyle name="Currency 2 2 3 5 6" xfId="16477"/>
    <cellStyle name="Currency 2 2 3 5 7" xfId="16478"/>
    <cellStyle name="Currency 2 2 3 6" xfId="16479"/>
    <cellStyle name="Currency 2 2 3 6 2" xfId="16480"/>
    <cellStyle name="Currency 2 2 3 6 2 2" xfId="16481"/>
    <cellStyle name="Currency 2 2 3 6 2 3" xfId="16482"/>
    <cellStyle name="Currency 2 2 3 6 3" xfId="16483"/>
    <cellStyle name="Currency 2 2 3 6 3 2" xfId="16484"/>
    <cellStyle name="Currency 2 2 3 6 3 3" xfId="16485"/>
    <cellStyle name="Currency 2 2 3 6 4" xfId="16486"/>
    <cellStyle name="Currency 2 2 3 6 4 2" xfId="16487"/>
    <cellStyle name="Currency 2 2 3 6 4 3" xfId="16488"/>
    <cellStyle name="Currency 2 2 3 6 5" xfId="16489"/>
    <cellStyle name="Currency 2 2 3 6 5 2" xfId="16490"/>
    <cellStyle name="Currency 2 2 3 6 5 3" xfId="16491"/>
    <cellStyle name="Currency 2 2 3 6 6" xfId="16492"/>
    <cellStyle name="Currency 2 2 3 6 7" xfId="16493"/>
    <cellStyle name="Currency 2 2 3 7" xfId="16494"/>
    <cellStyle name="Currency 2 2 3 7 2" xfId="16495"/>
    <cellStyle name="Currency 2 2 3 7 2 2" xfId="16496"/>
    <cellStyle name="Currency 2 2 3 7 2 3" xfId="16497"/>
    <cellStyle name="Currency 2 2 3 7 3" xfId="16498"/>
    <cellStyle name="Currency 2 2 3 7 3 2" xfId="16499"/>
    <cellStyle name="Currency 2 2 3 7 3 3" xfId="16500"/>
    <cellStyle name="Currency 2 2 3 7 4" xfId="16501"/>
    <cellStyle name="Currency 2 2 3 7 4 2" xfId="16502"/>
    <cellStyle name="Currency 2 2 3 7 4 3" xfId="16503"/>
    <cellStyle name="Currency 2 2 3 7 5" xfId="16504"/>
    <cellStyle name="Currency 2 2 3 7 5 2" xfId="16505"/>
    <cellStyle name="Currency 2 2 3 7 5 3" xfId="16506"/>
    <cellStyle name="Currency 2 2 3 7 6" xfId="16507"/>
    <cellStyle name="Currency 2 2 3 7 7" xfId="16508"/>
    <cellStyle name="Currency 2 2 3 8" xfId="16509"/>
    <cellStyle name="Currency 2 2 3 8 2" xfId="16510"/>
    <cellStyle name="Currency 2 2 3 8 2 2" xfId="16511"/>
    <cellStyle name="Currency 2 2 3 8 2 3" xfId="16512"/>
    <cellStyle name="Currency 2 2 3 8 3" xfId="16513"/>
    <cellStyle name="Currency 2 2 3 8 3 2" xfId="16514"/>
    <cellStyle name="Currency 2 2 3 8 3 3" xfId="16515"/>
    <cellStyle name="Currency 2 2 3 8 4" xfId="16516"/>
    <cellStyle name="Currency 2 2 3 8 4 2" xfId="16517"/>
    <cellStyle name="Currency 2 2 3 8 4 3" xfId="16518"/>
    <cellStyle name="Currency 2 2 3 8 5" xfId="16519"/>
    <cellStyle name="Currency 2 2 3 8 5 2" xfId="16520"/>
    <cellStyle name="Currency 2 2 3 8 5 3" xfId="16521"/>
    <cellStyle name="Currency 2 2 3 8 6" xfId="16522"/>
    <cellStyle name="Currency 2 2 3 8 7" xfId="16523"/>
    <cellStyle name="Currency 2 2 3 9" xfId="16524"/>
    <cellStyle name="Currency 2 2 3 9 2" xfId="16525"/>
    <cellStyle name="Currency 2 2 3 9 3" xfId="16526"/>
    <cellStyle name="Currency 2 2 4" xfId="16527"/>
    <cellStyle name="Currency 2 2 4 10" xfId="16528"/>
    <cellStyle name="Currency 2 2 4 11" xfId="16529"/>
    <cellStyle name="Currency 2 2 4 2" xfId="16530"/>
    <cellStyle name="Currency 2 2 4 2 2" xfId="16531"/>
    <cellStyle name="Currency 2 2 4 2 2 2" xfId="16532"/>
    <cellStyle name="Currency 2 2 4 2 2 2 2" xfId="16533"/>
    <cellStyle name="Currency 2 2 4 2 2 2 3" xfId="16534"/>
    <cellStyle name="Currency 2 2 4 2 2 3" xfId="16535"/>
    <cellStyle name="Currency 2 2 4 2 2 3 2" xfId="16536"/>
    <cellStyle name="Currency 2 2 4 2 2 3 3" xfId="16537"/>
    <cellStyle name="Currency 2 2 4 2 2 4" xfId="16538"/>
    <cellStyle name="Currency 2 2 4 2 2 4 2" xfId="16539"/>
    <cellStyle name="Currency 2 2 4 2 2 4 3" xfId="16540"/>
    <cellStyle name="Currency 2 2 4 2 2 5" xfId="16541"/>
    <cellStyle name="Currency 2 2 4 2 2 5 2" xfId="16542"/>
    <cellStyle name="Currency 2 2 4 2 2 5 3" xfId="16543"/>
    <cellStyle name="Currency 2 2 4 2 2 6" xfId="16544"/>
    <cellStyle name="Currency 2 2 4 2 2 7" xfId="16545"/>
    <cellStyle name="Currency 2 2 4 2 3" xfId="16546"/>
    <cellStyle name="Currency 2 2 4 2 3 2" xfId="16547"/>
    <cellStyle name="Currency 2 2 4 2 3 3" xfId="16548"/>
    <cellStyle name="Currency 2 2 4 2 4" xfId="16549"/>
    <cellStyle name="Currency 2 2 4 2 4 2" xfId="16550"/>
    <cellStyle name="Currency 2 2 4 2 4 3" xfId="16551"/>
    <cellStyle name="Currency 2 2 4 2 5" xfId="16552"/>
    <cellStyle name="Currency 2 2 4 2 5 2" xfId="16553"/>
    <cellStyle name="Currency 2 2 4 2 5 3" xfId="16554"/>
    <cellStyle name="Currency 2 2 4 2 6" xfId="16555"/>
    <cellStyle name="Currency 2 2 4 2 6 2" xfId="16556"/>
    <cellStyle name="Currency 2 2 4 2 6 3" xfId="16557"/>
    <cellStyle name="Currency 2 2 4 2 7" xfId="16558"/>
    <cellStyle name="Currency 2 2 4 2 8" xfId="16559"/>
    <cellStyle name="Currency 2 2 4 3" xfId="16560"/>
    <cellStyle name="Currency 2 2 4 3 2" xfId="16561"/>
    <cellStyle name="Currency 2 2 4 3 2 2" xfId="16562"/>
    <cellStyle name="Currency 2 2 4 3 2 3" xfId="16563"/>
    <cellStyle name="Currency 2 2 4 3 3" xfId="16564"/>
    <cellStyle name="Currency 2 2 4 3 3 2" xfId="16565"/>
    <cellStyle name="Currency 2 2 4 3 3 3" xfId="16566"/>
    <cellStyle name="Currency 2 2 4 3 4" xfId="16567"/>
    <cellStyle name="Currency 2 2 4 3 4 2" xfId="16568"/>
    <cellStyle name="Currency 2 2 4 3 4 3" xfId="16569"/>
    <cellStyle name="Currency 2 2 4 3 5" xfId="16570"/>
    <cellStyle name="Currency 2 2 4 3 5 2" xfId="16571"/>
    <cellStyle name="Currency 2 2 4 3 5 3" xfId="16572"/>
    <cellStyle name="Currency 2 2 4 3 6" xfId="16573"/>
    <cellStyle name="Currency 2 2 4 3 7" xfId="16574"/>
    <cellStyle name="Currency 2 2 4 4" xfId="16575"/>
    <cellStyle name="Currency 2 2 4 4 2" xfId="16576"/>
    <cellStyle name="Currency 2 2 4 4 2 2" xfId="16577"/>
    <cellStyle name="Currency 2 2 4 4 2 3" xfId="16578"/>
    <cellStyle name="Currency 2 2 4 4 3" xfId="16579"/>
    <cellStyle name="Currency 2 2 4 4 3 2" xfId="16580"/>
    <cellStyle name="Currency 2 2 4 4 3 3" xfId="16581"/>
    <cellStyle name="Currency 2 2 4 4 4" xfId="16582"/>
    <cellStyle name="Currency 2 2 4 4 4 2" xfId="16583"/>
    <cellStyle name="Currency 2 2 4 4 4 3" xfId="16584"/>
    <cellStyle name="Currency 2 2 4 4 5" xfId="16585"/>
    <cellStyle name="Currency 2 2 4 4 5 2" xfId="16586"/>
    <cellStyle name="Currency 2 2 4 4 5 3" xfId="16587"/>
    <cellStyle name="Currency 2 2 4 4 6" xfId="16588"/>
    <cellStyle name="Currency 2 2 4 4 7" xfId="16589"/>
    <cellStyle name="Currency 2 2 4 5" xfId="16590"/>
    <cellStyle name="Currency 2 2 4 5 2" xfId="16591"/>
    <cellStyle name="Currency 2 2 4 5 2 2" xfId="16592"/>
    <cellStyle name="Currency 2 2 4 5 2 3" xfId="16593"/>
    <cellStyle name="Currency 2 2 4 5 3" xfId="16594"/>
    <cellStyle name="Currency 2 2 4 5 3 2" xfId="16595"/>
    <cellStyle name="Currency 2 2 4 5 3 3" xfId="16596"/>
    <cellStyle name="Currency 2 2 4 5 4" xfId="16597"/>
    <cellStyle name="Currency 2 2 4 5 4 2" xfId="16598"/>
    <cellStyle name="Currency 2 2 4 5 4 3" xfId="16599"/>
    <cellStyle name="Currency 2 2 4 5 5" xfId="16600"/>
    <cellStyle name="Currency 2 2 4 5 5 2" xfId="16601"/>
    <cellStyle name="Currency 2 2 4 5 5 3" xfId="16602"/>
    <cellStyle name="Currency 2 2 4 5 6" xfId="16603"/>
    <cellStyle name="Currency 2 2 4 5 7" xfId="16604"/>
    <cellStyle name="Currency 2 2 4 6" xfId="16605"/>
    <cellStyle name="Currency 2 2 4 6 2" xfId="16606"/>
    <cellStyle name="Currency 2 2 4 6 3" xfId="16607"/>
    <cellStyle name="Currency 2 2 4 7" xfId="16608"/>
    <cellStyle name="Currency 2 2 4 7 2" xfId="16609"/>
    <cellStyle name="Currency 2 2 4 7 3" xfId="16610"/>
    <cellStyle name="Currency 2 2 4 8" xfId="16611"/>
    <cellStyle name="Currency 2 2 4 8 2" xfId="16612"/>
    <cellStyle name="Currency 2 2 4 8 3" xfId="16613"/>
    <cellStyle name="Currency 2 2 4 9" xfId="16614"/>
    <cellStyle name="Currency 2 2 4 9 2" xfId="16615"/>
    <cellStyle name="Currency 2 2 4 9 3" xfId="16616"/>
    <cellStyle name="Currency 2 2 5" xfId="16617"/>
    <cellStyle name="Currency 2 2 5 2" xfId="16618"/>
    <cellStyle name="Currency 2 2 5 2 2" xfId="16619"/>
    <cellStyle name="Currency 2 2 5 2 2 2" xfId="16620"/>
    <cellStyle name="Currency 2 2 5 2 2 3" xfId="16621"/>
    <cellStyle name="Currency 2 2 5 2 3" xfId="16622"/>
    <cellStyle name="Currency 2 2 5 2 3 2" xfId="16623"/>
    <cellStyle name="Currency 2 2 5 2 3 3" xfId="16624"/>
    <cellStyle name="Currency 2 2 5 2 4" xfId="16625"/>
    <cellStyle name="Currency 2 2 5 2 4 2" xfId="16626"/>
    <cellStyle name="Currency 2 2 5 2 4 3" xfId="16627"/>
    <cellStyle name="Currency 2 2 5 2 5" xfId="16628"/>
    <cellStyle name="Currency 2 2 5 2 5 2" xfId="16629"/>
    <cellStyle name="Currency 2 2 5 2 5 3" xfId="16630"/>
    <cellStyle name="Currency 2 2 5 2 6" xfId="16631"/>
    <cellStyle name="Currency 2 2 5 2 7" xfId="16632"/>
    <cellStyle name="Currency 2 2 5 3" xfId="16633"/>
    <cellStyle name="Currency 2 2 5 3 2" xfId="16634"/>
    <cellStyle name="Currency 2 2 5 3 3" xfId="16635"/>
    <cellStyle name="Currency 2 2 5 4" xfId="16636"/>
    <cellStyle name="Currency 2 2 5 4 2" xfId="16637"/>
    <cellStyle name="Currency 2 2 5 4 3" xfId="16638"/>
    <cellStyle name="Currency 2 2 5 5" xfId="16639"/>
    <cellStyle name="Currency 2 2 5 5 2" xfId="16640"/>
    <cellStyle name="Currency 2 2 5 5 3" xfId="16641"/>
    <cellStyle name="Currency 2 2 5 6" xfId="16642"/>
    <cellStyle name="Currency 2 2 5 6 2" xfId="16643"/>
    <cellStyle name="Currency 2 2 5 6 3" xfId="16644"/>
    <cellStyle name="Currency 2 2 5 7" xfId="16645"/>
    <cellStyle name="Currency 2 2 5 8" xfId="16646"/>
    <cellStyle name="Currency 2 2 6" xfId="16647"/>
    <cellStyle name="Currency 2 2 6 2" xfId="16648"/>
    <cellStyle name="Currency 2 2 6 2 2" xfId="16649"/>
    <cellStyle name="Currency 2 2 6 2 2 2" xfId="16650"/>
    <cellStyle name="Currency 2 2 6 2 2 3" xfId="16651"/>
    <cellStyle name="Currency 2 2 6 2 3" xfId="16652"/>
    <cellStyle name="Currency 2 2 6 2 3 2" xfId="16653"/>
    <cellStyle name="Currency 2 2 6 2 3 3" xfId="16654"/>
    <cellStyle name="Currency 2 2 6 2 4" xfId="16655"/>
    <cellStyle name="Currency 2 2 6 2 4 2" xfId="16656"/>
    <cellStyle name="Currency 2 2 6 2 4 3" xfId="16657"/>
    <cellStyle name="Currency 2 2 6 2 5" xfId="16658"/>
    <cellStyle name="Currency 2 2 6 2 5 2" xfId="16659"/>
    <cellStyle name="Currency 2 2 6 2 5 3" xfId="16660"/>
    <cellStyle name="Currency 2 2 6 2 6" xfId="16661"/>
    <cellStyle name="Currency 2 2 6 2 7" xfId="16662"/>
    <cellStyle name="Currency 2 2 6 3" xfId="16663"/>
    <cellStyle name="Currency 2 2 6 3 2" xfId="16664"/>
    <cellStyle name="Currency 2 2 6 3 3" xfId="16665"/>
    <cellStyle name="Currency 2 2 6 4" xfId="16666"/>
    <cellStyle name="Currency 2 2 6 4 2" xfId="16667"/>
    <cellStyle name="Currency 2 2 6 4 3" xfId="16668"/>
    <cellStyle name="Currency 2 2 6 5" xfId="16669"/>
    <cellStyle name="Currency 2 2 6 5 2" xfId="16670"/>
    <cellStyle name="Currency 2 2 6 5 3" xfId="16671"/>
    <cellStyle name="Currency 2 2 6 6" xfId="16672"/>
    <cellStyle name="Currency 2 2 6 6 2" xfId="16673"/>
    <cellStyle name="Currency 2 2 6 6 3" xfId="16674"/>
    <cellStyle name="Currency 2 2 6 7" xfId="16675"/>
    <cellStyle name="Currency 2 2 6 8" xfId="16676"/>
    <cellStyle name="Currency 2 2 7" xfId="16677"/>
    <cellStyle name="Currency 2 2 7 2" xfId="16678"/>
    <cellStyle name="Currency 2 2 7 2 2" xfId="16679"/>
    <cellStyle name="Currency 2 2 7 2 3" xfId="16680"/>
    <cellStyle name="Currency 2 2 7 3" xfId="16681"/>
    <cellStyle name="Currency 2 2 7 3 2" xfId="16682"/>
    <cellStyle name="Currency 2 2 7 3 3" xfId="16683"/>
    <cellStyle name="Currency 2 2 7 4" xfId="16684"/>
    <cellStyle name="Currency 2 2 7 4 2" xfId="16685"/>
    <cellStyle name="Currency 2 2 7 4 3" xfId="16686"/>
    <cellStyle name="Currency 2 2 7 5" xfId="16687"/>
    <cellStyle name="Currency 2 2 7 5 2" xfId="16688"/>
    <cellStyle name="Currency 2 2 7 5 3" xfId="16689"/>
    <cellStyle name="Currency 2 2 7 6" xfId="16690"/>
    <cellStyle name="Currency 2 2 7 7" xfId="16691"/>
    <cellStyle name="Currency 2 2 8" xfId="16692"/>
    <cellStyle name="Currency 2 2 8 2" xfId="16693"/>
    <cellStyle name="Currency 2 2 8 2 2" xfId="16694"/>
    <cellStyle name="Currency 2 2 8 2 3" xfId="16695"/>
    <cellStyle name="Currency 2 2 8 3" xfId="16696"/>
    <cellStyle name="Currency 2 2 8 3 2" xfId="16697"/>
    <cellStyle name="Currency 2 2 8 3 3" xfId="16698"/>
    <cellStyle name="Currency 2 2 8 4" xfId="16699"/>
    <cellStyle name="Currency 2 2 8 4 2" xfId="16700"/>
    <cellStyle name="Currency 2 2 8 4 3" xfId="16701"/>
    <cellStyle name="Currency 2 2 8 5" xfId="16702"/>
    <cellStyle name="Currency 2 2 8 5 2" xfId="16703"/>
    <cellStyle name="Currency 2 2 8 5 3" xfId="16704"/>
    <cellStyle name="Currency 2 2 8 6" xfId="16705"/>
    <cellStyle name="Currency 2 2 8 7" xfId="16706"/>
    <cellStyle name="Currency 2 2 9" xfId="16707"/>
    <cellStyle name="Currency 2 2 9 2" xfId="16708"/>
    <cellStyle name="Currency 2 2 9 2 2" xfId="16709"/>
    <cellStyle name="Currency 2 2 9 2 3" xfId="16710"/>
    <cellStyle name="Currency 2 2 9 3" xfId="16711"/>
    <cellStyle name="Currency 2 2 9 3 2" xfId="16712"/>
    <cellStyle name="Currency 2 2 9 3 3" xfId="16713"/>
    <cellStyle name="Currency 2 2 9 4" xfId="16714"/>
    <cellStyle name="Currency 2 2 9 4 2" xfId="16715"/>
    <cellStyle name="Currency 2 2 9 4 3" xfId="16716"/>
    <cellStyle name="Currency 2 2 9 5" xfId="16717"/>
    <cellStyle name="Currency 2 2 9 5 2" xfId="16718"/>
    <cellStyle name="Currency 2 2 9 5 3" xfId="16719"/>
    <cellStyle name="Currency 2 2 9 6" xfId="16720"/>
    <cellStyle name="Currency 2 2 9 7" xfId="16721"/>
    <cellStyle name="Currency 2 3" xfId="16722"/>
    <cellStyle name="Currency 2 3 10" xfId="16723"/>
    <cellStyle name="Currency 2 3 11" xfId="16724"/>
    <cellStyle name="Currency 2 3 2" xfId="16725"/>
    <cellStyle name="Currency 2 3 2 2" xfId="16726"/>
    <cellStyle name="Currency 2 3 2 2 2" xfId="16727"/>
    <cellStyle name="Currency 2 3 2 2 2 2" xfId="16728"/>
    <cellStyle name="Currency 2 3 2 2 2 3" xfId="16729"/>
    <cellStyle name="Currency 2 3 2 2 3" xfId="16730"/>
    <cellStyle name="Currency 2 3 2 2 3 2" xfId="16731"/>
    <cellStyle name="Currency 2 3 2 2 3 3" xfId="16732"/>
    <cellStyle name="Currency 2 3 2 2 4" xfId="16733"/>
    <cellStyle name="Currency 2 3 2 2 4 2" xfId="16734"/>
    <cellStyle name="Currency 2 3 2 2 4 3" xfId="16735"/>
    <cellStyle name="Currency 2 3 2 2 5" xfId="16736"/>
    <cellStyle name="Currency 2 3 2 2 5 2" xfId="16737"/>
    <cellStyle name="Currency 2 3 2 2 5 3" xfId="16738"/>
    <cellStyle name="Currency 2 3 2 2 6" xfId="16739"/>
    <cellStyle name="Currency 2 3 2 2 7" xfId="16740"/>
    <cellStyle name="Currency 2 3 2 3" xfId="16741"/>
    <cellStyle name="Currency 2 3 2 3 2" xfId="16742"/>
    <cellStyle name="Currency 2 3 2 3 3" xfId="16743"/>
    <cellStyle name="Currency 2 3 2 4" xfId="16744"/>
    <cellStyle name="Currency 2 3 2 4 2" xfId="16745"/>
    <cellStyle name="Currency 2 3 2 4 3" xfId="16746"/>
    <cellStyle name="Currency 2 3 2 5" xfId="16747"/>
    <cellStyle name="Currency 2 3 2 5 2" xfId="16748"/>
    <cellStyle name="Currency 2 3 2 5 3" xfId="16749"/>
    <cellStyle name="Currency 2 3 2 6" xfId="16750"/>
    <cellStyle name="Currency 2 3 2 6 2" xfId="16751"/>
    <cellStyle name="Currency 2 3 2 6 3" xfId="16752"/>
    <cellStyle name="Currency 2 3 2 7" xfId="16753"/>
    <cellStyle name="Currency 2 3 2 8" xfId="16754"/>
    <cellStyle name="Currency 2 3 3" xfId="16755"/>
    <cellStyle name="Currency 2 3 3 2" xfId="16756"/>
    <cellStyle name="Currency 2 3 3 2 2" xfId="16757"/>
    <cellStyle name="Currency 2 3 3 2 3" xfId="16758"/>
    <cellStyle name="Currency 2 3 3 3" xfId="16759"/>
    <cellStyle name="Currency 2 3 3 3 2" xfId="16760"/>
    <cellStyle name="Currency 2 3 3 3 3" xfId="16761"/>
    <cellStyle name="Currency 2 3 3 4" xfId="16762"/>
    <cellStyle name="Currency 2 3 3 4 2" xfId="16763"/>
    <cellStyle name="Currency 2 3 3 4 3" xfId="16764"/>
    <cellStyle name="Currency 2 3 3 5" xfId="16765"/>
    <cellStyle name="Currency 2 3 3 5 2" xfId="16766"/>
    <cellStyle name="Currency 2 3 3 5 3" xfId="16767"/>
    <cellStyle name="Currency 2 3 3 6" xfId="16768"/>
    <cellStyle name="Currency 2 3 3 7" xfId="16769"/>
    <cellStyle name="Currency 2 3 4" xfId="16770"/>
    <cellStyle name="Currency 2 3 4 2" xfId="16771"/>
    <cellStyle name="Currency 2 3 4 2 2" xfId="16772"/>
    <cellStyle name="Currency 2 3 4 2 3" xfId="16773"/>
    <cellStyle name="Currency 2 3 4 3" xfId="16774"/>
    <cellStyle name="Currency 2 3 4 3 2" xfId="16775"/>
    <cellStyle name="Currency 2 3 4 3 3" xfId="16776"/>
    <cellStyle name="Currency 2 3 4 4" xfId="16777"/>
    <cellStyle name="Currency 2 3 4 4 2" xfId="16778"/>
    <cellStyle name="Currency 2 3 4 4 3" xfId="16779"/>
    <cellStyle name="Currency 2 3 4 5" xfId="16780"/>
    <cellStyle name="Currency 2 3 4 5 2" xfId="16781"/>
    <cellStyle name="Currency 2 3 4 5 3" xfId="16782"/>
    <cellStyle name="Currency 2 3 4 6" xfId="16783"/>
    <cellStyle name="Currency 2 3 4 7" xfId="16784"/>
    <cellStyle name="Currency 2 3 5" xfId="16785"/>
    <cellStyle name="Currency 2 3 5 2" xfId="16786"/>
    <cellStyle name="Currency 2 3 5 2 2" xfId="16787"/>
    <cellStyle name="Currency 2 3 5 2 3" xfId="16788"/>
    <cellStyle name="Currency 2 3 5 3" xfId="16789"/>
    <cellStyle name="Currency 2 3 5 3 2" xfId="16790"/>
    <cellStyle name="Currency 2 3 5 3 3" xfId="16791"/>
    <cellStyle name="Currency 2 3 5 4" xfId="16792"/>
    <cellStyle name="Currency 2 3 5 4 2" xfId="16793"/>
    <cellStyle name="Currency 2 3 5 4 3" xfId="16794"/>
    <cellStyle name="Currency 2 3 5 5" xfId="16795"/>
    <cellStyle name="Currency 2 3 5 5 2" xfId="16796"/>
    <cellStyle name="Currency 2 3 5 5 3" xfId="16797"/>
    <cellStyle name="Currency 2 3 5 6" xfId="16798"/>
    <cellStyle name="Currency 2 3 5 7" xfId="16799"/>
    <cellStyle name="Currency 2 3 6" xfId="16800"/>
    <cellStyle name="Currency 2 3 6 2" xfId="16801"/>
    <cellStyle name="Currency 2 3 6 3" xfId="16802"/>
    <cellStyle name="Currency 2 3 7" xfId="16803"/>
    <cellStyle name="Currency 2 3 7 2" xfId="16804"/>
    <cellStyle name="Currency 2 3 7 3" xfId="16805"/>
    <cellStyle name="Currency 2 3 8" xfId="16806"/>
    <cellStyle name="Currency 2 3 8 2" xfId="16807"/>
    <cellStyle name="Currency 2 3 8 3" xfId="16808"/>
    <cellStyle name="Currency 2 3 9" xfId="16809"/>
    <cellStyle name="Currency 2 3 9 2" xfId="16810"/>
    <cellStyle name="Currency 2 3 9 3" xfId="16811"/>
    <cellStyle name="Currency 2 4" xfId="16812"/>
    <cellStyle name="Currency 2 4 10" xfId="16813"/>
    <cellStyle name="Currency 2 4 11" xfId="16814"/>
    <cellStyle name="Currency 2 4 2" xfId="16815"/>
    <cellStyle name="Currency 2 4 2 2" xfId="16816"/>
    <cellStyle name="Currency 2 4 2 2 2" xfId="16817"/>
    <cellStyle name="Currency 2 4 2 2 2 2" xfId="16818"/>
    <cellStyle name="Currency 2 4 2 2 2 3" xfId="16819"/>
    <cellStyle name="Currency 2 4 2 2 3" xfId="16820"/>
    <cellStyle name="Currency 2 4 2 2 3 2" xfId="16821"/>
    <cellStyle name="Currency 2 4 2 2 3 3" xfId="16822"/>
    <cellStyle name="Currency 2 4 2 2 4" xfId="16823"/>
    <cellStyle name="Currency 2 4 2 2 4 2" xfId="16824"/>
    <cellStyle name="Currency 2 4 2 2 4 3" xfId="16825"/>
    <cellStyle name="Currency 2 4 2 2 5" xfId="16826"/>
    <cellStyle name="Currency 2 4 2 2 5 2" xfId="16827"/>
    <cellStyle name="Currency 2 4 2 2 5 3" xfId="16828"/>
    <cellStyle name="Currency 2 4 2 2 6" xfId="16829"/>
    <cellStyle name="Currency 2 4 2 2 7" xfId="16830"/>
    <cellStyle name="Currency 2 4 2 3" xfId="16831"/>
    <cellStyle name="Currency 2 4 2 3 2" xfId="16832"/>
    <cellStyle name="Currency 2 4 2 3 3" xfId="16833"/>
    <cellStyle name="Currency 2 4 2 4" xfId="16834"/>
    <cellStyle name="Currency 2 4 2 4 2" xfId="16835"/>
    <cellStyle name="Currency 2 4 2 4 3" xfId="16836"/>
    <cellStyle name="Currency 2 4 2 5" xfId="16837"/>
    <cellStyle name="Currency 2 4 2 5 2" xfId="16838"/>
    <cellStyle name="Currency 2 4 2 5 3" xfId="16839"/>
    <cellStyle name="Currency 2 4 2 6" xfId="16840"/>
    <cellStyle name="Currency 2 4 2 6 2" xfId="16841"/>
    <cellStyle name="Currency 2 4 2 6 3" xfId="16842"/>
    <cellStyle name="Currency 2 4 2 7" xfId="16843"/>
    <cellStyle name="Currency 2 4 2 8" xfId="16844"/>
    <cellStyle name="Currency 2 4 3" xfId="16845"/>
    <cellStyle name="Currency 2 4 3 2" xfId="16846"/>
    <cellStyle name="Currency 2 4 3 2 2" xfId="16847"/>
    <cellStyle name="Currency 2 4 3 2 3" xfId="16848"/>
    <cellStyle name="Currency 2 4 3 3" xfId="16849"/>
    <cellStyle name="Currency 2 4 3 3 2" xfId="16850"/>
    <cellStyle name="Currency 2 4 3 3 3" xfId="16851"/>
    <cellStyle name="Currency 2 4 3 4" xfId="16852"/>
    <cellStyle name="Currency 2 4 3 4 2" xfId="16853"/>
    <cellStyle name="Currency 2 4 3 4 3" xfId="16854"/>
    <cellStyle name="Currency 2 4 3 5" xfId="16855"/>
    <cellStyle name="Currency 2 4 3 5 2" xfId="16856"/>
    <cellStyle name="Currency 2 4 3 5 3" xfId="16857"/>
    <cellStyle name="Currency 2 4 3 6" xfId="16858"/>
    <cellStyle name="Currency 2 4 3 7" xfId="16859"/>
    <cellStyle name="Currency 2 4 4" xfId="16860"/>
    <cellStyle name="Currency 2 4 4 2" xfId="16861"/>
    <cellStyle name="Currency 2 4 4 2 2" xfId="16862"/>
    <cellStyle name="Currency 2 4 4 2 3" xfId="16863"/>
    <cellStyle name="Currency 2 4 4 3" xfId="16864"/>
    <cellStyle name="Currency 2 4 4 3 2" xfId="16865"/>
    <cellStyle name="Currency 2 4 4 3 3" xfId="16866"/>
    <cellStyle name="Currency 2 4 4 4" xfId="16867"/>
    <cellStyle name="Currency 2 4 4 4 2" xfId="16868"/>
    <cellStyle name="Currency 2 4 4 4 3" xfId="16869"/>
    <cellStyle name="Currency 2 4 4 5" xfId="16870"/>
    <cellStyle name="Currency 2 4 4 5 2" xfId="16871"/>
    <cellStyle name="Currency 2 4 4 5 3" xfId="16872"/>
    <cellStyle name="Currency 2 4 4 6" xfId="16873"/>
    <cellStyle name="Currency 2 4 4 7" xfId="16874"/>
    <cellStyle name="Currency 2 4 5" xfId="16875"/>
    <cellStyle name="Currency 2 4 5 2" xfId="16876"/>
    <cellStyle name="Currency 2 4 5 2 2" xfId="16877"/>
    <cellStyle name="Currency 2 4 5 2 3" xfId="16878"/>
    <cellStyle name="Currency 2 4 5 3" xfId="16879"/>
    <cellStyle name="Currency 2 4 5 3 2" xfId="16880"/>
    <cellStyle name="Currency 2 4 5 3 3" xfId="16881"/>
    <cellStyle name="Currency 2 4 5 4" xfId="16882"/>
    <cellStyle name="Currency 2 4 5 4 2" xfId="16883"/>
    <cellStyle name="Currency 2 4 5 4 3" xfId="16884"/>
    <cellStyle name="Currency 2 4 5 5" xfId="16885"/>
    <cellStyle name="Currency 2 4 5 5 2" xfId="16886"/>
    <cellStyle name="Currency 2 4 5 5 3" xfId="16887"/>
    <cellStyle name="Currency 2 4 5 6" xfId="16888"/>
    <cellStyle name="Currency 2 4 5 7" xfId="16889"/>
    <cellStyle name="Currency 2 4 6" xfId="16890"/>
    <cellStyle name="Currency 2 4 6 2" xfId="16891"/>
    <cellStyle name="Currency 2 4 6 3" xfId="16892"/>
    <cellStyle name="Currency 2 4 7" xfId="16893"/>
    <cellStyle name="Currency 2 4 7 2" xfId="16894"/>
    <cellStyle name="Currency 2 4 7 3" xfId="16895"/>
    <cellStyle name="Currency 2 4 8" xfId="16896"/>
    <cellStyle name="Currency 2 4 8 2" xfId="16897"/>
    <cellStyle name="Currency 2 4 8 3" xfId="16898"/>
    <cellStyle name="Currency 2 4 9" xfId="16899"/>
    <cellStyle name="Currency 2 4 9 2" xfId="16900"/>
    <cellStyle name="Currency 2 4 9 3" xfId="16901"/>
    <cellStyle name="Currency 2 5" xfId="16902"/>
    <cellStyle name="Currency 2 5 10" xfId="16903"/>
    <cellStyle name="Currency 2 5 11" xfId="16904"/>
    <cellStyle name="Currency 2 5 2" xfId="16905"/>
    <cellStyle name="Currency 2 5 2 2" xfId="16906"/>
    <cellStyle name="Currency 2 5 2 2 2" xfId="16907"/>
    <cellStyle name="Currency 2 5 2 2 2 2" xfId="16908"/>
    <cellStyle name="Currency 2 5 2 2 2 3" xfId="16909"/>
    <cellStyle name="Currency 2 5 2 2 3" xfId="16910"/>
    <cellStyle name="Currency 2 5 2 2 3 2" xfId="16911"/>
    <cellStyle name="Currency 2 5 2 2 3 3" xfId="16912"/>
    <cellStyle name="Currency 2 5 2 2 4" xfId="16913"/>
    <cellStyle name="Currency 2 5 2 2 4 2" xfId="16914"/>
    <cellStyle name="Currency 2 5 2 2 4 3" xfId="16915"/>
    <cellStyle name="Currency 2 5 2 2 5" xfId="16916"/>
    <cellStyle name="Currency 2 5 2 2 5 2" xfId="16917"/>
    <cellStyle name="Currency 2 5 2 2 5 3" xfId="16918"/>
    <cellStyle name="Currency 2 5 2 2 6" xfId="16919"/>
    <cellStyle name="Currency 2 5 2 2 7" xfId="16920"/>
    <cellStyle name="Currency 2 5 2 3" xfId="16921"/>
    <cellStyle name="Currency 2 5 2 3 2" xfId="16922"/>
    <cellStyle name="Currency 2 5 2 3 3" xfId="16923"/>
    <cellStyle name="Currency 2 5 2 4" xfId="16924"/>
    <cellStyle name="Currency 2 5 2 4 2" xfId="16925"/>
    <cellStyle name="Currency 2 5 2 4 3" xfId="16926"/>
    <cellStyle name="Currency 2 5 2 5" xfId="16927"/>
    <cellStyle name="Currency 2 5 2 5 2" xfId="16928"/>
    <cellStyle name="Currency 2 5 2 5 3" xfId="16929"/>
    <cellStyle name="Currency 2 5 2 6" xfId="16930"/>
    <cellStyle name="Currency 2 5 2 6 2" xfId="16931"/>
    <cellStyle name="Currency 2 5 2 6 3" xfId="16932"/>
    <cellStyle name="Currency 2 5 2 7" xfId="16933"/>
    <cellStyle name="Currency 2 5 2 8" xfId="16934"/>
    <cellStyle name="Currency 2 5 3" xfId="16935"/>
    <cellStyle name="Currency 2 5 3 2" xfId="16936"/>
    <cellStyle name="Currency 2 5 3 2 2" xfId="16937"/>
    <cellStyle name="Currency 2 5 3 2 3" xfId="16938"/>
    <cellStyle name="Currency 2 5 3 3" xfId="16939"/>
    <cellStyle name="Currency 2 5 3 3 2" xfId="16940"/>
    <cellStyle name="Currency 2 5 3 3 3" xfId="16941"/>
    <cellStyle name="Currency 2 5 3 4" xfId="16942"/>
    <cellStyle name="Currency 2 5 3 4 2" xfId="16943"/>
    <cellStyle name="Currency 2 5 3 4 3" xfId="16944"/>
    <cellStyle name="Currency 2 5 3 5" xfId="16945"/>
    <cellStyle name="Currency 2 5 3 5 2" xfId="16946"/>
    <cellStyle name="Currency 2 5 3 5 3" xfId="16947"/>
    <cellStyle name="Currency 2 5 3 6" xfId="16948"/>
    <cellStyle name="Currency 2 5 3 7" xfId="16949"/>
    <cellStyle name="Currency 2 5 4" xfId="16950"/>
    <cellStyle name="Currency 2 5 4 2" xfId="16951"/>
    <cellStyle name="Currency 2 5 4 2 2" xfId="16952"/>
    <cellStyle name="Currency 2 5 4 2 3" xfId="16953"/>
    <cellStyle name="Currency 2 5 4 3" xfId="16954"/>
    <cellStyle name="Currency 2 5 4 3 2" xfId="16955"/>
    <cellStyle name="Currency 2 5 4 3 3" xfId="16956"/>
    <cellStyle name="Currency 2 5 4 4" xfId="16957"/>
    <cellStyle name="Currency 2 5 4 4 2" xfId="16958"/>
    <cellStyle name="Currency 2 5 4 4 3" xfId="16959"/>
    <cellStyle name="Currency 2 5 4 5" xfId="16960"/>
    <cellStyle name="Currency 2 5 4 5 2" xfId="16961"/>
    <cellStyle name="Currency 2 5 4 5 3" xfId="16962"/>
    <cellStyle name="Currency 2 5 4 6" xfId="16963"/>
    <cellStyle name="Currency 2 5 4 7" xfId="16964"/>
    <cellStyle name="Currency 2 5 5" xfId="16965"/>
    <cellStyle name="Currency 2 5 5 2" xfId="16966"/>
    <cellStyle name="Currency 2 5 5 2 2" xfId="16967"/>
    <cellStyle name="Currency 2 5 5 2 3" xfId="16968"/>
    <cellStyle name="Currency 2 5 5 3" xfId="16969"/>
    <cellStyle name="Currency 2 5 5 3 2" xfId="16970"/>
    <cellStyle name="Currency 2 5 5 3 3" xfId="16971"/>
    <cellStyle name="Currency 2 5 5 4" xfId="16972"/>
    <cellStyle name="Currency 2 5 5 4 2" xfId="16973"/>
    <cellStyle name="Currency 2 5 5 4 3" xfId="16974"/>
    <cellStyle name="Currency 2 5 5 5" xfId="16975"/>
    <cellStyle name="Currency 2 5 5 5 2" xfId="16976"/>
    <cellStyle name="Currency 2 5 5 5 3" xfId="16977"/>
    <cellStyle name="Currency 2 5 5 6" xfId="16978"/>
    <cellStyle name="Currency 2 5 5 7" xfId="16979"/>
    <cellStyle name="Currency 2 5 6" xfId="16980"/>
    <cellStyle name="Currency 2 5 6 2" xfId="16981"/>
    <cellStyle name="Currency 2 5 6 3" xfId="16982"/>
    <cellStyle name="Currency 2 5 7" xfId="16983"/>
    <cellStyle name="Currency 2 5 7 2" xfId="16984"/>
    <cellStyle name="Currency 2 5 7 3" xfId="16985"/>
    <cellStyle name="Currency 2 5 8" xfId="16986"/>
    <cellStyle name="Currency 2 5 8 2" xfId="16987"/>
    <cellStyle name="Currency 2 5 8 3" xfId="16988"/>
    <cellStyle name="Currency 2 5 9" xfId="16989"/>
    <cellStyle name="Currency 2 5 9 2" xfId="16990"/>
    <cellStyle name="Currency 2 5 9 3" xfId="16991"/>
    <cellStyle name="Currency 2 6" xfId="16992"/>
    <cellStyle name="Currency 2 6 2" xfId="16993"/>
    <cellStyle name="Currency 2 6 2 2" xfId="16994"/>
    <cellStyle name="Currency 2 6 2 2 2" xfId="16995"/>
    <cellStyle name="Currency 2 6 2 2 3" xfId="16996"/>
    <cellStyle name="Currency 2 6 2 3" xfId="16997"/>
    <cellStyle name="Currency 2 6 2 3 2" xfId="16998"/>
    <cellStyle name="Currency 2 6 2 3 3" xfId="16999"/>
    <cellStyle name="Currency 2 6 2 4" xfId="17000"/>
    <cellStyle name="Currency 2 6 2 4 2" xfId="17001"/>
    <cellStyle name="Currency 2 6 2 4 3" xfId="17002"/>
    <cellStyle name="Currency 2 6 2 5" xfId="17003"/>
    <cellStyle name="Currency 2 6 2 5 2" xfId="17004"/>
    <cellStyle name="Currency 2 6 2 5 3" xfId="17005"/>
    <cellStyle name="Currency 2 6 2 6" xfId="17006"/>
    <cellStyle name="Currency 2 6 2 7" xfId="17007"/>
    <cellStyle name="Currency 2 6 3" xfId="17008"/>
    <cellStyle name="Currency 2 6 3 2" xfId="17009"/>
    <cellStyle name="Currency 2 6 3 3" xfId="17010"/>
    <cellStyle name="Currency 2 6 4" xfId="17011"/>
    <cellStyle name="Currency 2 6 4 2" xfId="17012"/>
    <cellStyle name="Currency 2 6 4 3" xfId="17013"/>
    <cellStyle name="Currency 2 6 5" xfId="17014"/>
    <cellStyle name="Currency 2 6 5 2" xfId="17015"/>
    <cellStyle name="Currency 2 6 5 3" xfId="17016"/>
    <cellStyle name="Currency 2 6 6" xfId="17017"/>
    <cellStyle name="Currency 2 6 6 2" xfId="17018"/>
    <cellStyle name="Currency 2 6 6 3" xfId="17019"/>
    <cellStyle name="Currency 2 6 7" xfId="17020"/>
    <cellStyle name="Currency 2 6 8" xfId="17021"/>
    <cellStyle name="Currency 2 7" xfId="17022"/>
    <cellStyle name="Currency 2 7 2" xfId="17023"/>
    <cellStyle name="Currency 2 7 2 2" xfId="17024"/>
    <cellStyle name="Currency 2 7 2 2 2" xfId="17025"/>
    <cellStyle name="Currency 2 7 2 2 3" xfId="17026"/>
    <cellStyle name="Currency 2 7 2 3" xfId="17027"/>
    <cellStyle name="Currency 2 7 2 3 2" xfId="17028"/>
    <cellStyle name="Currency 2 7 2 3 3" xfId="17029"/>
    <cellStyle name="Currency 2 7 2 4" xfId="17030"/>
    <cellStyle name="Currency 2 7 2 4 2" xfId="17031"/>
    <cellStyle name="Currency 2 7 2 4 3" xfId="17032"/>
    <cellStyle name="Currency 2 7 2 5" xfId="17033"/>
    <cellStyle name="Currency 2 7 2 5 2" xfId="17034"/>
    <cellStyle name="Currency 2 7 2 5 3" xfId="17035"/>
    <cellStyle name="Currency 2 7 2 6" xfId="17036"/>
    <cellStyle name="Currency 2 7 2 7" xfId="17037"/>
    <cellStyle name="Currency 2 7 3" xfId="17038"/>
    <cellStyle name="Currency 2 7 3 2" xfId="17039"/>
    <cellStyle name="Currency 2 7 3 3" xfId="17040"/>
    <cellStyle name="Currency 2 7 4" xfId="17041"/>
    <cellStyle name="Currency 2 7 4 2" xfId="17042"/>
    <cellStyle name="Currency 2 7 4 3" xfId="17043"/>
    <cellStyle name="Currency 2 7 5" xfId="17044"/>
    <cellStyle name="Currency 2 7 5 2" xfId="17045"/>
    <cellStyle name="Currency 2 7 5 3" xfId="17046"/>
    <cellStyle name="Currency 2 7 6" xfId="17047"/>
    <cellStyle name="Currency 2 7 6 2" xfId="17048"/>
    <cellStyle name="Currency 2 7 6 3" xfId="17049"/>
    <cellStyle name="Currency 2 7 7" xfId="17050"/>
    <cellStyle name="Currency 2 7 8" xfId="17051"/>
    <cellStyle name="Currency 2 8" xfId="17052"/>
    <cellStyle name="Currency 2 8 2" xfId="17053"/>
    <cellStyle name="Currency 2 8 2 2" xfId="17054"/>
    <cellStyle name="Currency 2 8 2 3" xfId="17055"/>
    <cellStyle name="Currency 2 8 3" xfId="17056"/>
    <cellStyle name="Currency 2 8 3 2" xfId="17057"/>
    <cellStyle name="Currency 2 8 3 3" xfId="17058"/>
    <cellStyle name="Currency 2 8 4" xfId="17059"/>
    <cellStyle name="Currency 2 8 4 2" xfId="17060"/>
    <cellStyle name="Currency 2 8 4 3" xfId="17061"/>
    <cellStyle name="Currency 2 8 5" xfId="17062"/>
    <cellStyle name="Currency 2 8 5 2" xfId="17063"/>
    <cellStyle name="Currency 2 8 5 3" xfId="17064"/>
    <cellStyle name="Currency 2 8 6" xfId="17065"/>
    <cellStyle name="Currency 2 8 7" xfId="17066"/>
    <cellStyle name="Currency 2 9" xfId="17067"/>
    <cellStyle name="Currency 2 9 2" xfId="17068"/>
    <cellStyle name="Currency 2 9 3" xfId="17069"/>
    <cellStyle name="Currency 20" xfId="17070"/>
    <cellStyle name="Currency 21" xfId="17071"/>
    <cellStyle name="Currency 22" xfId="17072"/>
    <cellStyle name="Currency 23" xfId="17073"/>
    <cellStyle name="Currency 24" xfId="17074"/>
    <cellStyle name="Currency 3" xfId="16"/>
    <cellStyle name="Currency 3 10" xfId="17075"/>
    <cellStyle name="Currency 3 10 2" xfId="17076"/>
    <cellStyle name="Currency 3 10 2 2" xfId="17077"/>
    <cellStyle name="Currency 3 10 2 3" xfId="17078"/>
    <cellStyle name="Currency 3 10 3" xfId="17079"/>
    <cellStyle name="Currency 3 10 3 2" xfId="17080"/>
    <cellStyle name="Currency 3 10 3 3" xfId="17081"/>
    <cellStyle name="Currency 3 10 4" xfId="17082"/>
    <cellStyle name="Currency 3 10 4 2" xfId="17083"/>
    <cellStyle name="Currency 3 10 4 3" xfId="17084"/>
    <cellStyle name="Currency 3 10 5" xfId="17085"/>
    <cellStyle name="Currency 3 10 5 2" xfId="17086"/>
    <cellStyle name="Currency 3 10 5 3" xfId="17087"/>
    <cellStyle name="Currency 3 10 6" xfId="17088"/>
    <cellStyle name="Currency 3 10 7" xfId="17089"/>
    <cellStyle name="Currency 3 11" xfId="17090"/>
    <cellStyle name="Currency 3 11 2" xfId="17091"/>
    <cellStyle name="Currency 3 11 3" xfId="17092"/>
    <cellStyle name="Currency 3 12" xfId="17093"/>
    <cellStyle name="Currency 3 12 2" xfId="17094"/>
    <cellStyle name="Currency 3 12 3" xfId="17095"/>
    <cellStyle name="Currency 3 13" xfId="17096"/>
    <cellStyle name="Currency 3 13 2" xfId="17097"/>
    <cellStyle name="Currency 3 13 3" xfId="17098"/>
    <cellStyle name="Currency 3 14" xfId="17099"/>
    <cellStyle name="Currency 3 14 2" xfId="17100"/>
    <cellStyle name="Currency 3 14 3" xfId="17101"/>
    <cellStyle name="Currency 3 15" xfId="17102"/>
    <cellStyle name="Currency 3 16" xfId="17103"/>
    <cellStyle name="Currency 3 2" xfId="17104"/>
    <cellStyle name="Currency 3 2 10" xfId="17105"/>
    <cellStyle name="Currency 3 2 10 2" xfId="17106"/>
    <cellStyle name="Currency 3 2 10 3" xfId="17107"/>
    <cellStyle name="Currency 3 2 11" xfId="17108"/>
    <cellStyle name="Currency 3 2 11 2" xfId="17109"/>
    <cellStyle name="Currency 3 2 11 3" xfId="17110"/>
    <cellStyle name="Currency 3 2 12" xfId="17111"/>
    <cellStyle name="Currency 3 2 12 2" xfId="17112"/>
    <cellStyle name="Currency 3 2 12 3" xfId="17113"/>
    <cellStyle name="Currency 3 2 13" xfId="17114"/>
    <cellStyle name="Currency 3 2 13 2" xfId="17115"/>
    <cellStyle name="Currency 3 2 13 3" xfId="17116"/>
    <cellStyle name="Currency 3 2 14" xfId="17117"/>
    <cellStyle name="Currency 3 2 15" xfId="17118"/>
    <cellStyle name="Currency 3 2 2" xfId="17119"/>
    <cellStyle name="Currency 3 2 2 10" xfId="17120"/>
    <cellStyle name="Currency 3 2 2 10 2" xfId="17121"/>
    <cellStyle name="Currency 3 2 2 10 3" xfId="17122"/>
    <cellStyle name="Currency 3 2 2 11" xfId="17123"/>
    <cellStyle name="Currency 3 2 2 11 2" xfId="17124"/>
    <cellStyle name="Currency 3 2 2 11 3" xfId="17125"/>
    <cellStyle name="Currency 3 2 2 12" xfId="17126"/>
    <cellStyle name="Currency 3 2 2 12 2" xfId="17127"/>
    <cellStyle name="Currency 3 2 2 12 3" xfId="17128"/>
    <cellStyle name="Currency 3 2 2 13" xfId="17129"/>
    <cellStyle name="Currency 3 2 2 14" xfId="17130"/>
    <cellStyle name="Currency 3 2 2 2" xfId="17131"/>
    <cellStyle name="Currency 3 2 2 2 10" xfId="17132"/>
    <cellStyle name="Currency 3 2 2 2 11" xfId="17133"/>
    <cellStyle name="Currency 3 2 2 2 2" xfId="17134"/>
    <cellStyle name="Currency 3 2 2 2 2 2" xfId="17135"/>
    <cellStyle name="Currency 3 2 2 2 2 2 2" xfId="17136"/>
    <cellStyle name="Currency 3 2 2 2 2 2 2 2" xfId="17137"/>
    <cellStyle name="Currency 3 2 2 2 2 2 2 3" xfId="17138"/>
    <cellStyle name="Currency 3 2 2 2 2 2 3" xfId="17139"/>
    <cellStyle name="Currency 3 2 2 2 2 2 3 2" xfId="17140"/>
    <cellStyle name="Currency 3 2 2 2 2 2 3 3" xfId="17141"/>
    <cellStyle name="Currency 3 2 2 2 2 2 4" xfId="17142"/>
    <cellStyle name="Currency 3 2 2 2 2 2 4 2" xfId="17143"/>
    <cellStyle name="Currency 3 2 2 2 2 2 4 3" xfId="17144"/>
    <cellStyle name="Currency 3 2 2 2 2 2 5" xfId="17145"/>
    <cellStyle name="Currency 3 2 2 2 2 2 5 2" xfId="17146"/>
    <cellStyle name="Currency 3 2 2 2 2 2 5 3" xfId="17147"/>
    <cellStyle name="Currency 3 2 2 2 2 2 6" xfId="17148"/>
    <cellStyle name="Currency 3 2 2 2 2 2 7" xfId="17149"/>
    <cellStyle name="Currency 3 2 2 2 2 3" xfId="17150"/>
    <cellStyle name="Currency 3 2 2 2 2 3 2" xfId="17151"/>
    <cellStyle name="Currency 3 2 2 2 2 3 3" xfId="17152"/>
    <cellStyle name="Currency 3 2 2 2 2 4" xfId="17153"/>
    <cellStyle name="Currency 3 2 2 2 2 4 2" xfId="17154"/>
    <cellStyle name="Currency 3 2 2 2 2 4 3" xfId="17155"/>
    <cellStyle name="Currency 3 2 2 2 2 5" xfId="17156"/>
    <cellStyle name="Currency 3 2 2 2 2 5 2" xfId="17157"/>
    <cellStyle name="Currency 3 2 2 2 2 5 3" xfId="17158"/>
    <cellStyle name="Currency 3 2 2 2 2 6" xfId="17159"/>
    <cellStyle name="Currency 3 2 2 2 2 6 2" xfId="17160"/>
    <cellStyle name="Currency 3 2 2 2 2 6 3" xfId="17161"/>
    <cellStyle name="Currency 3 2 2 2 2 7" xfId="17162"/>
    <cellStyle name="Currency 3 2 2 2 2 8" xfId="17163"/>
    <cellStyle name="Currency 3 2 2 2 3" xfId="17164"/>
    <cellStyle name="Currency 3 2 2 2 3 2" xfId="17165"/>
    <cellStyle name="Currency 3 2 2 2 3 2 2" xfId="17166"/>
    <cellStyle name="Currency 3 2 2 2 3 2 3" xfId="17167"/>
    <cellStyle name="Currency 3 2 2 2 3 3" xfId="17168"/>
    <cellStyle name="Currency 3 2 2 2 3 3 2" xfId="17169"/>
    <cellStyle name="Currency 3 2 2 2 3 3 3" xfId="17170"/>
    <cellStyle name="Currency 3 2 2 2 3 4" xfId="17171"/>
    <cellStyle name="Currency 3 2 2 2 3 4 2" xfId="17172"/>
    <cellStyle name="Currency 3 2 2 2 3 4 3" xfId="17173"/>
    <cellStyle name="Currency 3 2 2 2 3 5" xfId="17174"/>
    <cellStyle name="Currency 3 2 2 2 3 5 2" xfId="17175"/>
    <cellStyle name="Currency 3 2 2 2 3 5 3" xfId="17176"/>
    <cellStyle name="Currency 3 2 2 2 3 6" xfId="17177"/>
    <cellStyle name="Currency 3 2 2 2 3 7" xfId="17178"/>
    <cellStyle name="Currency 3 2 2 2 4" xfId="17179"/>
    <cellStyle name="Currency 3 2 2 2 4 2" xfId="17180"/>
    <cellStyle name="Currency 3 2 2 2 4 2 2" xfId="17181"/>
    <cellStyle name="Currency 3 2 2 2 4 2 3" xfId="17182"/>
    <cellStyle name="Currency 3 2 2 2 4 3" xfId="17183"/>
    <cellStyle name="Currency 3 2 2 2 4 3 2" xfId="17184"/>
    <cellStyle name="Currency 3 2 2 2 4 3 3" xfId="17185"/>
    <cellStyle name="Currency 3 2 2 2 4 4" xfId="17186"/>
    <cellStyle name="Currency 3 2 2 2 4 4 2" xfId="17187"/>
    <cellStyle name="Currency 3 2 2 2 4 4 3" xfId="17188"/>
    <cellStyle name="Currency 3 2 2 2 4 5" xfId="17189"/>
    <cellStyle name="Currency 3 2 2 2 4 5 2" xfId="17190"/>
    <cellStyle name="Currency 3 2 2 2 4 5 3" xfId="17191"/>
    <cellStyle name="Currency 3 2 2 2 4 6" xfId="17192"/>
    <cellStyle name="Currency 3 2 2 2 4 7" xfId="17193"/>
    <cellStyle name="Currency 3 2 2 2 5" xfId="17194"/>
    <cellStyle name="Currency 3 2 2 2 5 2" xfId="17195"/>
    <cellStyle name="Currency 3 2 2 2 5 2 2" xfId="17196"/>
    <cellStyle name="Currency 3 2 2 2 5 2 3" xfId="17197"/>
    <cellStyle name="Currency 3 2 2 2 5 3" xfId="17198"/>
    <cellStyle name="Currency 3 2 2 2 5 3 2" xfId="17199"/>
    <cellStyle name="Currency 3 2 2 2 5 3 3" xfId="17200"/>
    <cellStyle name="Currency 3 2 2 2 5 4" xfId="17201"/>
    <cellStyle name="Currency 3 2 2 2 5 4 2" xfId="17202"/>
    <cellStyle name="Currency 3 2 2 2 5 4 3" xfId="17203"/>
    <cellStyle name="Currency 3 2 2 2 5 5" xfId="17204"/>
    <cellStyle name="Currency 3 2 2 2 5 5 2" xfId="17205"/>
    <cellStyle name="Currency 3 2 2 2 5 5 3" xfId="17206"/>
    <cellStyle name="Currency 3 2 2 2 5 6" xfId="17207"/>
    <cellStyle name="Currency 3 2 2 2 5 7" xfId="17208"/>
    <cellStyle name="Currency 3 2 2 2 6" xfId="17209"/>
    <cellStyle name="Currency 3 2 2 2 6 2" xfId="17210"/>
    <cellStyle name="Currency 3 2 2 2 6 3" xfId="17211"/>
    <cellStyle name="Currency 3 2 2 2 7" xfId="17212"/>
    <cellStyle name="Currency 3 2 2 2 7 2" xfId="17213"/>
    <cellStyle name="Currency 3 2 2 2 7 3" xfId="17214"/>
    <cellStyle name="Currency 3 2 2 2 8" xfId="17215"/>
    <cellStyle name="Currency 3 2 2 2 8 2" xfId="17216"/>
    <cellStyle name="Currency 3 2 2 2 8 3" xfId="17217"/>
    <cellStyle name="Currency 3 2 2 2 9" xfId="17218"/>
    <cellStyle name="Currency 3 2 2 2 9 2" xfId="17219"/>
    <cellStyle name="Currency 3 2 2 2 9 3" xfId="17220"/>
    <cellStyle name="Currency 3 2 2 3" xfId="17221"/>
    <cellStyle name="Currency 3 2 2 3 2" xfId="17222"/>
    <cellStyle name="Currency 3 2 2 3 2 2" xfId="17223"/>
    <cellStyle name="Currency 3 2 2 3 2 2 2" xfId="17224"/>
    <cellStyle name="Currency 3 2 2 3 2 2 3" xfId="17225"/>
    <cellStyle name="Currency 3 2 2 3 2 3" xfId="17226"/>
    <cellStyle name="Currency 3 2 2 3 2 3 2" xfId="17227"/>
    <cellStyle name="Currency 3 2 2 3 2 3 3" xfId="17228"/>
    <cellStyle name="Currency 3 2 2 3 2 4" xfId="17229"/>
    <cellStyle name="Currency 3 2 2 3 2 4 2" xfId="17230"/>
    <cellStyle name="Currency 3 2 2 3 2 4 3" xfId="17231"/>
    <cellStyle name="Currency 3 2 2 3 2 5" xfId="17232"/>
    <cellStyle name="Currency 3 2 2 3 2 5 2" xfId="17233"/>
    <cellStyle name="Currency 3 2 2 3 2 5 3" xfId="17234"/>
    <cellStyle name="Currency 3 2 2 3 2 6" xfId="17235"/>
    <cellStyle name="Currency 3 2 2 3 2 7" xfId="17236"/>
    <cellStyle name="Currency 3 2 2 3 3" xfId="17237"/>
    <cellStyle name="Currency 3 2 2 3 3 2" xfId="17238"/>
    <cellStyle name="Currency 3 2 2 3 3 3" xfId="17239"/>
    <cellStyle name="Currency 3 2 2 3 4" xfId="17240"/>
    <cellStyle name="Currency 3 2 2 3 4 2" xfId="17241"/>
    <cellStyle name="Currency 3 2 2 3 4 3" xfId="17242"/>
    <cellStyle name="Currency 3 2 2 3 5" xfId="17243"/>
    <cellStyle name="Currency 3 2 2 3 5 2" xfId="17244"/>
    <cellStyle name="Currency 3 2 2 3 5 3" xfId="17245"/>
    <cellStyle name="Currency 3 2 2 3 6" xfId="17246"/>
    <cellStyle name="Currency 3 2 2 3 6 2" xfId="17247"/>
    <cellStyle name="Currency 3 2 2 3 6 3" xfId="17248"/>
    <cellStyle name="Currency 3 2 2 3 7" xfId="17249"/>
    <cellStyle name="Currency 3 2 2 3 8" xfId="17250"/>
    <cellStyle name="Currency 3 2 2 4" xfId="17251"/>
    <cellStyle name="Currency 3 2 2 4 2" xfId="17252"/>
    <cellStyle name="Currency 3 2 2 4 2 2" xfId="17253"/>
    <cellStyle name="Currency 3 2 2 4 2 2 2" xfId="17254"/>
    <cellStyle name="Currency 3 2 2 4 2 2 3" xfId="17255"/>
    <cellStyle name="Currency 3 2 2 4 2 3" xfId="17256"/>
    <cellStyle name="Currency 3 2 2 4 2 3 2" xfId="17257"/>
    <cellStyle name="Currency 3 2 2 4 2 3 3" xfId="17258"/>
    <cellStyle name="Currency 3 2 2 4 2 4" xfId="17259"/>
    <cellStyle name="Currency 3 2 2 4 2 4 2" xfId="17260"/>
    <cellStyle name="Currency 3 2 2 4 2 4 3" xfId="17261"/>
    <cellStyle name="Currency 3 2 2 4 2 5" xfId="17262"/>
    <cellStyle name="Currency 3 2 2 4 2 5 2" xfId="17263"/>
    <cellStyle name="Currency 3 2 2 4 2 5 3" xfId="17264"/>
    <cellStyle name="Currency 3 2 2 4 2 6" xfId="17265"/>
    <cellStyle name="Currency 3 2 2 4 2 7" xfId="17266"/>
    <cellStyle name="Currency 3 2 2 4 3" xfId="17267"/>
    <cellStyle name="Currency 3 2 2 4 3 2" xfId="17268"/>
    <cellStyle name="Currency 3 2 2 4 3 3" xfId="17269"/>
    <cellStyle name="Currency 3 2 2 4 4" xfId="17270"/>
    <cellStyle name="Currency 3 2 2 4 4 2" xfId="17271"/>
    <cellStyle name="Currency 3 2 2 4 4 3" xfId="17272"/>
    <cellStyle name="Currency 3 2 2 4 5" xfId="17273"/>
    <cellStyle name="Currency 3 2 2 4 5 2" xfId="17274"/>
    <cellStyle name="Currency 3 2 2 4 5 3" xfId="17275"/>
    <cellStyle name="Currency 3 2 2 4 6" xfId="17276"/>
    <cellStyle name="Currency 3 2 2 4 6 2" xfId="17277"/>
    <cellStyle name="Currency 3 2 2 4 6 3" xfId="17278"/>
    <cellStyle name="Currency 3 2 2 4 7" xfId="17279"/>
    <cellStyle name="Currency 3 2 2 4 8" xfId="17280"/>
    <cellStyle name="Currency 3 2 2 5" xfId="17281"/>
    <cellStyle name="Currency 3 2 2 5 2" xfId="17282"/>
    <cellStyle name="Currency 3 2 2 5 2 2" xfId="17283"/>
    <cellStyle name="Currency 3 2 2 5 2 3" xfId="17284"/>
    <cellStyle name="Currency 3 2 2 5 3" xfId="17285"/>
    <cellStyle name="Currency 3 2 2 5 3 2" xfId="17286"/>
    <cellStyle name="Currency 3 2 2 5 3 3" xfId="17287"/>
    <cellStyle name="Currency 3 2 2 5 4" xfId="17288"/>
    <cellStyle name="Currency 3 2 2 5 4 2" xfId="17289"/>
    <cellStyle name="Currency 3 2 2 5 4 3" xfId="17290"/>
    <cellStyle name="Currency 3 2 2 5 5" xfId="17291"/>
    <cellStyle name="Currency 3 2 2 5 5 2" xfId="17292"/>
    <cellStyle name="Currency 3 2 2 5 5 3" xfId="17293"/>
    <cellStyle name="Currency 3 2 2 5 6" xfId="17294"/>
    <cellStyle name="Currency 3 2 2 5 7" xfId="17295"/>
    <cellStyle name="Currency 3 2 2 6" xfId="17296"/>
    <cellStyle name="Currency 3 2 2 6 2" xfId="17297"/>
    <cellStyle name="Currency 3 2 2 6 2 2" xfId="17298"/>
    <cellStyle name="Currency 3 2 2 6 2 3" xfId="17299"/>
    <cellStyle name="Currency 3 2 2 6 3" xfId="17300"/>
    <cellStyle name="Currency 3 2 2 6 3 2" xfId="17301"/>
    <cellStyle name="Currency 3 2 2 6 3 3" xfId="17302"/>
    <cellStyle name="Currency 3 2 2 6 4" xfId="17303"/>
    <cellStyle name="Currency 3 2 2 6 4 2" xfId="17304"/>
    <cellStyle name="Currency 3 2 2 6 4 3" xfId="17305"/>
    <cellStyle name="Currency 3 2 2 6 5" xfId="17306"/>
    <cellStyle name="Currency 3 2 2 6 5 2" xfId="17307"/>
    <cellStyle name="Currency 3 2 2 6 5 3" xfId="17308"/>
    <cellStyle name="Currency 3 2 2 6 6" xfId="17309"/>
    <cellStyle name="Currency 3 2 2 6 7" xfId="17310"/>
    <cellStyle name="Currency 3 2 2 7" xfId="17311"/>
    <cellStyle name="Currency 3 2 2 7 2" xfId="17312"/>
    <cellStyle name="Currency 3 2 2 7 2 2" xfId="17313"/>
    <cellStyle name="Currency 3 2 2 7 2 3" xfId="17314"/>
    <cellStyle name="Currency 3 2 2 7 3" xfId="17315"/>
    <cellStyle name="Currency 3 2 2 7 3 2" xfId="17316"/>
    <cellStyle name="Currency 3 2 2 7 3 3" xfId="17317"/>
    <cellStyle name="Currency 3 2 2 7 4" xfId="17318"/>
    <cellStyle name="Currency 3 2 2 7 4 2" xfId="17319"/>
    <cellStyle name="Currency 3 2 2 7 4 3" xfId="17320"/>
    <cellStyle name="Currency 3 2 2 7 5" xfId="17321"/>
    <cellStyle name="Currency 3 2 2 7 5 2" xfId="17322"/>
    <cellStyle name="Currency 3 2 2 7 5 3" xfId="17323"/>
    <cellStyle name="Currency 3 2 2 7 6" xfId="17324"/>
    <cellStyle name="Currency 3 2 2 7 7" xfId="17325"/>
    <cellStyle name="Currency 3 2 2 8" xfId="17326"/>
    <cellStyle name="Currency 3 2 2 8 2" xfId="17327"/>
    <cellStyle name="Currency 3 2 2 8 2 2" xfId="17328"/>
    <cellStyle name="Currency 3 2 2 8 2 3" xfId="17329"/>
    <cellStyle name="Currency 3 2 2 8 3" xfId="17330"/>
    <cellStyle name="Currency 3 2 2 8 3 2" xfId="17331"/>
    <cellStyle name="Currency 3 2 2 8 3 3" xfId="17332"/>
    <cellStyle name="Currency 3 2 2 8 4" xfId="17333"/>
    <cellStyle name="Currency 3 2 2 8 4 2" xfId="17334"/>
    <cellStyle name="Currency 3 2 2 8 4 3" xfId="17335"/>
    <cellStyle name="Currency 3 2 2 8 5" xfId="17336"/>
    <cellStyle name="Currency 3 2 2 8 5 2" xfId="17337"/>
    <cellStyle name="Currency 3 2 2 8 5 3" xfId="17338"/>
    <cellStyle name="Currency 3 2 2 8 6" xfId="17339"/>
    <cellStyle name="Currency 3 2 2 8 7" xfId="17340"/>
    <cellStyle name="Currency 3 2 2 9" xfId="17341"/>
    <cellStyle name="Currency 3 2 2 9 2" xfId="17342"/>
    <cellStyle name="Currency 3 2 2 9 3" xfId="17343"/>
    <cellStyle name="Currency 3 2 3" xfId="17344"/>
    <cellStyle name="Currency 3 2 3 10" xfId="17345"/>
    <cellStyle name="Currency 3 2 3 11" xfId="17346"/>
    <cellStyle name="Currency 3 2 3 2" xfId="17347"/>
    <cellStyle name="Currency 3 2 3 2 2" xfId="17348"/>
    <cellStyle name="Currency 3 2 3 2 2 2" xfId="17349"/>
    <cellStyle name="Currency 3 2 3 2 2 2 2" xfId="17350"/>
    <cellStyle name="Currency 3 2 3 2 2 2 3" xfId="17351"/>
    <cellStyle name="Currency 3 2 3 2 2 3" xfId="17352"/>
    <cellStyle name="Currency 3 2 3 2 2 3 2" xfId="17353"/>
    <cellStyle name="Currency 3 2 3 2 2 3 3" xfId="17354"/>
    <cellStyle name="Currency 3 2 3 2 2 4" xfId="17355"/>
    <cellStyle name="Currency 3 2 3 2 2 4 2" xfId="17356"/>
    <cellStyle name="Currency 3 2 3 2 2 4 3" xfId="17357"/>
    <cellStyle name="Currency 3 2 3 2 2 5" xfId="17358"/>
    <cellStyle name="Currency 3 2 3 2 2 5 2" xfId="17359"/>
    <cellStyle name="Currency 3 2 3 2 2 5 3" xfId="17360"/>
    <cellStyle name="Currency 3 2 3 2 2 6" xfId="17361"/>
    <cellStyle name="Currency 3 2 3 2 2 7" xfId="17362"/>
    <cellStyle name="Currency 3 2 3 2 3" xfId="17363"/>
    <cellStyle name="Currency 3 2 3 2 3 2" xfId="17364"/>
    <cellStyle name="Currency 3 2 3 2 3 3" xfId="17365"/>
    <cellStyle name="Currency 3 2 3 2 4" xfId="17366"/>
    <cellStyle name="Currency 3 2 3 2 4 2" xfId="17367"/>
    <cellStyle name="Currency 3 2 3 2 4 3" xfId="17368"/>
    <cellStyle name="Currency 3 2 3 2 5" xfId="17369"/>
    <cellStyle name="Currency 3 2 3 2 5 2" xfId="17370"/>
    <cellStyle name="Currency 3 2 3 2 5 3" xfId="17371"/>
    <cellStyle name="Currency 3 2 3 2 6" xfId="17372"/>
    <cellStyle name="Currency 3 2 3 2 6 2" xfId="17373"/>
    <cellStyle name="Currency 3 2 3 2 6 3" xfId="17374"/>
    <cellStyle name="Currency 3 2 3 2 7" xfId="17375"/>
    <cellStyle name="Currency 3 2 3 2 8" xfId="17376"/>
    <cellStyle name="Currency 3 2 3 3" xfId="17377"/>
    <cellStyle name="Currency 3 2 3 3 2" xfId="17378"/>
    <cellStyle name="Currency 3 2 3 3 2 2" xfId="17379"/>
    <cellStyle name="Currency 3 2 3 3 2 3" xfId="17380"/>
    <cellStyle name="Currency 3 2 3 3 3" xfId="17381"/>
    <cellStyle name="Currency 3 2 3 3 3 2" xfId="17382"/>
    <cellStyle name="Currency 3 2 3 3 3 3" xfId="17383"/>
    <cellStyle name="Currency 3 2 3 3 4" xfId="17384"/>
    <cellStyle name="Currency 3 2 3 3 4 2" xfId="17385"/>
    <cellStyle name="Currency 3 2 3 3 4 3" xfId="17386"/>
    <cellStyle name="Currency 3 2 3 3 5" xfId="17387"/>
    <cellStyle name="Currency 3 2 3 3 5 2" xfId="17388"/>
    <cellStyle name="Currency 3 2 3 3 5 3" xfId="17389"/>
    <cellStyle name="Currency 3 2 3 3 6" xfId="17390"/>
    <cellStyle name="Currency 3 2 3 3 7" xfId="17391"/>
    <cellStyle name="Currency 3 2 3 4" xfId="17392"/>
    <cellStyle name="Currency 3 2 3 4 2" xfId="17393"/>
    <cellStyle name="Currency 3 2 3 4 2 2" xfId="17394"/>
    <cellStyle name="Currency 3 2 3 4 2 3" xfId="17395"/>
    <cellStyle name="Currency 3 2 3 4 3" xfId="17396"/>
    <cellStyle name="Currency 3 2 3 4 3 2" xfId="17397"/>
    <cellStyle name="Currency 3 2 3 4 3 3" xfId="17398"/>
    <cellStyle name="Currency 3 2 3 4 4" xfId="17399"/>
    <cellStyle name="Currency 3 2 3 4 4 2" xfId="17400"/>
    <cellStyle name="Currency 3 2 3 4 4 3" xfId="17401"/>
    <cellStyle name="Currency 3 2 3 4 5" xfId="17402"/>
    <cellStyle name="Currency 3 2 3 4 5 2" xfId="17403"/>
    <cellStyle name="Currency 3 2 3 4 5 3" xfId="17404"/>
    <cellStyle name="Currency 3 2 3 4 6" xfId="17405"/>
    <cellStyle name="Currency 3 2 3 4 7" xfId="17406"/>
    <cellStyle name="Currency 3 2 3 5" xfId="17407"/>
    <cellStyle name="Currency 3 2 3 5 2" xfId="17408"/>
    <cellStyle name="Currency 3 2 3 5 2 2" xfId="17409"/>
    <cellStyle name="Currency 3 2 3 5 2 3" xfId="17410"/>
    <cellStyle name="Currency 3 2 3 5 3" xfId="17411"/>
    <cellStyle name="Currency 3 2 3 5 3 2" xfId="17412"/>
    <cellStyle name="Currency 3 2 3 5 3 3" xfId="17413"/>
    <cellStyle name="Currency 3 2 3 5 4" xfId="17414"/>
    <cellStyle name="Currency 3 2 3 5 4 2" xfId="17415"/>
    <cellStyle name="Currency 3 2 3 5 4 3" xfId="17416"/>
    <cellStyle name="Currency 3 2 3 5 5" xfId="17417"/>
    <cellStyle name="Currency 3 2 3 5 5 2" xfId="17418"/>
    <cellStyle name="Currency 3 2 3 5 5 3" xfId="17419"/>
    <cellStyle name="Currency 3 2 3 5 6" xfId="17420"/>
    <cellStyle name="Currency 3 2 3 5 7" xfId="17421"/>
    <cellStyle name="Currency 3 2 3 6" xfId="17422"/>
    <cellStyle name="Currency 3 2 3 6 2" xfId="17423"/>
    <cellStyle name="Currency 3 2 3 6 3" xfId="17424"/>
    <cellStyle name="Currency 3 2 3 7" xfId="17425"/>
    <cellStyle name="Currency 3 2 3 7 2" xfId="17426"/>
    <cellStyle name="Currency 3 2 3 7 3" xfId="17427"/>
    <cellStyle name="Currency 3 2 3 8" xfId="17428"/>
    <cellStyle name="Currency 3 2 3 8 2" xfId="17429"/>
    <cellStyle name="Currency 3 2 3 8 3" xfId="17430"/>
    <cellStyle name="Currency 3 2 3 9" xfId="17431"/>
    <cellStyle name="Currency 3 2 3 9 2" xfId="17432"/>
    <cellStyle name="Currency 3 2 3 9 3" xfId="17433"/>
    <cellStyle name="Currency 3 2 4" xfId="17434"/>
    <cellStyle name="Currency 3 2 4 2" xfId="17435"/>
    <cellStyle name="Currency 3 2 4 2 2" xfId="17436"/>
    <cellStyle name="Currency 3 2 4 2 2 2" xfId="17437"/>
    <cellStyle name="Currency 3 2 4 2 2 3" xfId="17438"/>
    <cellStyle name="Currency 3 2 4 2 3" xfId="17439"/>
    <cellStyle name="Currency 3 2 4 2 3 2" xfId="17440"/>
    <cellStyle name="Currency 3 2 4 2 3 3" xfId="17441"/>
    <cellStyle name="Currency 3 2 4 2 4" xfId="17442"/>
    <cellStyle name="Currency 3 2 4 2 4 2" xfId="17443"/>
    <cellStyle name="Currency 3 2 4 2 4 3" xfId="17444"/>
    <cellStyle name="Currency 3 2 4 2 5" xfId="17445"/>
    <cellStyle name="Currency 3 2 4 2 5 2" xfId="17446"/>
    <cellStyle name="Currency 3 2 4 2 5 3" xfId="17447"/>
    <cellStyle name="Currency 3 2 4 2 6" xfId="17448"/>
    <cellStyle name="Currency 3 2 4 2 7" xfId="17449"/>
    <cellStyle name="Currency 3 2 4 3" xfId="17450"/>
    <cellStyle name="Currency 3 2 4 3 2" xfId="17451"/>
    <cellStyle name="Currency 3 2 4 3 3" xfId="17452"/>
    <cellStyle name="Currency 3 2 4 4" xfId="17453"/>
    <cellStyle name="Currency 3 2 4 4 2" xfId="17454"/>
    <cellStyle name="Currency 3 2 4 4 3" xfId="17455"/>
    <cellStyle name="Currency 3 2 4 5" xfId="17456"/>
    <cellStyle name="Currency 3 2 4 5 2" xfId="17457"/>
    <cellStyle name="Currency 3 2 4 5 3" xfId="17458"/>
    <cellStyle name="Currency 3 2 4 6" xfId="17459"/>
    <cellStyle name="Currency 3 2 4 6 2" xfId="17460"/>
    <cellStyle name="Currency 3 2 4 6 3" xfId="17461"/>
    <cellStyle name="Currency 3 2 4 7" xfId="17462"/>
    <cellStyle name="Currency 3 2 4 8" xfId="17463"/>
    <cellStyle name="Currency 3 2 5" xfId="17464"/>
    <cellStyle name="Currency 3 2 5 2" xfId="17465"/>
    <cellStyle name="Currency 3 2 5 2 2" xfId="17466"/>
    <cellStyle name="Currency 3 2 5 2 2 2" xfId="17467"/>
    <cellStyle name="Currency 3 2 5 2 2 3" xfId="17468"/>
    <cellStyle name="Currency 3 2 5 2 3" xfId="17469"/>
    <cellStyle name="Currency 3 2 5 2 3 2" xfId="17470"/>
    <cellStyle name="Currency 3 2 5 2 3 3" xfId="17471"/>
    <cellStyle name="Currency 3 2 5 2 4" xfId="17472"/>
    <cellStyle name="Currency 3 2 5 2 4 2" xfId="17473"/>
    <cellStyle name="Currency 3 2 5 2 4 3" xfId="17474"/>
    <cellStyle name="Currency 3 2 5 2 5" xfId="17475"/>
    <cellStyle name="Currency 3 2 5 2 5 2" xfId="17476"/>
    <cellStyle name="Currency 3 2 5 2 5 3" xfId="17477"/>
    <cellStyle name="Currency 3 2 5 2 6" xfId="17478"/>
    <cellStyle name="Currency 3 2 5 2 7" xfId="17479"/>
    <cellStyle name="Currency 3 2 5 3" xfId="17480"/>
    <cellStyle name="Currency 3 2 5 3 2" xfId="17481"/>
    <cellStyle name="Currency 3 2 5 3 3" xfId="17482"/>
    <cellStyle name="Currency 3 2 5 4" xfId="17483"/>
    <cellStyle name="Currency 3 2 5 4 2" xfId="17484"/>
    <cellStyle name="Currency 3 2 5 4 3" xfId="17485"/>
    <cellStyle name="Currency 3 2 5 5" xfId="17486"/>
    <cellStyle name="Currency 3 2 5 5 2" xfId="17487"/>
    <cellStyle name="Currency 3 2 5 5 3" xfId="17488"/>
    <cellStyle name="Currency 3 2 5 6" xfId="17489"/>
    <cellStyle name="Currency 3 2 5 6 2" xfId="17490"/>
    <cellStyle name="Currency 3 2 5 6 3" xfId="17491"/>
    <cellStyle name="Currency 3 2 5 7" xfId="17492"/>
    <cellStyle name="Currency 3 2 5 8" xfId="17493"/>
    <cellStyle name="Currency 3 2 6" xfId="17494"/>
    <cellStyle name="Currency 3 2 6 2" xfId="17495"/>
    <cellStyle name="Currency 3 2 6 2 2" xfId="17496"/>
    <cellStyle name="Currency 3 2 6 2 3" xfId="17497"/>
    <cellStyle name="Currency 3 2 6 3" xfId="17498"/>
    <cellStyle name="Currency 3 2 6 3 2" xfId="17499"/>
    <cellStyle name="Currency 3 2 6 3 3" xfId="17500"/>
    <cellStyle name="Currency 3 2 6 4" xfId="17501"/>
    <cellStyle name="Currency 3 2 6 4 2" xfId="17502"/>
    <cellStyle name="Currency 3 2 6 4 3" xfId="17503"/>
    <cellStyle name="Currency 3 2 6 5" xfId="17504"/>
    <cellStyle name="Currency 3 2 6 5 2" xfId="17505"/>
    <cellStyle name="Currency 3 2 6 5 3" xfId="17506"/>
    <cellStyle name="Currency 3 2 6 6" xfId="17507"/>
    <cellStyle name="Currency 3 2 6 7" xfId="17508"/>
    <cellStyle name="Currency 3 2 7" xfId="17509"/>
    <cellStyle name="Currency 3 2 7 2" xfId="17510"/>
    <cellStyle name="Currency 3 2 7 2 2" xfId="17511"/>
    <cellStyle name="Currency 3 2 7 2 3" xfId="17512"/>
    <cellStyle name="Currency 3 2 7 3" xfId="17513"/>
    <cellStyle name="Currency 3 2 7 3 2" xfId="17514"/>
    <cellStyle name="Currency 3 2 7 3 3" xfId="17515"/>
    <cellStyle name="Currency 3 2 7 4" xfId="17516"/>
    <cellStyle name="Currency 3 2 7 4 2" xfId="17517"/>
    <cellStyle name="Currency 3 2 7 4 3" xfId="17518"/>
    <cellStyle name="Currency 3 2 7 5" xfId="17519"/>
    <cellStyle name="Currency 3 2 7 5 2" xfId="17520"/>
    <cellStyle name="Currency 3 2 7 5 3" xfId="17521"/>
    <cellStyle name="Currency 3 2 7 6" xfId="17522"/>
    <cellStyle name="Currency 3 2 7 7" xfId="17523"/>
    <cellStyle name="Currency 3 2 8" xfId="17524"/>
    <cellStyle name="Currency 3 2 8 2" xfId="17525"/>
    <cellStyle name="Currency 3 2 8 2 2" xfId="17526"/>
    <cellStyle name="Currency 3 2 8 2 3" xfId="17527"/>
    <cellStyle name="Currency 3 2 8 3" xfId="17528"/>
    <cellStyle name="Currency 3 2 8 3 2" xfId="17529"/>
    <cellStyle name="Currency 3 2 8 3 3" xfId="17530"/>
    <cellStyle name="Currency 3 2 8 4" xfId="17531"/>
    <cellStyle name="Currency 3 2 8 4 2" xfId="17532"/>
    <cellStyle name="Currency 3 2 8 4 3" xfId="17533"/>
    <cellStyle name="Currency 3 2 8 5" xfId="17534"/>
    <cellStyle name="Currency 3 2 8 5 2" xfId="17535"/>
    <cellStyle name="Currency 3 2 8 5 3" xfId="17536"/>
    <cellStyle name="Currency 3 2 8 6" xfId="17537"/>
    <cellStyle name="Currency 3 2 8 7" xfId="17538"/>
    <cellStyle name="Currency 3 2 9" xfId="17539"/>
    <cellStyle name="Currency 3 2 9 2" xfId="17540"/>
    <cellStyle name="Currency 3 2 9 2 2" xfId="17541"/>
    <cellStyle name="Currency 3 2 9 2 3" xfId="17542"/>
    <cellStyle name="Currency 3 2 9 3" xfId="17543"/>
    <cellStyle name="Currency 3 2 9 3 2" xfId="17544"/>
    <cellStyle name="Currency 3 2 9 3 3" xfId="17545"/>
    <cellStyle name="Currency 3 2 9 4" xfId="17546"/>
    <cellStyle name="Currency 3 2 9 4 2" xfId="17547"/>
    <cellStyle name="Currency 3 2 9 4 3" xfId="17548"/>
    <cellStyle name="Currency 3 2 9 5" xfId="17549"/>
    <cellStyle name="Currency 3 2 9 5 2" xfId="17550"/>
    <cellStyle name="Currency 3 2 9 5 3" xfId="17551"/>
    <cellStyle name="Currency 3 2 9 6" xfId="17552"/>
    <cellStyle name="Currency 3 2 9 7" xfId="17553"/>
    <cellStyle name="Currency 3 3" xfId="17554"/>
    <cellStyle name="Currency 3 3 10" xfId="17555"/>
    <cellStyle name="Currency 3 3 10 2" xfId="17556"/>
    <cellStyle name="Currency 3 3 10 3" xfId="17557"/>
    <cellStyle name="Currency 3 3 11" xfId="17558"/>
    <cellStyle name="Currency 3 3 11 2" xfId="17559"/>
    <cellStyle name="Currency 3 3 11 3" xfId="17560"/>
    <cellStyle name="Currency 3 3 12" xfId="17561"/>
    <cellStyle name="Currency 3 3 12 2" xfId="17562"/>
    <cellStyle name="Currency 3 3 12 3" xfId="17563"/>
    <cellStyle name="Currency 3 3 13" xfId="17564"/>
    <cellStyle name="Currency 3 3 14" xfId="17565"/>
    <cellStyle name="Currency 3 3 2" xfId="17566"/>
    <cellStyle name="Currency 3 3 2 10" xfId="17567"/>
    <cellStyle name="Currency 3 3 2 11" xfId="17568"/>
    <cellStyle name="Currency 3 3 2 2" xfId="17569"/>
    <cellStyle name="Currency 3 3 2 2 2" xfId="17570"/>
    <cellStyle name="Currency 3 3 2 2 2 2" xfId="17571"/>
    <cellStyle name="Currency 3 3 2 2 2 2 2" xfId="17572"/>
    <cellStyle name="Currency 3 3 2 2 2 2 3" xfId="17573"/>
    <cellStyle name="Currency 3 3 2 2 2 3" xfId="17574"/>
    <cellStyle name="Currency 3 3 2 2 2 3 2" xfId="17575"/>
    <cellStyle name="Currency 3 3 2 2 2 3 3" xfId="17576"/>
    <cellStyle name="Currency 3 3 2 2 2 4" xfId="17577"/>
    <cellStyle name="Currency 3 3 2 2 2 4 2" xfId="17578"/>
    <cellStyle name="Currency 3 3 2 2 2 4 3" xfId="17579"/>
    <cellStyle name="Currency 3 3 2 2 2 5" xfId="17580"/>
    <cellStyle name="Currency 3 3 2 2 2 5 2" xfId="17581"/>
    <cellStyle name="Currency 3 3 2 2 2 5 3" xfId="17582"/>
    <cellStyle name="Currency 3 3 2 2 2 6" xfId="17583"/>
    <cellStyle name="Currency 3 3 2 2 2 7" xfId="17584"/>
    <cellStyle name="Currency 3 3 2 2 3" xfId="17585"/>
    <cellStyle name="Currency 3 3 2 2 3 2" xfId="17586"/>
    <cellStyle name="Currency 3 3 2 2 3 3" xfId="17587"/>
    <cellStyle name="Currency 3 3 2 2 4" xfId="17588"/>
    <cellStyle name="Currency 3 3 2 2 4 2" xfId="17589"/>
    <cellStyle name="Currency 3 3 2 2 4 3" xfId="17590"/>
    <cellStyle name="Currency 3 3 2 2 5" xfId="17591"/>
    <cellStyle name="Currency 3 3 2 2 5 2" xfId="17592"/>
    <cellStyle name="Currency 3 3 2 2 5 3" xfId="17593"/>
    <cellStyle name="Currency 3 3 2 2 6" xfId="17594"/>
    <cellStyle name="Currency 3 3 2 2 6 2" xfId="17595"/>
    <cellStyle name="Currency 3 3 2 2 6 3" xfId="17596"/>
    <cellStyle name="Currency 3 3 2 2 7" xfId="17597"/>
    <cellStyle name="Currency 3 3 2 2 8" xfId="17598"/>
    <cellStyle name="Currency 3 3 2 3" xfId="17599"/>
    <cellStyle name="Currency 3 3 2 3 2" xfId="17600"/>
    <cellStyle name="Currency 3 3 2 3 2 2" xfId="17601"/>
    <cellStyle name="Currency 3 3 2 3 2 3" xfId="17602"/>
    <cellStyle name="Currency 3 3 2 3 3" xfId="17603"/>
    <cellStyle name="Currency 3 3 2 3 3 2" xfId="17604"/>
    <cellStyle name="Currency 3 3 2 3 3 3" xfId="17605"/>
    <cellStyle name="Currency 3 3 2 3 4" xfId="17606"/>
    <cellStyle name="Currency 3 3 2 3 4 2" xfId="17607"/>
    <cellStyle name="Currency 3 3 2 3 4 3" xfId="17608"/>
    <cellStyle name="Currency 3 3 2 3 5" xfId="17609"/>
    <cellStyle name="Currency 3 3 2 3 5 2" xfId="17610"/>
    <cellStyle name="Currency 3 3 2 3 5 3" xfId="17611"/>
    <cellStyle name="Currency 3 3 2 3 6" xfId="17612"/>
    <cellStyle name="Currency 3 3 2 3 7" xfId="17613"/>
    <cellStyle name="Currency 3 3 2 4" xfId="17614"/>
    <cellStyle name="Currency 3 3 2 4 2" xfId="17615"/>
    <cellStyle name="Currency 3 3 2 4 2 2" xfId="17616"/>
    <cellStyle name="Currency 3 3 2 4 2 3" xfId="17617"/>
    <cellStyle name="Currency 3 3 2 4 3" xfId="17618"/>
    <cellStyle name="Currency 3 3 2 4 3 2" xfId="17619"/>
    <cellStyle name="Currency 3 3 2 4 3 3" xfId="17620"/>
    <cellStyle name="Currency 3 3 2 4 4" xfId="17621"/>
    <cellStyle name="Currency 3 3 2 4 4 2" xfId="17622"/>
    <cellStyle name="Currency 3 3 2 4 4 3" xfId="17623"/>
    <cellStyle name="Currency 3 3 2 4 5" xfId="17624"/>
    <cellStyle name="Currency 3 3 2 4 5 2" xfId="17625"/>
    <cellStyle name="Currency 3 3 2 4 5 3" xfId="17626"/>
    <cellStyle name="Currency 3 3 2 4 6" xfId="17627"/>
    <cellStyle name="Currency 3 3 2 4 7" xfId="17628"/>
    <cellStyle name="Currency 3 3 2 5" xfId="17629"/>
    <cellStyle name="Currency 3 3 2 5 2" xfId="17630"/>
    <cellStyle name="Currency 3 3 2 5 2 2" xfId="17631"/>
    <cellStyle name="Currency 3 3 2 5 2 3" xfId="17632"/>
    <cellStyle name="Currency 3 3 2 5 3" xfId="17633"/>
    <cellStyle name="Currency 3 3 2 5 3 2" xfId="17634"/>
    <cellStyle name="Currency 3 3 2 5 3 3" xfId="17635"/>
    <cellStyle name="Currency 3 3 2 5 4" xfId="17636"/>
    <cellStyle name="Currency 3 3 2 5 4 2" xfId="17637"/>
    <cellStyle name="Currency 3 3 2 5 4 3" xfId="17638"/>
    <cellStyle name="Currency 3 3 2 5 5" xfId="17639"/>
    <cellStyle name="Currency 3 3 2 5 5 2" xfId="17640"/>
    <cellStyle name="Currency 3 3 2 5 5 3" xfId="17641"/>
    <cellStyle name="Currency 3 3 2 5 6" xfId="17642"/>
    <cellStyle name="Currency 3 3 2 5 7" xfId="17643"/>
    <cellStyle name="Currency 3 3 2 6" xfId="17644"/>
    <cellStyle name="Currency 3 3 2 6 2" xfId="17645"/>
    <cellStyle name="Currency 3 3 2 6 3" xfId="17646"/>
    <cellStyle name="Currency 3 3 2 7" xfId="17647"/>
    <cellStyle name="Currency 3 3 2 7 2" xfId="17648"/>
    <cellStyle name="Currency 3 3 2 7 3" xfId="17649"/>
    <cellStyle name="Currency 3 3 2 8" xfId="17650"/>
    <cellStyle name="Currency 3 3 2 8 2" xfId="17651"/>
    <cellStyle name="Currency 3 3 2 8 3" xfId="17652"/>
    <cellStyle name="Currency 3 3 2 9" xfId="17653"/>
    <cellStyle name="Currency 3 3 2 9 2" xfId="17654"/>
    <cellStyle name="Currency 3 3 2 9 3" xfId="17655"/>
    <cellStyle name="Currency 3 3 3" xfId="17656"/>
    <cellStyle name="Currency 3 3 3 2" xfId="17657"/>
    <cellStyle name="Currency 3 3 3 2 2" xfId="17658"/>
    <cellStyle name="Currency 3 3 3 2 2 2" xfId="17659"/>
    <cellStyle name="Currency 3 3 3 2 2 3" xfId="17660"/>
    <cellStyle name="Currency 3 3 3 2 3" xfId="17661"/>
    <cellStyle name="Currency 3 3 3 2 3 2" xfId="17662"/>
    <cellStyle name="Currency 3 3 3 2 3 3" xfId="17663"/>
    <cellStyle name="Currency 3 3 3 2 4" xfId="17664"/>
    <cellStyle name="Currency 3 3 3 2 4 2" xfId="17665"/>
    <cellStyle name="Currency 3 3 3 2 4 3" xfId="17666"/>
    <cellStyle name="Currency 3 3 3 2 5" xfId="17667"/>
    <cellStyle name="Currency 3 3 3 2 5 2" xfId="17668"/>
    <cellStyle name="Currency 3 3 3 2 5 3" xfId="17669"/>
    <cellStyle name="Currency 3 3 3 2 6" xfId="17670"/>
    <cellStyle name="Currency 3 3 3 2 7" xfId="17671"/>
    <cellStyle name="Currency 3 3 3 3" xfId="17672"/>
    <cellStyle name="Currency 3 3 3 3 2" xfId="17673"/>
    <cellStyle name="Currency 3 3 3 3 3" xfId="17674"/>
    <cellStyle name="Currency 3 3 3 4" xfId="17675"/>
    <cellStyle name="Currency 3 3 3 4 2" xfId="17676"/>
    <cellStyle name="Currency 3 3 3 4 3" xfId="17677"/>
    <cellStyle name="Currency 3 3 3 5" xfId="17678"/>
    <cellStyle name="Currency 3 3 3 5 2" xfId="17679"/>
    <cellStyle name="Currency 3 3 3 5 3" xfId="17680"/>
    <cellStyle name="Currency 3 3 3 6" xfId="17681"/>
    <cellStyle name="Currency 3 3 3 6 2" xfId="17682"/>
    <cellStyle name="Currency 3 3 3 6 3" xfId="17683"/>
    <cellStyle name="Currency 3 3 3 7" xfId="17684"/>
    <cellStyle name="Currency 3 3 3 8" xfId="17685"/>
    <cellStyle name="Currency 3 3 4" xfId="17686"/>
    <cellStyle name="Currency 3 3 4 2" xfId="17687"/>
    <cellStyle name="Currency 3 3 4 2 2" xfId="17688"/>
    <cellStyle name="Currency 3 3 4 2 2 2" xfId="17689"/>
    <cellStyle name="Currency 3 3 4 2 2 3" xfId="17690"/>
    <cellStyle name="Currency 3 3 4 2 3" xfId="17691"/>
    <cellStyle name="Currency 3 3 4 2 3 2" xfId="17692"/>
    <cellStyle name="Currency 3 3 4 2 3 3" xfId="17693"/>
    <cellStyle name="Currency 3 3 4 2 4" xfId="17694"/>
    <cellStyle name="Currency 3 3 4 2 4 2" xfId="17695"/>
    <cellStyle name="Currency 3 3 4 2 4 3" xfId="17696"/>
    <cellStyle name="Currency 3 3 4 2 5" xfId="17697"/>
    <cellStyle name="Currency 3 3 4 2 5 2" xfId="17698"/>
    <cellStyle name="Currency 3 3 4 2 5 3" xfId="17699"/>
    <cellStyle name="Currency 3 3 4 2 6" xfId="17700"/>
    <cellStyle name="Currency 3 3 4 2 7" xfId="17701"/>
    <cellStyle name="Currency 3 3 4 3" xfId="17702"/>
    <cellStyle name="Currency 3 3 4 3 2" xfId="17703"/>
    <cellStyle name="Currency 3 3 4 3 3" xfId="17704"/>
    <cellStyle name="Currency 3 3 4 4" xfId="17705"/>
    <cellStyle name="Currency 3 3 4 4 2" xfId="17706"/>
    <cellStyle name="Currency 3 3 4 4 3" xfId="17707"/>
    <cellStyle name="Currency 3 3 4 5" xfId="17708"/>
    <cellStyle name="Currency 3 3 4 5 2" xfId="17709"/>
    <cellStyle name="Currency 3 3 4 5 3" xfId="17710"/>
    <cellStyle name="Currency 3 3 4 6" xfId="17711"/>
    <cellStyle name="Currency 3 3 4 6 2" xfId="17712"/>
    <cellStyle name="Currency 3 3 4 6 3" xfId="17713"/>
    <cellStyle name="Currency 3 3 4 7" xfId="17714"/>
    <cellStyle name="Currency 3 3 4 8" xfId="17715"/>
    <cellStyle name="Currency 3 3 5" xfId="17716"/>
    <cellStyle name="Currency 3 3 5 2" xfId="17717"/>
    <cellStyle name="Currency 3 3 5 2 2" xfId="17718"/>
    <cellStyle name="Currency 3 3 5 2 3" xfId="17719"/>
    <cellStyle name="Currency 3 3 5 3" xfId="17720"/>
    <cellStyle name="Currency 3 3 5 3 2" xfId="17721"/>
    <cellStyle name="Currency 3 3 5 3 3" xfId="17722"/>
    <cellStyle name="Currency 3 3 5 4" xfId="17723"/>
    <cellStyle name="Currency 3 3 5 4 2" xfId="17724"/>
    <cellStyle name="Currency 3 3 5 4 3" xfId="17725"/>
    <cellStyle name="Currency 3 3 5 5" xfId="17726"/>
    <cellStyle name="Currency 3 3 5 5 2" xfId="17727"/>
    <cellStyle name="Currency 3 3 5 5 3" xfId="17728"/>
    <cellStyle name="Currency 3 3 5 6" xfId="17729"/>
    <cellStyle name="Currency 3 3 5 7" xfId="17730"/>
    <cellStyle name="Currency 3 3 6" xfId="17731"/>
    <cellStyle name="Currency 3 3 6 2" xfId="17732"/>
    <cellStyle name="Currency 3 3 6 2 2" xfId="17733"/>
    <cellStyle name="Currency 3 3 6 2 3" xfId="17734"/>
    <cellStyle name="Currency 3 3 6 3" xfId="17735"/>
    <cellStyle name="Currency 3 3 6 3 2" xfId="17736"/>
    <cellStyle name="Currency 3 3 6 3 3" xfId="17737"/>
    <cellStyle name="Currency 3 3 6 4" xfId="17738"/>
    <cellStyle name="Currency 3 3 6 4 2" xfId="17739"/>
    <cellStyle name="Currency 3 3 6 4 3" xfId="17740"/>
    <cellStyle name="Currency 3 3 6 5" xfId="17741"/>
    <cellStyle name="Currency 3 3 6 5 2" xfId="17742"/>
    <cellStyle name="Currency 3 3 6 5 3" xfId="17743"/>
    <cellStyle name="Currency 3 3 6 6" xfId="17744"/>
    <cellStyle name="Currency 3 3 6 7" xfId="17745"/>
    <cellStyle name="Currency 3 3 7" xfId="17746"/>
    <cellStyle name="Currency 3 3 7 2" xfId="17747"/>
    <cellStyle name="Currency 3 3 7 2 2" xfId="17748"/>
    <cellStyle name="Currency 3 3 7 2 3" xfId="17749"/>
    <cellStyle name="Currency 3 3 7 3" xfId="17750"/>
    <cellStyle name="Currency 3 3 7 3 2" xfId="17751"/>
    <cellStyle name="Currency 3 3 7 3 3" xfId="17752"/>
    <cellStyle name="Currency 3 3 7 4" xfId="17753"/>
    <cellStyle name="Currency 3 3 7 4 2" xfId="17754"/>
    <cellStyle name="Currency 3 3 7 4 3" xfId="17755"/>
    <cellStyle name="Currency 3 3 7 5" xfId="17756"/>
    <cellStyle name="Currency 3 3 7 5 2" xfId="17757"/>
    <cellStyle name="Currency 3 3 7 5 3" xfId="17758"/>
    <cellStyle name="Currency 3 3 7 6" xfId="17759"/>
    <cellStyle name="Currency 3 3 7 7" xfId="17760"/>
    <cellStyle name="Currency 3 3 8" xfId="17761"/>
    <cellStyle name="Currency 3 3 8 2" xfId="17762"/>
    <cellStyle name="Currency 3 3 8 2 2" xfId="17763"/>
    <cellStyle name="Currency 3 3 8 2 3" xfId="17764"/>
    <cellStyle name="Currency 3 3 8 3" xfId="17765"/>
    <cellStyle name="Currency 3 3 8 3 2" xfId="17766"/>
    <cellStyle name="Currency 3 3 8 3 3" xfId="17767"/>
    <cellStyle name="Currency 3 3 8 4" xfId="17768"/>
    <cellStyle name="Currency 3 3 8 4 2" xfId="17769"/>
    <cellStyle name="Currency 3 3 8 4 3" xfId="17770"/>
    <cellStyle name="Currency 3 3 8 5" xfId="17771"/>
    <cellStyle name="Currency 3 3 8 5 2" xfId="17772"/>
    <cellStyle name="Currency 3 3 8 5 3" xfId="17773"/>
    <cellStyle name="Currency 3 3 8 6" xfId="17774"/>
    <cellStyle name="Currency 3 3 8 7" xfId="17775"/>
    <cellStyle name="Currency 3 3 9" xfId="17776"/>
    <cellStyle name="Currency 3 3 9 2" xfId="17777"/>
    <cellStyle name="Currency 3 3 9 3" xfId="17778"/>
    <cellStyle name="Currency 3 4" xfId="17779"/>
    <cellStyle name="Currency 3 4 10" xfId="17780"/>
    <cellStyle name="Currency 3 4 11" xfId="17781"/>
    <cellStyle name="Currency 3 4 2" xfId="17782"/>
    <cellStyle name="Currency 3 4 2 2" xfId="17783"/>
    <cellStyle name="Currency 3 4 2 2 2" xfId="17784"/>
    <cellStyle name="Currency 3 4 2 2 2 2" xfId="17785"/>
    <cellStyle name="Currency 3 4 2 2 2 3" xfId="17786"/>
    <cellStyle name="Currency 3 4 2 2 3" xfId="17787"/>
    <cellStyle name="Currency 3 4 2 2 3 2" xfId="17788"/>
    <cellStyle name="Currency 3 4 2 2 3 3" xfId="17789"/>
    <cellStyle name="Currency 3 4 2 2 4" xfId="17790"/>
    <cellStyle name="Currency 3 4 2 2 4 2" xfId="17791"/>
    <cellStyle name="Currency 3 4 2 2 4 3" xfId="17792"/>
    <cellStyle name="Currency 3 4 2 2 5" xfId="17793"/>
    <cellStyle name="Currency 3 4 2 2 5 2" xfId="17794"/>
    <cellStyle name="Currency 3 4 2 2 5 3" xfId="17795"/>
    <cellStyle name="Currency 3 4 2 2 6" xfId="17796"/>
    <cellStyle name="Currency 3 4 2 2 7" xfId="17797"/>
    <cellStyle name="Currency 3 4 2 3" xfId="17798"/>
    <cellStyle name="Currency 3 4 2 3 2" xfId="17799"/>
    <cellStyle name="Currency 3 4 2 3 3" xfId="17800"/>
    <cellStyle name="Currency 3 4 2 4" xfId="17801"/>
    <cellStyle name="Currency 3 4 2 4 2" xfId="17802"/>
    <cellStyle name="Currency 3 4 2 4 3" xfId="17803"/>
    <cellStyle name="Currency 3 4 2 5" xfId="17804"/>
    <cellStyle name="Currency 3 4 2 5 2" xfId="17805"/>
    <cellStyle name="Currency 3 4 2 5 3" xfId="17806"/>
    <cellStyle name="Currency 3 4 2 6" xfId="17807"/>
    <cellStyle name="Currency 3 4 2 6 2" xfId="17808"/>
    <cellStyle name="Currency 3 4 2 6 3" xfId="17809"/>
    <cellStyle name="Currency 3 4 2 7" xfId="17810"/>
    <cellStyle name="Currency 3 4 2 8" xfId="17811"/>
    <cellStyle name="Currency 3 4 3" xfId="17812"/>
    <cellStyle name="Currency 3 4 3 2" xfId="17813"/>
    <cellStyle name="Currency 3 4 3 2 2" xfId="17814"/>
    <cellStyle name="Currency 3 4 3 2 3" xfId="17815"/>
    <cellStyle name="Currency 3 4 3 3" xfId="17816"/>
    <cellStyle name="Currency 3 4 3 3 2" xfId="17817"/>
    <cellStyle name="Currency 3 4 3 3 3" xfId="17818"/>
    <cellStyle name="Currency 3 4 3 4" xfId="17819"/>
    <cellStyle name="Currency 3 4 3 4 2" xfId="17820"/>
    <cellStyle name="Currency 3 4 3 4 3" xfId="17821"/>
    <cellStyle name="Currency 3 4 3 5" xfId="17822"/>
    <cellStyle name="Currency 3 4 3 5 2" xfId="17823"/>
    <cellStyle name="Currency 3 4 3 5 3" xfId="17824"/>
    <cellStyle name="Currency 3 4 3 6" xfId="17825"/>
    <cellStyle name="Currency 3 4 3 7" xfId="17826"/>
    <cellStyle name="Currency 3 4 4" xfId="17827"/>
    <cellStyle name="Currency 3 4 4 2" xfId="17828"/>
    <cellStyle name="Currency 3 4 4 2 2" xfId="17829"/>
    <cellStyle name="Currency 3 4 4 2 3" xfId="17830"/>
    <cellStyle name="Currency 3 4 4 3" xfId="17831"/>
    <cellStyle name="Currency 3 4 4 3 2" xfId="17832"/>
    <cellStyle name="Currency 3 4 4 3 3" xfId="17833"/>
    <cellStyle name="Currency 3 4 4 4" xfId="17834"/>
    <cellStyle name="Currency 3 4 4 4 2" xfId="17835"/>
    <cellStyle name="Currency 3 4 4 4 3" xfId="17836"/>
    <cellStyle name="Currency 3 4 4 5" xfId="17837"/>
    <cellStyle name="Currency 3 4 4 5 2" xfId="17838"/>
    <cellStyle name="Currency 3 4 4 5 3" xfId="17839"/>
    <cellStyle name="Currency 3 4 4 6" xfId="17840"/>
    <cellStyle name="Currency 3 4 4 7" xfId="17841"/>
    <cellStyle name="Currency 3 4 5" xfId="17842"/>
    <cellStyle name="Currency 3 4 5 2" xfId="17843"/>
    <cellStyle name="Currency 3 4 5 2 2" xfId="17844"/>
    <cellStyle name="Currency 3 4 5 2 3" xfId="17845"/>
    <cellStyle name="Currency 3 4 5 3" xfId="17846"/>
    <cellStyle name="Currency 3 4 5 3 2" xfId="17847"/>
    <cellStyle name="Currency 3 4 5 3 3" xfId="17848"/>
    <cellStyle name="Currency 3 4 5 4" xfId="17849"/>
    <cellStyle name="Currency 3 4 5 4 2" xfId="17850"/>
    <cellStyle name="Currency 3 4 5 4 3" xfId="17851"/>
    <cellStyle name="Currency 3 4 5 5" xfId="17852"/>
    <cellStyle name="Currency 3 4 5 5 2" xfId="17853"/>
    <cellStyle name="Currency 3 4 5 5 3" xfId="17854"/>
    <cellStyle name="Currency 3 4 5 6" xfId="17855"/>
    <cellStyle name="Currency 3 4 5 7" xfId="17856"/>
    <cellStyle name="Currency 3 4 6" xfId="17857"/>
    <cellStyle name="Currency 3 4 6 2" xfId="17858"/>
    <cellStyle name="Currency 3 4 6 3" xfId="17859"/>
    <cellStyle name="Currency 3 4 7" xfId="17860"/>
    <cellStyle name="Currency 3 4 7 2" xfId="17861"/>
    <cellStyle name="Currency 3 4 7 3" xfId="17862"/>
    <cellStyle name="Currency 3 4 8" xfId="17863"/>
    <cellStyle name="Currency 3 4 8 2" xfId="17864"/>
    <cellStyle name="Currency 3 4 8 3" xfId="17865"/>
    <cellStyle name="Currency 3 4 9" xfId="17866"/>
    <cellStyle name="Currency 3 4 9 2" xfId="17867"/>
    <cellStyle name="Currency 3 4 9 3" xfId="17868"/>
    <cellStyle name="Currency 3 5" xfId="17869"/>
    <cellStyle name="Currency 3 5 2" xfId="17870"/>
    <cellStyle name="Currency 3 5 2 2" xfId="17871"/>
    <cellStyle name="Currency 3 5 2 2 2" xfId="17872"/>
    <cellStyle name="Currency 3 5 2 2 3" xfId="17873"/>
    <cellStyle name="Currency 3 5 2 3" xfId="17874"/>
    <cellStyle name="Currency 3 5 2 3 2" xfId="17875"/>
    <cellStyle name="Currency 3 5 2 3 3" xfId="17876"/>
    <cellStyle name="Currency 3 5 2 4" xfId="17877"/>
    <cellStyle name="Currency 3 5 2 4 2" xfId="17878"/>
    <cellStyle name="Currency 3 5 2 4 3" xfId="17879"/>
    <cellStyle name="Currency 3 5 2 5" xfId="17880"/>
    <cellStyle name="Currency 3 5 2 5 2" xfId="17881"/>
    <cellStyle name="Currency 3 5 2 5 3" xfId="17882"/>
    <cellStyle name="Currency 3 5 2 6" xfId="17883"/>
    <cellStyle name="Currency 3 5 2 7" xfId="17884"/>
    <cellStyle name="Currency 3 5 3" xfId="17885"/>
    <cellStyle name="Currency 3 5 3 2" xfId="17886"/>
    <cellStyle name="Currency 3 5 3 3" xfId="17887"/>
    <cellStyle name="Currency 3 5 4" xfId="17888"/>
    <cellStyle name="Currency 3 5 4 2" xfId="17889"/>
    <cellStyle name="Currency 3 5 4 3" xfId="17890"/>
    <cellStyle name="Currency 3 5 5" xfId="17891"/>
    <cellStyle name="Currency 3 5 5 2" xfId="17892"/>
    <cellStyle name="Currency 3 5 5 3" xfId="17893"/>
    <cellStyle name="Currency 3 5 6" xfId="17894"/>
    <cellStyle name="Currency 3 5 6 2" xfId="17895"/>
    <cellStyle name="Currency 3 5 6 3" xfId="17896"/>
    <cellStyle name="Currency 3 5 7" xfId="17897"/>
    <cellStyle name="Currency 3 5 8" xfId="17898"/>
    <cellStyle name="Currency 3 6" xfId="17899"/>
    <cellStyle name="Currency 3 6 2" xfId="17900"/>
    <cellStyle name="Currency 3 6 2 2" xfId="17901"/>
    <cellStyle name="Currency 3 6 2 2 2" xfId="17902"/>
    <cellStyle name="Currency 3 6 2 2 3" xfId="17903"/>
    <cellStyle name="Currency 3 6 2 3" xfId="17904"/>
    <cellStyle name="Currency 3 6 2 3 2" xfId="17905"/>
    <cellStyle name="Currency 3 6 2 3 3" xfId="17906"/>
    <cellStyle name="Currency 3 6 2 4" xfId="17907"/>
    <cellStyle name="Currency 3 6 2 4 2" xfId="17908"/>
    <cellStyle name="Currency 3 6 2 4 3" xfId="17909"/>
    <cellStyle name="Currency 3 6 2 5" xfId="17910"/>
    <cellStyle name="Currency 3 6 2 5 2" xfId="17911"/>
    <cellStyle name="Currency 3 6 2 5 3" xfId="17912"/>
    <cellStyle name="Currency 3 6 2 6" xfId="17913"/>
    <cellStyle name="Currency 3 6 2 7" xfId="17914"/>
    <cellStyle name="Currency 3 6 3" xfId="17915"/>
    <cellStyle name="Currency 3 6 3 2" xfId="17916"/>
    <cellStyle name="Currency 3 6 3 3" xfId="17917"/>
    <cellStyle name="Currency 3 6 4" xfId="17918"/>
    <cellStyle name="Currency 3 6 4 2" xfId="17919"/>
    <cellStyle name="Currency 3 6 4 3" xfId="17920"/>
    <cellStyle name="Currency 3 6 5" xfId="17921"/>
    <cellStyle name="Currency 3 6 5 2" xfId="17922"/>
    <cellStyle name="Currency 3 6 5 3" xfId="17923"/>
    <cellStyle name="Currency 3 6 6" xfId="17924"/>
    <cellStyle name="Currency 3 6 6 2" xfId="17925"/>
    <cellStyle name="Currency 3 6 6 3" xfId="17926"/>
    <cellStyle name="Currency 3 6 7" xfId="17927"/>
    <cellStyle name="Currency 3 6 8" xfId="17928"/>
    <cellStyle name="Currency 3 7" xfId="17929"/>
    <cellStyle name="Currency 3 7 2" xfId="17930"/>
    <cellStyle name="Currency 3 7 2 2" xfId="17931"/>
    <cellStyle name="Currency 3 7 2 3" xfId="17932"/>
    <cellStyle name="Currency 3 7 3" xfId="17933"/>
    <cellStyle name="Currency 3 7 3 2" xfId="17934"/>
    <cellStyle name="Currency 3 7 3 3" xfId="17935"/>
    <cellStyle name="Currency 3 7 4" xfId="17936"/>
    <cellStyle name="Currency 3 7 4 2" xfId="17937"/>
    <cellStyle name="Currency 3 7 4 3" xfId="17938"/>
    <cellStyle name="Currency 3 7 5" xfId="17939"/>
    <cellStyle name="Currency 3 7 5 2" xfId="17940"/>
    <cellStyle name="Currency 3 7 5 3" xfId="17941"/>
    <cellStyle name="Currency 3 7 6" xfId="17942"/>
    <cellStyle name="Currency 3 7 7" xfId="17943"/>
    <cellStyle name="Currency 3 8" xfId="17944"/>
    <cellStyle name="Currency 3 8 2" xfId="17945"/>
    <cellStyle name="Currency 3 8 2 2" xfId="17946"/>
    <cellStyle name="Currency 3 8 2 3" xfId="17947"/>
    <cellStyle name="Currency 3 8 3" xfId="17948"/>
    <cellStyle name="Currency 3 8 3 2" xfId="17949"/>
    <cellStyle name="Currency 3 8 3 3" xfId="17950"/>
    <cellStyle name="Currency 3 8 4" xfId="17951"/>
    <cellStyle name="Currency 3 8 4 2" xfId="17952"/>
    <cellStyle name="Currency 3 8 4 3" xfId="17953"/>
    <cellStyle name="Currency 3 8 5" xfId="17954"/>
    <cellStyle name="Currency 3 8 5 2" xfId="17955"/>
    <cellStyle name="Currency 3 8 5 3" xfId="17956"/>
    <cellStyle name="Currency 3 8 6" xfId="17957"/>
    <cellStyle name="Currency 3 8 7" xfId="17958"/>
    <cellStyle name="Currency 3 9" xfId="17959"/>
    <cellStyle name="Currency 3 9 2" xfId="17960"/>
    <cellStyle name="Currency 3 9 2 2" xfId="17961"/>
    <cellStyle name="Currency 3 9 2 3" xfId="17962"/>
    <cellStyle name="Currency 3 9 3" xfId="17963"/>
    <cellStyle name="Currency 3 9 3 2" xfId="17964"/>
    <cellStyle name="Currency 3 9 3 3" xfId="17965"/>
    <cellStyle name="Currency 3 9 4" xfId="17966"/>
    <cellStyle name="Currency 3 9 4 2" xfId="17967"/>
    <cellStyle name="Currency 3 9 4 3" xfId="17968"/>
    <cellStyle name="Currency 3 9 5" xfId="17969"/>
    <cellStyle name="Currency 3 9 5 2" xfId="17970"/>
    <cellStyle name="Currency 3 9 5 3" xfId="17971"/>
    <cellStyle name="Currency 3 9 6" xfId="17972"/>
    <cellStyle name="Currency 3 9 7" xfId="17973"/>
    <cellStyle name="Currency 4" xfId="17974"/>
    <cellStyle name="Currency 4 10" xfId="17975"/>
    <cellStyle name="Currency 4 10 2" xfId="17976"/>
    <cellStyle name="Currency 4 10 2 2" xfId="17977"/>
    <cellStyle name="Currency 4 10 2 3" xfId="17978"/>
    <cellStyle name="Currency 4 10 3" xfId="17979"/>
    <cellStyle name="Currency 4 10 3 2" xfId="17980"/>
    <cellStyle name="Currency 4 10 3 3" xfId="17981"/>
    <cellStyle name="Currency 4 10 4" xfId="17982"/>
    <cellStyle name="Currency 4 10 4 2" xfId="17983"/>
    <cellStyle name="Currency 4 10 4 3" xfId="17984"/>
    <cellStyle name="Currency 4 10 5" xfId="17985"/>
    <cellStyle name="Currency 4 10 5 2" xfId="17986"/>
    <cellStyle name="Currency 4 10 5 3" xfId="17987"/>
    <cellStyle name="Currency 4 10 6" xfId="17988"/>
    <cellStyle name="Currency 4 10 7" xfId="17989"/>
    <cellStyle name="Currency 4 11" xfId="17990"/>
    <cellStyle name="Currency 4 11 2" xfId="17991"/>
    <cellStyle name="Currency 4 11 3" xfId="17992"/>
    <cellStyle name="Currency 4 12" xfId="17993"/>
    <cellStyle name="Currency 4 12 2" xfId="17994"/>
    <cellStyle name="Currency 4 12 3" xfId="17995"/>
    <cellStyle name="Currency 4 13" xfId="17996"/>
    <cellStyle name="Currency 4 13 2" xfId="17997"/>
    <cellStyle name="Currency 4 13 3" xfId="17998"/>
    <cellStyle name="Currency 4 14" xfId="17999"/>
    <cellStyle name="Currency 4 14 2" xfId="18000"/>
    <cellStyle name="Currency 4 14 3" xfId="18001"/>
    <cellStyle name="Currency 4 15" xfId="18002"/>
    <cellStyle name="Currency 4 16" xfId="18003"/>
    <cellStyle name="Currency 4 2" xfId="18004"/>
    <cellStyle name="Currency 4 2 10" xfId="18005"/>
    <cellStyle name="Currency 4 2 10 2" xfId="18006"/>
    <cellStyle name="Currency 4 2 10 3" xfId="18007"/>
    <cellStyle name="Currency 4 2 11" xfId="18008"/>
    <cellStyle name="Currency 4 2 11 2" xfId="18009"/>
    <cellStyle name="Currency 4 2 11 3" xfId="18010"/>
    <cellStyle name="Currency 4 2 12" xfId="18011"/>
    <cellStyle name="Currency 4 2 12 2" xfId="18012"/>
    <cellStyle name="Currency 4 2 12 3" xfId="18013"/>
    <cellStyle name="Currency 4 2 13" xfId="18014"/>
    <cellStyle name="Currency 4 2 13 2" xfId="18015"/>
    <cellStyle name="Currency 4 2 13 3" xfId="18016"/>
    <cellStyle name="Currency 4 2 14" xfId="18017"/>
    <cellStyle name="Currency 4 2 15" xfId="18018"/>
    <cellStyle name="Currency 4 2 2" xfId="18019"/>
    <cellStyle name="Currency 4 2 2 10" xfId="18020"/>
    <cellStyle name="Currency 4 2 2 10 2" xfId="18021"/>
    <cellStyle name="Currency 4 2 2 10 3" xfId="18022"/>
    <cellStyle name="Currency 4 2 2 11" xfId="18023"/>
    <cellStyle name="Currency 4 2 2 11 2" xfId="18024"/>
    <cellStyle name="Currency 4 2 2 11 3" xfId="18025"/>
    <cellStyle name="Currency 4 2 2 12" xfId="18026"/>
    <cellStyle name="Currency 4 2 2 12 2" xfId="18027"/>
    <cellStyle name="Currency 4 2 2 12 3" xfId="18028"/>
    <cellStyle name="Currency 4 2 2 13" xfId="18029"/>
    <cellStyle name="Currency 4 2 2 14" xfId="18030"/>
    <cellStyle name="Currency 4 2 2 2" xfId="18031"/>
    <cellStyle name="Currency 4 2 2 2 10" xfId="18032"/>
    <cellStyle name="Currency 4 2 2 2 11" xfId="18033"/>
    <cellStyle name="Currency 4 2 2 2 2" xfId="18034"/>
    <cellStyle name="Currency 4 2 2 2 2 2" xfId="18035"/>
    <cellStyle name="Currency 4 2 2 2 2 2 2" xfId="18036"/>
    <cellStyle name="Currency 4 2 2 2 2 2 2 2" xfId="18037"/>
    <cellStyle name="Currency 4 2 2 2 2 2 2 3" xfId="18038"/>
    <cellStyle name="Currency 4 2 2 2 2 2 3" xfId="18039"/>
    <cellStyle name="Currency 4 2 2 2 2 2 3 2" xfId="18040"/>
    <cellStyle name="Currency 4 2 2 2 2 2 3 3" xfId="18041"/>
    <cellStyle name="Currency 4 2 2 2 2 2 4" xfId="18042"/>
    <cellStyle name="Currency 4 2 2 2 2 2 4 2" xfId="18043"/>
    <cellStyle name="Currency 4 2 2 2 2 2 4 3" xfId="18044"/>
    <cellStyle name="Currency 4 2 2 2 2 2 5" xfId="18045"/>
    <cellStyle name="Currency 4 2 2 2 2 2 5 2" xfId="18046"/>
    <cellStyle name="Currency 4 2 2 2 2 2 5 3" xfId="18047"/>
    <cellStyle name="Currency 4 2 2 2 2 2 6" xfId="18048"/>
    <cellStyle name="Currency 4 2 2 2 2 2 7" xfId="18049"/>
    <cellStyle name="Currency 4 2 2 2 2 3" xfId="18050"/>
    <cellStyle name="Currency 4 2 2 2 2 3 2" xfId="18051"/>
    <cellStyle name="Currency 4 2 2 2 2 3 3" xfId="18052"/>
    <cellStyle name="Currency 4 2 2 2 2 4" xfId="18053"/>
    <cellStyle name="Currency 4 2 2 2 2 4 2" xfId="18054"/>
    <cellStyle name="Currency 4 2 2 2 2 4 3" xfId="18055"/>
    <cellStyle name="Currency 4 2 2 2 2 5" xfId="18056"/>
    <cellStyle name="Currency 4 2 2 2 2 5 2" xfId="18057"/>
    <cellStyle name="Currency 4 2 2 2 2 5 3" xfId="18058"/>
    <cellStyle name="Currency 4 2 2 2 2 6" xfId="18059"/>
    <cellStyle name="Currency 4 2 2 2 2 6 2" xfId="18060"/>
    <cellStyle name="Currency 4 2 2 2 2 6 3" xfId="18061"/>
    <cellStyle name="Currency 4 2 2 2 2 7" xfId="18062"/>
    <cellStyle name="Currency 4 2 2 2 2 8" xfId="18063"/>
    <cellStyle name="Currency 4 2 2 2 3" xfId="18064"/>
    <cellStyle name="Currency 4 2 2 2 3 2" xfId="18065"/>
    <cellStyle name="Currency 4 2 2 2 3 2 2" xfId="18066"/>
    <cellStyle name="Currency 4 2 2 2 3 2 3" xfId="18067"/>
    <cellStyle name="Currency 4 2 2 2 3 3" xfId="18068"/>
    <cellStyle name="Currency 4 2 2 2 3 3 2" xfId="18069"/>
    <cellStyle name="Currency 4 2 2 2 3 3 3" xfId="18070"/>
    <cellStyle name="Currency 4 2 2 2 3 4" xfId="18071"/>
    <cellStyle name="Currency 4 2 2 2 3 4 2" xfId="18072"/>
    <cellStyle name="Currency 4 2 2 2 3 4 3" xfId="18073"/>
    <cellStyle name="Currency 4 2 2 2 3 5" xfId="18074"/>
    <cellStyle name="Currency 4 2 2 2 3 5 2" xfId="18075"/>
    <cellStyle name="Currency 4 2 2 2 3 5 3" xfId="18076"/>
    <cellStyle name="Currency 4 2 2 2 3 6" xfId="18077"/>
    <cellStyle name="Currency 4 2 2 2 3 7" xfId="18078"/>
    <cellStyle name="Currency 4 2 2 2 4" xfId="18079"/>
    <cellStyle name="Currency 4 2 2 2 4 2" xfId="18080"/>
    <cellStyle name="Currency 4 2 2 2 4 2 2" xfId="18081"/>
    <cellStyle name="Currency 4 2 2 2 4 2 3" xfId="18082"/>
    <cellStyle name="Currency 4 2 2 2 4 3" xfId="18083"/>
    <cellStyle name="Currency 4 2 2 2 4 3 2" xfId="18084"/>
    <cellStyle name="Currency 4 2 2 2 4 3 3" xfId="18085"/>
    <cellStyle name="Currency 4 2 2 2 4 4" xfId="18086"/>
    <cellStyle name="Currency 4 2 2 2 4 4 2" xfId="18087"/>
    <cellStyle name="Currency 4 2 2 2 4 4 3" xfId="18088"/>
    <cellStyle name="Currency 4 2 2 2 4 5" xfId="18089"/>
    <cellStyle name="Currency 4 2 2 2 4 5 2" xfId="18090"/>
    <cellStyle name="Currency 4 2 2 2 4 5 3" xfId="18091"/>
    <cellStyle name="Currency 4 2 2 2 4 6" xfId="18092"/>
    <cellStyle name="Currency 4 2 2 2 4 7" xfId="18093"/>
    <cellStyle name="Currency 4 2 2 2 5" xfId="18094"/>
    <cellStyle name="Currency 4 2 2 2 5 2" xfId="18095"/>
    <cellStyle name="Currency 4 2 2 2 5 2 2" xfId="18096"/>
    <cellStyle name="Currency 4 2 2 2 5 2 3" xfId="18097"/>
    <cellStyle name="Currency 4 2 2 2 5 3" xfId="18098"/>
    <cellStyle name="Currency 4 2 2 2 5 3 2" xfId="18099"/>
    <cellStyle name="Currency 4 2 2 2 5 3 3" xfId="18100"/>
    <cellStyle name="Currency 4 2 2 2 5 4" xfId="18101"/>
    <cellStyle name="Currency 4 2 2 2 5 4 2" xfId="18102"/>
    <cellStyle name="Currency 4 2 2 2 5 4 3" xfId="18103"/>
    <cellStyle name="Currency 4 2 2 2 5 5" xfId="18104"/>
    <cellStyle name="Currency 4 2 2 2 5 5 2" xfId="18105"/>
    <cellStyle name="Currency 4 2 2 2 5 5 3" xfId="18106"/>
    <cellStyle name="Currency 4 2 2 2 5 6" xfId="18107"/>
    <cellStyle name="Currency 4 2 2 2 5 7" xfId="18108"/>
    <cellStyle name="Currency 4 2 2 2 6" xfId="18109"/>
    <cellStyle name="Currency 4 2 2 2 6 2" xfId="18110"/>
    <cellStyle name="Currency 4 2 2 2 6 3" xfId="18111"/>
    <cellStyle name="Currency 4 2 2 2 7" xfId="18112"/>
    <cellStyle name="Currency 4 2 2 2 7 2" xfId="18113"/>
    <cellStyle name="Currency 4 2 2 2 7 3" xfId="18114"/>
    <cellStyle name="Currency 4 2 2 2 8" xfId="18115"/>
    <cellStyle name="Currency 4 2 2 2 8 2" xfId="18116"/>
    <cellStyle name="Currency 4 2 2 2 8 3" xfId="18117"/>
    <cellStyle name="Currency 4 2 2 2 9" xfId="18118"/>
    <cellStyle name="Currency 4 2 2 2 9 2" xfId="18119"/>
    <cellStyle name="Currency 4 2 2 2 9 3" xfId="18120"/>
    <cellStyle name="Currency 4 2 2 3" xfId="18121"/>
    <cellStyle name="Currency 4 2 2 3 2" xfId="18122"/>
    <cellStyle name="Currency 4 2 2 3 2 2" xfId="18123"/>
    <cellStyle name="Currency 4 2 2 3 2 2 2" xfId="18124"/>
    <cellStyle name="Currency 4 2 2 3 2 2 3" xfId="18125"/>
    <cellStyle name="Currency 4 2 2 3 2 3" xfId="18126"/>
    <cellStyle name="Currency 4 2 2 3 2 3 2" xfId="18127"/>
    <cellStyle name="Currency 4 2 2 3 2 3 3" xfId="18128"/>
    <cellStyle name="Currency 4 2 2 3 2 4" xfId="18129"/>
    <cellStyle name="Currency 4 2 2 3 2 4 2" xfId="18130"/>
    <cellStyle name="Currency 4 2 2 3 2 4 3" xfId="18131"/>
    <cellStyle name="Currency 4 2 2 3 2 5" xfId="18132"/>
    <cellStyle name="Currency 4 2 2 3 2 5 2" xfId="18133"/>
    <cellStyle name="Currency 4 2 2 3 2 5 3" xfId="18134"/>
    <cellStyle name="Currency 4 2 2 3 2 6" xfId="18135"/>
    <cellStyle name="Currency 4 2 2 3 2 7" xfId="18136"/>
    <cellStyle name="Currency 4 2 2 3 3" xfId="18137"/>
    <cellStyle name="Currency 4 2 2 3 3 2" xfId="18138"/>
    <cellStyle name="Currency 4 2 2 3 3 3" xfId="18139"/>
    <cellStyle name="Currency 4 2 2 3 4" xfId="18140"/>
    <cellStyle name="Currency 4 2 2 3 4 2" xfId="18141"/>
    <cellStyle name="Currency 4 2 2 3 4 3" xfId="18142"/>
    <cellStyle name="Currency 4 2 2 3 5" xfId="18143"/>
    <cellStyle name="Currency 4 2 2 3 5 2" xfId="18144"/>
    <cellStyle name="Currency 4 2 2 3 5 3" xfId="18145"/>
    <cellStyle name="Currency 4 2 2 3 6" xfId="18146"/>
    <cellStyle name="Currency 4 2 2 3 6 2" xfId="18147"/>
    <cellStyle name="Currency 4 2 2 3 6 3" xfId="18148"/>
    <cellStyle name="Currency 4 2 2 3 7" xfId="18149"/>
    <cellStyle name="Currency 4 2 2 3 8" xfId="18150"/>
    <cellStyle name="Currency 4 2 2 4" xfId="18151"/>
    <cellStyle name="Currency 4 2 2 4 2" xfId="18152"/>
    <cellStyle name="Currency 4 2 2 4 2 2" xfId="18153"/>
    <cellStyle name="Currency 4 2 2 4 2 2 2" xfId="18154"/>
    <cellStyle name="Currency 4 2 2 4 2 2 3" xfId="18155"/>
    <cellStyle name="Currency 4 2 2 4 2 3" xfId="18156"/>
    <cellStyle name="Currency 4 2 2 4 2 3 2" xfId="18157"/>
    <cellStyle name="Currency 4 2 2 4 2 3 3" xfId="18158"/>
    <cellStyle name="Currency 4 2 2 4 2 4" xfId="18159"/>
    <cellStyle name="Currency 4 2 2 4 2 4 2" xfId="18160"/>
    <cellStyle name="Currency 4 2 2 4 2 4 3" xfId="18161"/>
    <cellStyle name="Currency 4 2 2 4 2 5" xfId="18162"/>
    <cellStyle name="Currency 4 2 2 4 2 5 2" xfId="18163"/>
    <cellStyle name="Currency 4 2 2 4 2 5 3" xfId="18164"/>
    <cellStyle name="Currency 4 2 2 4 2 6" xfId="18165"/>
    <cellStyle name="Currency 4 2 2 4 2 7" xfId="18166"/>
    <cellStyle name="Currency 4 2 2 4 3" xfId="18167"/>
    <cellStyle name="Currency 4 2 2 4 3 2" xfId="18168"/>
    <cellStyle name="Currency 4 2 2 4 3 3" xfId="18169"/>
    <cellStyle name="Currency 4 2 2 4 4" xfId="18170"/>
    <cellStyle name="Currency 4 2 2 4 4 2" xfId="18171"/>
    <cellStyle name="Currency 4 2 2 4 4 3" xfId="18172"/>
    <cellStyle name="Currency 4 2 2 4 5" xfId="18173"/>
    <cellStyle name="Currency 4 2 2 4 5 2" xfId="18174"/>
    <cellStyle name="Currency 4 2 2 4 5 3" xfId="18175"/>
    <cellStyle name="Currency 4 2 2 4 6" xfId="18176"/>
    <cellStyle name="Currency 4 2 2 4 6 2" xfId="18177"/>
    <cellStyle name="Currency 4 2 2 4 6 3" xfId="18178"/>
    <cellStyle name="Currency 4 2 2 4 7" xfId="18179"/>
    <cellStyle name="Currency 4 2 2 4 8" xfId="18180"/>
    <cellStyle name="Currency 4 2 2 5" xfId="18181"/>
    <cellStyle name="Currency 4 2 2 5 2" xfId="18182"/>
    <cellStyle name="Currency 4 2 2 5 2 2" xfId="18183"/>
    <cellStyle name="Currency 4 2 2 5 2 3" xfId="18184"/>
    <cellStyle name="Currency 4 2 2 5 3" xfId="18185"/>
    <cellStyle name="Currency 4 2 2 5 3 2" xfId="18186"/>
    <cellStyle name="Currency 4 2 2 5 3 3" xfId="18187"/>
    <cellStyle name="Currency 4 2 2 5 4" xfId="18188"/>
    <cellStyle name="Currency 4 2 2 5 4 2" xfId="18189"/>
    <cellStyle name="Currency 4 2 2 5 4 3" xfId="18190"/>
    <cellStyle name="Currency 4 2 2 5 5" xfId="18191"/>
    <cellStyle name="Currency 4 2 2 5 5 2" xfId="18192"/>
    <cellStyle name="Currency 4 2 2 5 5 3" xfId="18193"/>
    <cellStyle name="Currency 4 2 2 5 6" xfId="18194"/>
    <cellStyle name="Currency 4 2 2 5 7" xfId="18195"/>
    <cellStyle name="Currency 4 2 2 6" xfId="18196"/>
    <cellStyle name="Currency 4 2 2 6 2" xfId="18197"/>
    <cellStyle name="Currency 4 2 2 6 2 2" xfId="18198"/>
    <cellStyle name="Currency 4 2 2 6 2 3" xfId="18199"/>
    <cellStyle name="Currency 4 2 2 6 3" xfId="18200"/>
    <cellStyle name="Currency 4 2 2 6 3 2" xfId="18201"/>
    <cellStyle name="Currency 4 2 2 6 3 3" xfId="18202"/>
    <cellStyle name="Currency 4 2 2 6 4" xfId="18203"/>
    <cellStyle name="Currency 4 2 2 6 4 2" xfId="18204"/>
    <cellStyle name="Currency 4 2 2 6 4 3" xfId="18205"/>
    <cellStyle name="Currency 4 2 2 6 5" xfId="18206"/>
    <cellStyle name="Currency 4 2 2 6 5 2" xfId="18207"/>
    <cellStyle name="Currency 4 2 2 6 5 3" xfId="18208"/>
    <cellStyle name="Currency 4 2 2 6 6" xfId="18209"/>
    <cellStyle name="Currency 4 2 2 6 7" xfId="18210"/>
    <cellStyle name="Currency 4 2 2 7" xfId="18211"/>
    <cellStyle name="Currency 4 2 2 7 2" xfId="18212"/>
    <cellStyle name="Currency 4 2 2 7 2 2" xfId="18213"/>
    <cellStyle name="Currency 4 2 2 7 2 3" xfId="18214"/>
    <cellStyle name="Currency 4 2 2 7 3" xfId="18215"/>
    <cellStyle name="Currency 4 2 2 7 3 2" xfId="18216"/>
    <cellStyle name="Currency 4 2 2 7 3 3" xfId="18217"/>
    <cellStyle name="Currency 4 2 2 7 4" xfId="18218"/>
    <cellStyle name="Currency 4 2 2 7 4 2" xfId="18219"/>
    <cellStyle name="Currency 4 2 2 7 4 3" xfId="18220"/>
    <cellStyle name="Currency 4 2 2 7 5" xfId="18221"/>
    <cellStyle name="Currency 4 2 2 7 5 2" xfId="18222"/>
    <cellStyle name="Currency 4 2 2 7 5 3" xfId="18223"/>
    <cellStyle name="Currency 4 2 2 7 6" xfId="18224"/>
    <cellStyle name="Currency 4 2 2 7 7" xfId="18225"/>
    <cellStyle name="Currency 4 2 2 8" xfId="18226"/>
    <cellStyle name="Currency 4 2 2 8 2" xfId="18227"/>
    <cellStyle name="Currency 4 2 2 8 2 2" xfId="18228"/>
    <cellStyle name="Currency 4 2 2 8 2 3" xfId="18229"/>
    <cellStyle name="Currency 4 2 2 8 3" xfId="18230"/>
    <cellStyle name="Currency 4 2 2 8 3 2" xfId="18231"/>
    <cellStyle name="Currency 4 2 2 8 3 3" xfId="18232"/>
    <cellStyle name="Currency 4 2 2 8 4" xfId="18233"/>
    <cellStyle name="Currency 4 2 2 8 4 2" xfId="18234"/>
    <cellStyle name="Currency 4 2 2 8 4 3" xfId="18235"/>
    <cellStyle name="Currency 4 2 2 8 5" xfId="18236"/>
    <cellStyle name="Currency 4 2 2 8 5 2" xfId="18237"/>
    <cellStyle name="Currency 4 2 2 8 5 3" xfId="18238"/>
    <cellStyle name="Currency 4 2 2 8 6" xfId="18239"/>
    <cellStyle name="Currency 4 2 2 8 7" xfId="18240"/>
    <cellStyle name="Currency 4 2 2 9" xfId="18241"/>
    <cellStyle name="Currency 4 2 2 9 2" xfId="18242"/>
    <cellStyle name="Currency 4 2 2 9 3" xfId="18243"/>
    <cellStyle name="Currency 4 2 3" xfId="18244"/>
    <cellStyle name="Currency 4 2 3 10" xfId="18245"/>
    <cellStyle name="Currency 4 2 3 11" xfId="18246"/>
    <cellStyle name="Currency 4 2 3 2" xfId="18247"/>
    <cellStyle name="Currency 4 2 3 2 2" xfId="18248"/>
    <cellStyle name="Currency 4 2 3 2 2 2" xfId="18249"/>
    <cellStyle name="Currency 4 2 3 2 2 2 2" xfId="18250"/>
    <cellStyle name="Currency 4 2 3 2 2 2 3" xfId="18251"/>
    <cellStyle name="Currency 4 2 3 2 2 3" xfId="18252"/>
    <cellStyle name="Currency 4 2 3 2 2 3 2" xfId="18253"/>
    <cellStyle name="Currency 4 2 3 2 2 3 3" xfId="18254"/>
    <cellStyle name="Currency 4 2 3 2 2 4" xfId="18255"/>
    <cellStyle name="Currency 4 2 3 2 2 4 2" xfId="18256"/>
    <cellStyle name="Currency 4 2 3 2 2 4 3" xfId="18257"/>
    <cellStyle name="Currency 4 2 3 2 2 5" xfId="18258"/>
    <cellStyle name="Currency 4 2 3 2 2 5 2" xfId="18259"/>
    <cellStyle name="Currency 4 2 3 2 2 5 3" xfId="18260"/>
    <cellStyle name="Currency 4 2 3 2 2 6" xfId="18261"/>
    <cellStyle name="Currency 4 2 3 2 2 7" xfId="18262"/>
    <cellStyle name="Currency 4 2 3 2 3" xfId="18263"/>
    <cellStyle name="Currency 4 2 3 2 3 2" xfId="18264"/>
    <cellStyle name="Currency 4 2 3 2 3 3" xfId="18265"/>
    <cellStyle name="Currency 4 2 3 2 4" xfId="18266"/>
    <cellStyle name="Currency 4 2 3 2 4 2" xfId="18267"/>
    <cellStyle name="Currency 4 2 3 2 4 3" xfId="18268"/>
    <cellStyle name="Currency 4 2 3 2 5" xfId="18269"/>
    <cellStyle name="Currency 4 2 3 2 5 2" xfId="18270"/>
    <cellStyle name="Currency 4 2 3 2 5 3" xfId="18271"/>
    <cellStyle name="Currency 4 2 3 2 6" xfId="18272"/>
    <cellStyle name="Currency 4 2 3 2 6 2" xfId="18273"/>
    <cellStyle name="Currency 4 2 3 2 6 3" xfId="18274"/>
    <cellStyle name="Currency 4 2 3 2 7" xfId="18275"/>
    <cellStyle name="Currency 4 2 3 2 8" xfId="18276"/>
    <cellStyle name="Currency 4 2 3 3" xfId="18277"/>
    <cellStyle name="Currency 4 2 3 3 2" xfId="18278"/>
    <cellStyle name="Currency 4 2 3 3 2 2" xfId="18279"/>
    <cellStyle name="Currency 4 2 3 3 2 3" xfId="18280"/>
    <cellStyle name="Currency 4 2 3 3 3" xfId="18281"/>
    <cellStyle name="Currency 4 2 3 3 3 2" xfId="18282"/>
    <cellStyle name="Currency 4 2 3 3 3 3" xfId="18283"/>
    <cellStyle name="Currency 4 2 3 3 4" xfId="18284"/>
    <cellStyle name="Currency 4 2 3 3 4 2" xfId="18285"/>
    <cellStyle name="Currency 4 2 3 3 4 3" xfId="18286"/>
    <cellStyle name="Currency 4 2 3 3 5" xfId="18287"/>
    <cellStyle name="Currency 4 2 3 3 5 2" xfId="18288"/>
    <cellStyle name="Currency 4 2 3 3 5 3" xfId="18289"/>
    <cellStyle name="Currency 4 2 3 3 6" xfId="18290"/>
    <cellStyle name="Currency 4 2 3 3 7" xfId="18291"/>
    <cellStyle name="Currency 4 2 3 4" xfId="18292"/>
    <cellStyle name="Currency 4 2 3 4 2" xfId="18293"/>
    <cellStyle name="Currency 4 2 3 4 2 2" xfId="18294"/>
    <cellStyle name="Currency 4 2 3 4 2 3" xfId="18295"/>
    <cellStyle name="Currency 4 2 3 4 3" xfId="18296"/>
    <cellStyle name="Currency 4 2 3 4 3 2" xfId="18297"/>
    <cellStyle name="Currency 4 2 3 4 3 3" xfId="18298"/>
    <cellStyle name="Currency 4 2 3 4 4" xfId="18299"/>
    <cellStyle name="Currency 4 2 3 4 4 2" xfId="18300"/>
    <cellStyle name="Currency 4 2 3 4 4 3" xfId="18301"/>
    <cellStyle name="Currency 4 2 3 4 5" xfId="18302"/>
    <cellStyle name="Currency 4 2 3 4 5 2" xfId="18303"/>
    <cellStyle name="Currency 4 2 3 4 5 3" xfId="18304"/>
    <cellStyle name="Currency 4 2 3 4 6" xfId="18305"/>
    <cellStyle name="Currency 4 2 3 4 7" xfId="18306"/>
    <cellStyle name="Currency 4 2 3 5" xfId="18307"/>
    <cellStyle name="Currency 4 2 3 5 2" xfId="18308"/>
    <cellStyle name="Currency 4 2 3 5 2 2" xfId="18309"/>
    <cellStyle name="Currency 4 2 3 5 2 3" xfId="18310"/>
    <cellStyle name="Currency 4 2 3 5 3" xfId="18311"/>
    <cellStyle name="Currency 4 2 3 5 3 2" xfId="18312"/>
    <cellStyle name="Currency 4 2 3 5 3 3" xfId="18313"/>
    <cellStyle name="Currency 4 2 3 5 4" xfId="18314"/>
    <cellStyle name="Currency 4 2 3 5 4 2" xfId="18315"/>
    <cellStyle name="Currency 4 2 3 5 4 3" xfId="18316"/>
    <cellStyle name="Currency 4 2 3 5 5" xfId="18317"/>
    <cellStyle name="Currency 4 2 3 5 5 2" xfId="18318"/>
    <cellStyle name="Currency 4 2 3 5 5 3" xfId="18319"/>
    <cellStyle name="Currency 4 2 3 5 6" xfId="18320"/>
    <cellStyle name="Currency 4 2 3 5 7" xfId="18321"/>
    <cellStyle name="Currency 4 2 3 6" xfId="18322"/>
    <cellStyle name="Currency 4 2 3 6 2" xfId="18323"/>
    <cellStyle name="Currency 4 2 3 6 3" xfId="18324"/>
    <cellStyle name="Currency 4 2 3 7" xfId="18325"/>
    <cellStyle name="Currency 4 2 3 7 2" xfId="18326"/>
    <cellStyle name="Currency 4 2 3 7 3" xfId="18327"/>
    <cellStyle name="Currency 4 2 3 8" xfId="18328"/>
    <cellStyle name="Currency 4 2 3 8 2" xfId="18329"/>
    <cellStyle name="Currency 4 2 3 8 3" xfId="18330"/>
    <cellStyle name="Currency 4 2 3 9" xfId="18331"/>
    <cellStyle name="Currency 4 2 3 9 2" xfId="18332"/>
    <cellStyle name="Currency 4 2 3 9 3" xfId="18333"/>
    <cellStyle name="Currency 4 2 4" xfId="18334"/>
    <cellStyle name="Currency 4 2 4 2" xfId="18335"/>
    <cellStyle name="Currency 4 2 4 2 2" xfId="18336"/>
    <cellStyle name="Currency 4 2 4 2 2 2" xfId="18337"/>
    <cellStyle name="Currency 4 2 4 2 2 3" xfId="18338"/>
    <cellStyle name="Currency 4 2 4 2 3" xfId="18339"/>
    <cellStyle name="Currency 4 2 4 2 3 2" xfId="18340"/>
    <cellStyle name="Currency 4 2 4 2 3 3" xfId="18341"/>
    <cellStyle name="Currency 4 2 4 2 4" xfId="18342"/>
    <cellStyle name="Currency 4 2 4 2 4 2" xfId="18343"/>
    <cellStyle name="Currency 4 2 4 2 4 3" xfId="18344"/>
    <cellStyle name="Currency 4 2 4 2 5" xfId="18345"/>
    <cellStyle name="Currency 4 2 4 2 5 2" xfId="18346"/>
    <cellStyle name="Currency 4 2 4 2 5 3" xfId="18347"/>
    <cellStyle name="Currency 4 2 4 2 6" xfId="18348"/>
    <cellStyle name="Currency 4 2 4 2 7" xfId="18349"/>
    <cellStyle name="Currency 4 2 4 3" xfId="18350"/>
    <cellStyle name="Currency 4 2 4 3 2" xfId="18351"/>
    <cellStyle name="Currency 4 2 4 3 3" xfId="18352"/>
    <cellStyle name="Currency 4 2 4 4" xfId="18353"/>
    <cellStyle name="Currency 4 2 4 4 2" xfId="18354"/>
    <cellStyle name="Currency 4 2 4 4 3" xfId="18355"/>
    <cellStyle name="Currency 4 2 4 5" xfId="18356"/>
    <cellStyle name="Currency 4 2 4 5 2" xfId="18357"/>
    <cellStyle name="Currency 4 2 4 5 3" xfId="18358"/>
    <cellStyle name="Currency 4 2 4 6" xfId="18359"/>
    <cellStyle name="Currency 4 2 4 6 2" xfId="18360"/>
    <cellStyle name="Currency 4 2 4 6 3" xfId="18361"/>
    <cellStyle name="Currency 4 2 4 7" xfId="18362"/>
    <cellStyle name="Currency 4 2 4 8" xfId="18363"/>
    <cellStyle name="Currency 4 2 5" xfId="18364"/>
    <cellStyle name="Currency 4 2 5 2" xfId="18365"/>
    <cellStyle name="Currency 4 2 5 2 2" xfId="18366"/>
    <cellStyle name="Currency 4 2 5 2 2 2" xfId="18367"/>
    <cellStyle name="Currency 4 2 5 2 2 3" xfId="18368"/>
    <cellStyle name="Currency 4 2 5 2 3" xfId="18369"/>
    <cellStyle name="Currency 4 2 5 2 3 2" xfId="18370"/>
    <cellStyle name="Currency 4 2 5 2 3 3" xfId="18371"/>
    <cellStyle name="Currency 4 2 5 2 4" xfId="18372"/>
    <cellStyle name="Currency 4 2 5 2 4 2" xfId="18373"/>
    <cellStyle name="Currency 4 2 5 2 4 3" xfId="18374"/>
    <cellStyle name="Currency 4 2 5 2 5" xfId="18375"/>
    <cellStyle name="Currency 4 2 5 2 5 2" xfId="18376"/>
    <cellStyle name="Currency 4 2 5 2 5 3" xfId="18377"/>
    <cellStyle name="Currency 4 2 5 2 6" xfId="18378"/>
    <cellStyle name="Currency 4 2 5 2 7" xfId="18379"/>
    <cellStyle name="Currency 4 2 5 3" xfId="18380"/>
    <cellStyle name="Currency 4 2 5 3 2" xfId="18381"/>
    <cellStyle name="Currency 4 2 5 3 3" xfId="18382"/>
    <cellStyle name="Currency 4 2 5 4" xfId="18383"/>
    <cellStyle name="Currency 4 2 5 4 2" xfId="18384"/>
    <cellStyle name="Currency 4 2 5 4 3" xfId="18385"/>
    <cellStyle name="Currency 4 2 5 5" xfId="18386"/>
    <cellStyle name="Currency 4 2 5 5 2" xfId="18387"/>
    <cellStyle name="Currency 4 2 5 5 3" xfId="18388"/>
    <cellStyle name="Currency 4 2 5 6" xfId="18389"/>
    <cellStyle name="Currency 4 2 5 6 2" xfId="18390"/>
    <cellStyle name="Currency 4 2 5 6 3" xfId="18391"/>
    <cellStyle name="Currency 4 2 5 7" xfId="18392"/>
    <cellStyle name="Currency 4 2 5 8" xfId="18393"/>
    <cellStyle name="Currency 4 2 6" xfId="18394"/>
    <cellStyle name="Currency 4 2 6 2" xfId="18395"/>
    <cellStyle name="Currency 4 2 6 2 2" xfId="18396"/>
    <cellStyle name="Currency 4 2 6 2 3" xfId="18397"/>
    <cellStyle name="Currency 4 2 6 3" xfId="18398"/>
    <cellStyle name="Currency 4 2 6 3 2" xfId="18399"/>
    <cellStyle name="Currency 4 2 6 3 3" xfId="18400"/>
    <cellStyle name="Currency 4 2 6 4" xfId="18401"/>
    <cellStyle name="Currency 4 2 6 4 2" xfId="18402"/>
    <cellStyle name="Currency 4 2 6 4 3" xfId="18403"/>
    <cellStyle name="Currency 4 2 6 5" xfId="18404"/>
    <cellStyle name="Currency 4 2 6 5 2" xfId="18405"/>
    <cellStyle name="Currency 4 2 6 5 3" xfId="18406"/>
    <cellStyle name="Currency 4 2 6 6" xfId="18407"/>
    <cellStyle name="Currency 4 2 6 7" xfId="18408"/>
    <cellStyle name="Currency 4 2 7" xfId="18409"/>
    <cellStyle name="Currency 4 2 7 2" xfId="18410"/>
    <cellStyle name="Currency 4 2 7 2 2" xfId="18411"/>
    <cellStyle name="Currency 4 2 7 2 3" xfId="18412"/>
    <cellStyle name="Currency 4 2 7 3" xfId="18413"/>
    <cellStyle name="Currency 4 2 7 3 2" xfId="18414"/>
    <cellStyle name="Currency 4 2 7 3 3" xfId="18415"/>
    <cellStyle name="Currency 4 2 7 4" xfId="18416"/>
    <cellStyle name="Currency 4 2 7 4 2" xfId="18417"/>
    <cellStyle name="Currency 4 2 7 4 3" xfId="18418"/>
    <cellStyle name="Currency 4 2 7 5" xfId="18419"/>
    <cellStyle name="Currency 4 2 7 5 2" xfId="18420"/>
    <cellStyle name="Currency 4 2 7 5 3" xfId="18421"/>
    <cellStyle name="Currency 4 2 7 6" xfId="18422"/>
    <cellStyle name="Currency 4 2 7 7" xfId="18423"/>
    <cellStyle name="Currency 4 2 8" xfId="18424"/>
    <cellStyle name="Currency 4 2 8 2" xfId="18425"/>
    <cellStyle name="Currency 4 2 8 2 2" xfId="18426"/>
    <cellStyle name="Currency 4 2 8 2 3" xfId="18427"/>
    <cellStyle name="Currency 4 2 8 3" xfId="18428"/>
    <cellStyle name="Currency 4 2 8 3 2" xfId="18429"/>
    <cellStyle name="Currency 4 2 8 3 3" xfId="18430"/>
    <cellStyle name="Currency 4 2 8 4" xfId="18431"/>
    <cellStyle name="Currency 4 2 8 4 2" xfId="18432"/>
    <cellStyle name="Currency 4 2 8 4 3" xfId="18433"/>
    <cellStyle name="Currency 4 2 8 5" xfId="18434"/>
    <cellStyle name="Currency 4 2 8 5 2" xfId="18435"/>
    <cellStyle name="Currency 4 2 8 5 3" xfId="18436"/>
    <cellStyle name="Currency 4 2 8 6" xfId="18437"/>
    <cellStyle name="Currency 4 2 8 7" xfId="18438"/>
    <cellStyle name="Currency 4 2 9" xfId="18439"/>
    <cellStyle name="Currency 4 2 9 2" xfId="18440"/>
    <cellStyle name="Currency 4 2 9 2 2" xfId="18441"/>
    <cellStyle name="Currency 4 2 9 2 3" xfId="18442"/>
    <cellStyle name="Currency 4 2 9 3" xfId="18443"/>
    <cellStyle name="Currency 4 2 9 3 2" xfId="18444"/>
    <cellStyle name="Currency 4 2 9 3 3" xfId="18445"/>
    <cellStyle name="Currency 4 2 9 4" xfId="18446"/>
    <cellStyle name="Currency 4 2 9 4 2" xfId="18447"/>
    <cellStyle name="Currency 4 2 9 4 3" xfId="18448"/>
    <cellStyle name="Currency 4 2 9 5" xfId="18449"/>
    <cellStyle name="Currency 4 2 9 5 2" xfId="18450"/>
    <cellStyle name="Currency 4 2 9 5 3" xfId="18451"/>
    <cellStyle name="Currency 4 2 9 6" xfId="18452"/>
    <cellStyle name="Currency 4 2 9 7" xfId="18453"/>
    <cellStyle name="Currency 4 3" xfId="18454"/>
    <cellStyle name="Currency 4 3 10" xfId="18455"/>
    <cellStyle name="Currency 4 3 10 2" xfId="18456"/>
    <cellStyle name="Currency 4 3 10 3" xfId="18457"/>
    <cellStyle name="Currency 4 3 11" xfId="18458"/>
    <cellStyle name="Currency 4 3 11 2" xfId="18459"/>
    <cellStyle name="Currency 4 3 11 3" xfId="18460"/>
    <cellStyle name="Currency 4 3 12" xfId="18461"/>
    <cellStyle name="Currency 4 3 12 2" xfId="18462"/>
    <cellStyle name="Currency 4 3 12 3" xfId="18463"/>
    <cellStyle name="Currency 4 3 13" xfId="18464"/>
    <cellStyle name="Currency 4 3 14" xfId="18465"/>
    <cellStyle name="Currency 4 3 2" xfId="18466"/>
    <cellStyle name="Currency 4 3 2 10" xfId="18467"/>
    <cellStyle name="Currency 4 3 2 11" xfId="18468"/>
    <cellStyle name="Currency 4 3 2 2" xfId="18469"/>
    <cellStyle name="Currency 4 3 2 2 2" xfId="18470"/>
    <cellStyle name="Currency 4 3 2 2 2 2" xfId="18471"/>
    <cellStyle name="Currency 4 3 2 2 2 2 2" xfId="18472"/>
    <cellStyle name="Currency 4 3 2 2 2 2 3" xfId="18473"/>
    <cellStyle name="Currency 4 3 2 2 2 3" xfId="18474"/>
    <cellStyle name="Currency 4 3 2 2 2 3 2" xfId="18475"/>
    <cellStyle name="Currency 4 3 2 2 2 3 3" xfId="18476"/>
    <cellStyle name="Currency 4 3 2 2 2 4" xfId="18477"/>
    <cellStyle name="Currency 4 3 2 2 2 4 2" xfId="18478"/>
    <cellStyle name="Currency 4 3 2 2 2 4 3" xfId="18479"/>
    <cellStyle name="Currency 4 3 2 2 2 5" xfId="18480"/>
    <cellStyle name="Currency 4 3 2 2 2 5 2" xfId="18481"/>
    <cellStyle name="Currency 4 3 2 2 2 5 3" xfId="18482"/>
    <cellStyle name="Currency 4 3 2 2 2 6" xfId="18483"/>
    <cellStyle name="Currency 4 3 2 2 2 7" xfId="18484"/>
    <cellStyle name="Currency 4 3 2 2 3" xfId="18485"/>
    <cellStyle name="Currency 4 3 2 2 3 2" xfId="18486"/>
    <cellStyle name="Currency 4 3 2 2 3 3" xfId="18487"/>
    <cellStyle name="Currency 4 3 2 2 4" xfId="18488"/>
    <cellStyle name="Currency 4 3 2 2 4 2" xfId="18489"/>
    <cellStyle name="Currency 4 3 2 2 4 3" xfId="18490"/>
    <cellStyle name="Currency 4 3 2 2 5" xfId="18491"/>
    <cellStyle name="Currency 4 3 2 2 5 2" xfId="18492"/>
    <cellStyle name="Currency 4 3 2 2 5 3" xfId="18493"/>
    <cellStyle name="Currency 4 3 2 2 6" xfId="18494"/>
    <cellStyle name="Currency 4 3 2 2 6 2" xfId="18495"/>
    <cellStyle name="Currency 4 3 2 2 6 3" xfId="18496"/>
    <cellStyle name="Currency 4 3 2 2 7" xfId="18497"/>
    <cellStyle name="Currency 4 3 2 2 8" xfId="18498"/>
    <cellStyle name="Currency 4 3 2 3" xfId="18499"/>
    <cellStyle name="Currency 4 3 2 3 2" xfId="18500"/>
    <cellStyle name="Currency 4 3 2 3 2 2" xfId="18501"/>
    <cellStyle name="Currency 4 3 2 3 2 3" xfId="18502"/>
    <cellStyle name="Currency 4 3 2 3 3" xfId="18503"/>
    <cellStyle name="Currency 4 3 2 3 3 2" xfId="18504"/>
    <cellStyle name="Currency 4 3 2 3 3 3" xfId="18505"/>
    <cellStyle name="Currency 4 3 2 3 4" xfId="18506"/>
    <cellStyle name="Currency 4 3 2 3 4 2" xfId="18507"/>
    <cellStyle name="Currency 4 3 2 3 4 3" xfId="18508"/>
    <cellStyle name="Currency 4 3 2 3 5" xfId="18509"/>
    <cellStyle name="Currency 4 3 2 3 5 2" xfId="18510"/>
    <cellStyle name="Currency 4 3 2 3 5 3" xfId="18511"/>
    <cellStyle name="Currency 4 3 2 3 6" xfId="18512"/>
    <cellStyle name="Currency 4 3 2 3 7" xfId="18513"/>
    <cellStyle name="Currency 4 3 2 4" xfId="18514"/>
    <cellStyle name="Currency 4 3 2 4 2" xfId="18515"/>
    <cellStyle name="Currency 4 3 2 4 2 2" xfId="18516"/>
    <cellStyle name="Currency 4 3 2 4 2 3" xfId="18517"/>
    <cellStyle name="Currency 4 3 2 4 3" xfId="18518"/>
    <cellStyle name="Currency 4 3 2 4 3 2" xfId="18519"/>
    <cellStyle name="Currency 4 3 2 4 3 3" xfId="18520"/>
    <cellStyle name="Currency 4 3 2 4 4" xfId="18521"/>
    <cellStyle name="Currency 4 3 2 4 4 2" xfId="18522"/>
    <cellStyle name="Currency 4 3 2 4 4 3" xfId="18523"/>
    <cellStyle name="Currency 4 3 2 4 5" xfId="18524"/>
    <cellStyle name="Currency 4 3 2 4 5 2" xfId="18525"/>
    <cellStyle name="Currency 4 3 2 4 5 3" xfId="18526"/>
    <cellStyle name="Currency 4 3 2 4 6" xfId="18527"/>
    <cellStyle name="Currency 4 3 2 4 7" xfId="18528"/>
    <cellStyle name="Currency 4 3 2 5" xfId="18529"/>
    <cellStyle name="Currency 4 3 2 5 2" xfId="18530"/>
    <cellStyle name="Currency 4 3 2 5 2 2" xfId="18531"/>
    <cellStyle name="Currency 4 3 2 5 2 3" xfId="18532"/>
    <cellStyle name="Currency 4 3 2 5 3" xfId="18533"/>
    <cellStyle name="Currency 4 3 2 5 3 2" xfId="18534"/>
    <cellStyle name="Currency 4 3 2 5 3 3" xfId="18535"/>
    <cellStyle name="Currency 4 3 2 5 4" xfId="18536"/>
    <cellStyle name="Currency 4 3 2 5 4 2" xfId="18537"/>
    <cellStyle name="Currency 4 3 2 5 4 3" xfId="18538"/>
    <cellStyle name="Currency 4 3 2 5 5" xfId="18539"/>
    <cellStyle name="Currency 4 3 2 5 5 2" xfId="18540"/>
    <cellStyle name="Currency 4 3 2 5 5 3" xfId="18541"/>
    <cellStyle name="Currency 4 3 2 5 6" xfId="18542"/>
    <cellStyle name="Currency 4 3 2 5 7" xfId="18543"/>
    <cellStyle name="Currency 4 3 2 6" xfId="18544"/>
    <cellStyle name="Currency 4 3 2 6 2" xfId="18545"/>
    <cellStyle name="Currency 4 3 2 6 3" xfId="18546"/>
    <cellStyle name="Currency 4 3 2 7" xfId="18547"/>
    <cellStyle name="Currency 4 3 2 7 2" xfId="18548"/>
    <cellStyle name="Currency 4 3 2 7 3" xfId="18549"/>
    <cellStyle name="Currency 4 3 2 8" xfId="18550"/>
    <cellStyle name="Currency 4 3 2 8 2" xfId="18551"/>
    <cellStyle name="Currency 4 3 2 8 3" xfId="18552"/>
    <cellStyle name="Currency 4 3 2 9" xfId="18553"/>
    <cellStyle name="Currency 4 3 2 9 2" xfId="18554"/>
    <cellStyle name="Currency 4 3 2 9 3" xfId="18555"/>
    <cellStyle name="Currency 4 3 3" xfId="18556"/>
    <cellStyle name="Currency 4 3 3 2" xfId="18557"/>
    <cellStyle name="Currency 4 3 3 2 2" xfId="18558"/>
    <cellStyle name="Currency 4 3 3 2 2 2" xfId="18559"/>
    <cellStyle name="Currency 4 3 3 2 2 3" xfId="18560"/>
    <cellStyle name="Currency 4 3 3 2 3" xfId="18561"/>
    <cellStyle name="Currency 4 3 3 2 3 2" xfId="18562"/>
    <cellStyle name="Currency 4 3 3 2 3 3" xfId="18563"/>
    <cellStyle name="Currency 4 3 3 2 4" xfId="18564"/>
    <cellStyle name="Currency 4 3 3 2 4 2" xfId="18565"/>
    <cellStyle name="Currency 4 3 3 2 4 3" xfId="18566"/>
    <cellStyle name="Currency 4 3 3 2 5" xfId="18567"/>
    <cellStyle name="Currency 4 3 3 2 5 2" xfId="18568"/>
    <cellStyle name="Currency 4 3 3 2 5 3" xfId="18569"/>
    <cellStyle name="Currency 4 3 3 2 6" xfId="18570"/>
    <cellStyle name="Currency 4 3 3 2 7" xfId="18571"/>
    <cellStyle name="Currency 4 3 3 3" xfId="18572"/>
    <cellStyle name="Currency 4 3 3 3 2" xfId="18573"/>
    <cellStyle name="Currency 4 3 3 3 3" xfId="18574"/>
    <cellStyle name="Currency 4 3 3 4" xfId="18575"/>
    <cellStyle name="Currency 4 3 3 4 2" xfId="18576"/>
    <cellStyle name="Currency 4 3 3 4 3" xfId="18577"/>
    <cellStyle name="Currency 4 3 3 5" xfId="18578"/>
    <cellStyle name="Currency 4 3 3 5 2" xfId="18579"/>
    <cellStyle name="Currency 4 3 3 5 3" xfId="18580"/>
    <cellStyle name="Currency 4 3 3 6" xfId="18581"/>
    <cellStyle name="Currency 4 3 3 6 2" xfId="18582"/>
    <cellStyle name="Currency 4 3 3 6 3" xfId="18583"/>
    <cellStyle name="Currency 4 3 3 7" xfId="18584"/>
    <cellStyle name="Currency 4 3 3 8" xfId="18585"/>
    <cellStyle name="Currency 4 3 4" xfId="18586"/>
    <cellStyle name="Currency 4 3 4 2" xfId="18587"/>
    <cellStyle name="Currency 4 3 4 2 2" xfId="18588"/>
    <cellStyle name="Currency 4 3 4 2 2 2" xfId="18589"/>
    <cellStyle name="Currency 4 3 4 2 2 3" xfId="18590"/>
    <cellStyle name="Currency 4 3 4 2 3" xfId="18591"/>
    <cellStyle name="Currency 4 3 4 2 3 2" xfId="18592"/>
    <cellStyle name="Currency 4 3 4 2 3 3" xfId="18593"/>
    <cellStyle name="Currency 4 3 4 2 4" xfId="18594"/>
    <cellStyle name="Currency 4 3 4 2 4 2" xfId="18595"/>
    <cellStyle name="Currency 4 3 4 2 4 3" xfId="18596"/>
    <cellStyle name="Currency 4 3 4 2 5" xfId="18597"/>
    <cellStyle name="Currency 4 3 4 2 5 2" xfId="18598"/>
    <cellStyle name="Currency 4 3 4 2 5 3" xfId="18599"/>
    <cellStyle name="Currency 4 3 4 2 6" xfId="18600"/>
    <cellStyle name="Currency 4 3 4 2 7" xfId="18601"/>
    <cellStyle name="Currency 4 3 4 3" xfId="18602"/>
    <cellStyle name="Currency 4 3 4 3 2" xfId="18603"/>
    <cellStyle name="Currency 4 3 4 3 3" xfId="18604"/>
    <cellStyle name="Currency 4 3 4 4" xfId="18605"/>
    <cellStyle name="Currency 4 3 4 4 2" xfId="18606"/>
    <cellStyle name="Currency 4 3 4 4 3" xfId="18607"/>
    <cellStyle name="Currency 4 3 4 5" xfId="18608"/>
    <cellStyle name="Currency 4 3 4 5 2" xfId="18609"/>
    <cellStyle name="Currency 4 3 4 5 3" xfId="18610"/>
    <cellStyle name="Currency 4 3 4 6" xfId="18611"/>
    <cellStyle name="Currency 4 3 4 6 2" xfId="18612"/>
    <cellStyle name="Currency 4 3 4 6 3" xfId="18613"/>
    <cellStyle name="Currency 4 3 4 7" xfId="18614"/>
    <cellStyle name="Currency 4 3 4 8" xfId="18615"/>
    <cellStyle name="Currency 4 3 5" xfId="18616"/>
    <cellStyle name="Currency 4 3 5 2" xfId="18617"/>
    <cellStyle name="Currency 4 3 5 2 2" xfId="18618"/>
    <cellStyle name="Currency 4 3 5 2 3" xfId="18619"/>
    <cellStyle name="Currency 4 3 5 3" xfId="18620"/>
    <cellStyle name="Currency 4 3 5 3 2" xfId="18621"/>
    <cellStyle name="Currency 4 3 5 3 3" xfId="18622"/>
    <cellStyle name="Currency 4 3 5 4" xfId="18623"/>
    <cellStyle name="Currency 4 3 5 4 2" xfId="18624"/>
    <cellStyle name="Currency 4 3 5 4 3" xfId="18625"/>
    <cellStyle name="Currency 4 3 5 5" xfId="18626"/>
    <cellStyle name="Currency 4 3 5 5 2" xfId="18627"/>
    <cellStyle name="Currency 4 3 5 5 3" xfId="18628"/>
    <cellStyle name="Currency 4 3 5 6" xfId="18629"/>
    <cellStyle name="Currency 4 3 5 7" xfId="18630"/>
    <cellStyle name="Currency 4 3 6" xfId="18631"/>
    <cellStyle name="Currency 4 3 6 2" xfId="18632"/>
    <cellStyle name="Currency 4 3 6 2 2" xfId="18633"/>
    <cellStyle name="Currency 4 3 6 2 3" xfId="18634"/>
    <cellStyle name="Currency 4 3 6 3" xfId="18635"/>
    <cellStyle name="Currency 4 3 6 3 2" xfId="18636"/>
    <cellStyle name="Currency 4 3 6 3 3" xfId="18637"/>
    <cellStyle name="Currency 4 3 6 4" xfId="18638"/>
    <cellStyle name="Currency 4 3 6 4 2" xfId="18639"/>
    <cellStyle name="Currency 4 3 6 4 3" xfId="18640"/>
    <cellStyle name="Currency 4 3 6 5" xfId="18641"/>
    <cellStyle name="Currency 4 3 6 5 2" xfId="18642"/>
    <cellStyle name="Currency 4 3 6 5 3" xfId="18643"/>
    <cellStyle name="Currency 4 3 6 6" xfId="18644"/>
    <cellStyle name="Currency 4 3 6 7" xfId="18645"/>
    <cellStyle name="Currency 4 3 7" xfId="18646"/>
    <cellStyle name="Currency 4 3 7 2" xfId="18647"/>
    <cellStyle name="Currency 4 3 7 2 2" xfId="18648"/>
    <cellStyle name="Currency 4 3 7 2 3" xfId="18649"/>
    <cellStyle name="Currency 4 3 7 3" xfId="18650"/>
    <cellStyle name="Currency 4 3 7 3 2" xfId="18651"/>
    <cellStyle name="Currency 4 3 7 3 3" xfId="18652"/>
    <cellStyle name="Currency 4 3 7 4" xfId="18653"/>
    <cellStyle name="Currency 4 3 7 4 2" xfId="18654"/>
    <cellStyle name="Currency 4 3 7 4 3" xfId="18655"/>
    <cellStyle name="Currency 4 3 7 5" xfId="18656"/>
    <cellStyle name="Currency 4 3 7 5 2" xfId="18657"/>
    <cellStyle name="Currency 4 3 7 5 3" xfId="18658"/>
    <cellStyle name="Currency 4 3 7 6" xfId="18659"/>
    <cellStyle name="Currency 4 3 7 7" xfId="18660"/>
    <cellStyle name="Currency 4 3 8" xfId="18661"/>
    <cellStyle name="Currency 4 3 8 2" xfId="18662"/>
    <cellStyle name="Currency 4 3 8 2 2" xfId="18663"/>
    <cellStyle name="Currency 4 3 8 2 3" xfId="18664"/>
    <cellStyle name="Currency 4 3 8 3" xfId="18665"/>
    <cellStyle name="Currency 4 3 8 3 2" xfId="18666"/>
    <cellStyle name="Currency 4 3 8 3 3" xfId="18667"/>
    <cellStyle name="Currency 4 3 8 4" xfId="18668"/>
    <cellStyle name="Currency 4 3 8 4 2" xfId="18669"/>
    <cellStyle name="Currency 4 3 8 4 3" xfId="18670"/>
    <cellStyle name="Currency 4 3 8 5" xfId="18671"/>
    <cellStyle name="Currency 4 3 8 5 2" xfId="18672"/>
    <cellStyle name="Currency 4 3 8 5 3" xfId="18673"/>
    <cellStyle name="Currency 4 3 8 6" xfId="18674"/>
    <cellStyle name="Currency 4 3 8 7" xfId="18675"/>
    <cellStyle name="Currency 4 3 9" xfId="18676"/>
    <cellStyle name="Currency 4 3 9 2" xfId="18677"/>
    <cellStyle name="Currency 4 3 9 3" xfId="18678"/>
    <cellStyle name="Currency 4 4" xfId="18679"/>
    <cellStyle name="Currency 4 4 10" xfId="18680"/>
    <cellStyle name="Currency 4 4 11" xfId="18681"/>
    <cellStyle name="Currency 4 4 2" xfId="18682"/>
    <cellStyle name="Currency 4 4 2 2" xfId="18683"/>
    <cellStyle name="Currency 4 4 2 2 2" xfId="18684"/>
    <cellStyle name="Currency 4 4 2 2 2 2" xfId="18685"/>
    <cellStyle name="Currency 4 4 2 2 2 3" xfId="18686"/>
    <cellStyle name="Currency 4 4 2 2 3" xfId="18687"/>
    <cellStyle name="Currency 4 4 2 2 3 2" xfId="18688"/>
    <cellStyle name="Currency 4 4 2 2 3 3" xfId="18689"/>
    <cellStyle name="Currency 4 4 2 2 4" xfId="18690"/>
    <cellStyle name="Currency 4 4 2 2 4 2" xfId="18691"/>
    <cellStyle name="Currency 4 4 2 2 4 3" xfId="18692"/>
    <cellStyle name="Currency 4 4 2 2 5" xfId="18693"/>
    <cellStyle name="Currency 4 4 2 2 5 2" xfId="18694"/>
    <cellStyle name="Currency 4 4 2 2 5 3" xfId="18695"/>
    <cellStyle name="Currency 4 4 2 2 6" xfId="18696"/>
    <cellStyle name="Currency 4 4 2 2 7" xfId="18697"/>
    <cellStyle name="Currency 4 4 2 3" xfId="18698"/>
    <cellStyle name="Currency 4 4 2 3 2" xfId="18699"/>
    <cellStyle name="Currency 4 4 2 3 3" xfId="18700"/>
    <cellStyle name="Currency 4 4 2 4" xfId="18701"/>
    <cellStyle name="Currency 4 4 2 4 2" xfId="18702"/>
    <cellStyle name="Currency 4 4 2 4 3" xfId="18703"/>
    <cellStyle name="Currency 4 4 2 5" xfId="18704"/>
    <cellStyle name="Currency 4 4 2 5 2" xfId="18705"/>
    <cellStyle name="Currency 4 4 2 5 3" xfId="18706"/>
    <cellStyle name="Currency 4 4 2 6" xfId="18707"/>
    <cellStyle name="Currency 4 4 2 6 2" xfId="18708"/>
    <cellStyle name="Currency 4 4 2 6 3" xfId="18709"/>
    <cellStyle name="Currency 4 4 2 7" xfId="18710"/>
    <cellStyle name="Currency 4 4 2 8" xfId="18711"/>
    <cellStyle name="Currency 4 4 3" xfId="18712"/>
    <cellStyle name="Currency 4 4 3 2" xfId="18713"/>
    <cellStyle name="Currency 4 4 3 2 2" xfId="18714"/>
    <cellStyle name="Currency 4 4 3 2 3" xfId="18715"/>
    <cellStyle name="Currency 4 4 3 3" xfId="18716"/>
    <cellStyle name="Currency 4 4 3 3 2" xfId="18717"/>
    <cellStyle name="Currency 4 4 3 3 3" xfId="18718"/>
    <cellStyle name="Currency 4 4 3 4" xfId="18719"/>
    <cellStyle name="Currency 4 4 3 4 2" xfId="18720"/>
    <cellStyle name="Currency 4 4 3 4 3" xfId="18721"/>
    <cellStyle name="Currency 4 4 3 5" xfId="18722"/>
    <cellStyle name="Currency 4 4 3 5 2" xfId="18723"/>
    <cellStyle name="Currency 4 4 3 5 3" xfId="18724"/>
    <cellStyle name="Currency 4 4 3 6" xfId="18725"/>
    <cellStyle name="Currency 4 4 3 7" xfId="18726"/>
    <cellStyle name="Currency 4 4 4" xfId="18727"/>
    <cellStyle name="Currency 4 4 4 2" xfId="18728"/>
    <cellStyle name="Currency 4 4 4 2 2" xfId="18729"/>
    <cellStyle name="Currency 4 4 4 2 3" xfId="18730"/>
    <cellStyle name="Currency 4 4 4 3" xfId="18731"/>
    <cellStyle name="Currency 4 4 4 3 2" xfId="18732"/>
    <cellStyle name="Currency 4 4 4 3 3" xfId="18733"/>
    <cellStyle name="Currency 4 4 4 4" xfId="18734"/>
    <cellStyle name="Currency 4 4 4 4 2" xfId="18735"/>
    <cellStyle name="Currency 4 4 4 4 3" xfId="18736"/>
    <cellStyle name="Currency 4 4 4 5" xfId="18737"/>
    <cellStyle name="Currency 4 4 4 5 2" xfId="18738"/>
    <cellStyle name="Currency 4 4 4 5 3" xfId="18739"/>
    <cellStyle name="Currency 4 4 4 6" xfId="18740"/>
    <cellStyle name="Currency 4 4 4 7" xfId="18741"/>
    <cellStyle name="Currency 4 4 5" xfId="18742"/>
    <cellStyle name="Currency 4 4 5 2" xfId="18743"/>
    <cellStyle name="Currency 4 4 5 2 2" xfId="18744"/>
    <cellStyle name="Currency 4 4 5 2 3" xfId="18745"/>
    <cellStyle name="Currency 4 4 5 3" xfId="18746"/>
    <cellStyle name="Currency 4 4 5 3 2" xfId="18747"/>
    <cellStyle name="Currency 4 4 5 3 3" xfId="18748"/>
    <cellStyle name="Currency 4 4 5 4" xfId="18749"/>
    <cellStyle name="Currency 4 4 5 4 2" xfId="18750"/>
    <cellStyle name="Currency 4 4 5 4 3" xfId="18751"/>
    <cellStyle name="Currency 4 4 5 5" xfId="18752"/>
    <cellStyle name="Currency 4 4 5 5 2" xfId="18753"/>
    <cellStyle name="Currency 4 4 5 5 3" xfId="18754"/>
    <cellStyle name="Currency 4 4 5 6" xfId="18755"/>
    <cellStyle name="Currency 4 4 5 7" xfId="18756"/>
    <cellStyle name="Currency 4 4 6" xfId="18757"/>
    <cellStyle name="Currency 4 4 6 2" xfId="18758"/>
    <cellStyle name="Currency 4 4 6 3" xfId="18759"/>
    <cellStyle name="Currency 4 4 7" xfId="18760"/>
    <cellStyle name="Currency 4 4 7 2" xfId="18761"/>
    <cellStyle name="Currency 4 4 7 3" xfId="18762"/>
    <cellStyle name="Currency 4 4 8" xfId="18763"/>
    <cellStyle name="Currency 4 4 8 2" xfId="18764"/>
    <cellStyle name="Currency 4 4 8 3" xfId="18765"/>
    <cellStyle name="Currency 4 4 9" xfId="18766"/>
    <cellStyle name="Currency 4 4 9 2" xfId="18767"/>
    <cellStyle name="Currency 4 4 9 3" xfId="18768"/>
    <cellStyle name="Currency 4 5" xfId="18769"/>
    <cellStyle name="Currency 4 5 2" xfId="18770"/>
    <cellStyle name="Currency 4 5 2 2" xfId="18771"/>
    <cellStyle name="Currency 4 5 2 2 2" xfId="18772"/>
    <cellStyle name="Currency 4 5 2 2 3" xfId="18773"/>
    <cellStyle name="Currency 4 5 2 3" xfId="18774"/>
    <cellStyle name="Currency 4 5 2 3 2" xfId="18775"/>
    <cellStyle name="Currency 4 5 2 3 3" xfId="18776"/>
    <cellStyle name="Currency 4 5 2 4" xfId="18777"/>
    <cellStyle name="Currency 4 5 2 4 2" xfId="18778"/>
    <cellStyle name="Currency 4 5 2 4 3" xfId="18779"/>
    <cellStyle name="Currency 4 5 2 5" xfId="18780"/>
    <cellStyle name="Currency 4 5 2 5 2" xfId="18781"/>
    <cellStyle name="Currency 4 5 2 5 3" xfId="18782"/>
    <cellStyle name="Currency 4 5 2 6" xfId="18783"/>
    <cellStyle name="Currency 4 5 2 7" xfId="18784"/>
    <cellStyle name="Currency 4 5 3" xfId="18785"/>
    <cellStyle name="Currency 4 5 3 2" xfId="18786"/>
    <cellStyle name="Currency 4 5 3 3" xfId="18787"/>
    <cellStyle name="Currency 4 5 4" xfId="18788"/>
    <cellStyle name="Currency 4 5 4 2" xfId="18789"/>
    <cellStyle name="Currency 4 5 4 3" xfId="18790"/>
    <cellStyle name="Currency 4 5 5" xfId="18791"/>
    <cellStyle name="Currency 4 5 5 2" xfId="18792"/>
    <cellStyle name="Currency 4 5 5 3" xfId="18793"/>
    <cellStyle name="Currency 4 5 6" xfId="18794"/>
    <cellStyle name="Currency 4 5 6 2" xfId="18795"/>
    <cellStyle name="Currency 4 5 6 3" xfId="18796"/>
    <cellStyle name="Currency 4 5 7" xfId="18797"/>
    <cellStyle name="Currency 4 5 8" xfId="18798"/>
    <cellStyle name="Currency 4 6" xfId="18799"/>
    <cellStyle name="Currency 4 6 2" xfId="18800"/>
    <cellStyle name="Currency 4 6 2 2" xfId="18801"/>
    <cellStyle name="Currency 4 6 2 2 2" xfId="18802"/>
    <cellStyle name="Currency 4 6 2 2 3" xfId="18803"/>
    <cellStyle name="Currency 4 6 2 3" xfId="18804"/>
    <cellStyle name="Currency 4 6 2 3 2" xfId="18805"/>
    <cellStyle name="Currency 4 6 2 3 3" xfId="18806"/>
    <cellStyle name="Currency 4 6 2 4" xfId="18807"/>
    <cellStyle name="Currency 4 6 2 4 2" xfId="18808"/>
    <cellStyle name="Currency 4 6 2 4 3" xfId="18809"/>
    <cellStyle name="Currency 4 6 2 5" xfId="18810"/>
    <cellStyle name="Currency 4 6 2 5 2" xfId="18811"/>
    <cellStyle name="Currency 4 6 2 5 3" xfId="18812"/>
    <cellStyle name="Currency 4 6 2 6" xfId="18813"/>
    <cellStyle name="Currency 4 6 2 7" xfId="18814"/>
    <cellStyle name="Currency 4 6 3" xfId="18815"/>
    <cellStyle name="Currency 4 6 3 2" xfId="18816"/>
    <cellStyle name="Currency 4 6 3 3" xfId="18817"/>
    <cellStyle name="Currency 4 6 4" xfId="18818"/>
    <cellStyle name="Currency 4 6 4 2" xfId="18819"/>
    <cellStyle name="Currency 4 6 4 3" xfId="18820"/>
    <cellStyle name="Currency 4 6 5" xfId="18821"/>
    <cellStyle name="Currency 4 6 5 2" xfId="18822"/>
    <cellStyle name="Currency 4 6 5 3" xfId="18823"/>
    <cellStyle name="Currency 4 6 6" xfId="18824"/>
    <cellStyle name="Currency 4 6 6 2" xfId="18825"/>
    <cellStyle name="Currency 4 6 6 3" xfId="18826"/>
    <cellStyle name="Currency 4 6 7" xfId="18827"/>
    <cellStyle name="Currency 4 6 8" xfId="18828"/>
    <cellStyle name="Currency 4 7" xfId="18829"/>
    <cellStyle name="Currency 4 7 2" xfId="18830"/>
    <cellStyle name="Currency 4 7 2 2" xfId="18831"/>
    <cellStyle name="Currency 4 7 2 3" xfId="18832"/>
    <cellStyle name="Currency 4 7 3" xfId="18833"/>
    <cellStyle name="Currency 4 7 3 2" xfId="18834"/>
    <cellStyle name="Currency 4 7 3 3" xfId="18835"/>
    <cellStyle name="Currency 4 7 4" xfId="18836"/>
    <cellStyle name="Currency 4 7 4 2" xfId="18837"/>
    <cellStyle name="Currency 4 7 4 3" xfId="18838"/>
    <cellStyle name="Currency 4 7 5" xfId="18839"/>
    <cellStyle name="Currency 4 7 5 2" xfId="18840"/>
    <cellStyle name="Currency 4 7 5 3" xfId="18841"/>
    <cellStyle name="Currency 4 7 6" xfId="18842"/>
    <cellStyle name="Currency 4 7 7" xfId="18843"/>
    <cellStyle name="Currency 4 8" xfId="18844"/>
    <cellStyle name="Currency 4 8 2" xfId="18845"/>
    <cellStyle name="Currency 4 8 2 2" xfId="18846"/>
    <cellStyle name="Currency 4 8 2 3" xfId="18847"/>
    <cellStyle name="Currency 4 8 3" xfId="18848"/>
    <cellStyle name="Currency 4 8 3 2" xfId="18849"/>
    <cellStyle name="Currency 4 8 3 3" xfId="18850"/>
    <cellStyle name="Currency 4 8 4" xfId="18851"/>
    <cellStyle name="Currency 4 8 4 2" xfId="18852"/>
    <cellStyle name="Currency 4 8 4 3" xfId="18853"/>
    <cellStyle name="Currency 4 8 5" xfId="18854"/>
    <cellStyle name="Currency 4 8 5 2" xfId="18855"/>
    <cellStyle name="Currency 4 8 5 3" xfId="18856"/>
    <cellStyle name="Currency 4 8 6" xfId="18857"/>
    <cellStyle name="Currency 4 8 7" xfId="18858"/>
    <cellStyle name="Currency 4 9" xfId="18859"/>
    <cellStyle name="Currency 4 9 2" xfId="18860"/>
    <cellStyle name="Currency 4 9 2 2" xfId="18861"/>
    <cellStyle name="Currency 4 9 2 3" xfId="18862"/>
    <cellStyle name="Currency 4 9 3" xfId="18863"/>
    <cellStyle name="Currency 4 9 3 2" xfId="18864"/>
    <cellStyle name="Currency 4 9 3 3" xfId="18865"/>
    <cellStyle name="Currency 4 9 4" xfId="18866"/>
    <cellStyle name="Currency 4 9 4 2" xfId="18867"/>
    <cellStyle name="Currency 4 9 4 3" xfId="18868"/>
    <cellStyle name="Currency 4 9 5" xfId="18869"/>
    <cellStyle name="Currency 4 9 5 2" xfId="18870"/>
    <cellStyle name="Currency 4 9 5 3" xfId="18871"/>
    <cellStyle name="Currency 4 9 6" xfId="18872"/>
    <cellStyle name="Currency 4 9 7" xfId="18873"/>
    <cellStyle name="Currency 5" xfId="18874"/>
    <cellStyle name="Currency 5 10" xfId="18875"/>
    <cellStyle name="Currency 5 10 2" xfId="18876"/>
    <cellStyle name="Currency 5 10 2 2" xfId="18877"/>
    <cellStyle name="Currency 5 10 2 3" xfId="18878"/>
    <cellStyle name="Currency 5 10 3" xfId="18879"/>
    <cellStyle name="Currency 5 10 3 2" xfId="18880"/>
    <cellStyle name="Currency 5 10 3 3" xfId="18881"/>
    <cellStyle name="Currency 5 10 4" xfId="18882"/>
    <cellStyle name="Currency 5 10 4 2" xfId="18883"/>
    <cellStyle name="Currency 5 10 4 3" xfId="18884"/>
    <cellStyle name="Currency 5 10 5" xfId="18885"/>
    <cellStyle name="Currency 5 10 5 2" xfId="18886"/>
    <cellStyle name="Currency 5 10 5 3" xfId="18887"/>
    <cellStyle name="Currency 5 10 6" xfId="18888"/>
    <cellStyle name="Currency 5 10 7" xfId="18889"/>
    <cellStyle name="Currency 5 11" xfId="18890"/>
    <cellStyle name="Currency 5 11 2" xfId="18891"/>
    <cellStyle name="Currency 5 11 3" xfId="18892"/>
    <cellStyle name="Currency 5 12" xfId="18893"/>
    <cellStyle name="Currency 5 12 2" xfId="18894"/>
    <cellStyle name="Currency 5 12 3" xfId="18895"/>
    <cellStyle name="Currency 5 13" xfId="18896"/>
    <cellStyle name="Currency 5 13 2" xfId="18897"/>
    <cellStyle name="Currency 5 13 3" xfId="18898"/>
    <cellStyle name="Currency 5 14" xfId="18899"/>
    <cellStyle name="Currency 5 14 2" xfId="18900"/>
    <cellStyle name="Currency 5 14 3" xfId="18901"/>
    <cellStyle name="Currency 5 15" xfId="18902"/>
    <cellStyle name="Currency 5 16" xfId="18903"/>
    <cellStyle name="Currency 5 2" xfId="18904"/>
    <cellStyle name="Currency 5 2 10" xfId="18905"/>
    <cellStyle name="Currency 5 2 10 2" xfId="18906"/>
    <cellStyle name="Currency 5 2 10 3" xfId="18907"/>
    <cellStyle name="Currency 5 2 11" xfId="18908"/>
    <cellStyle name="Currency 5 2 11 2" xfId="18909"/>
    <cellStyle name="Currency 5 2 11 3" xfId="18910"/>
    <cellStyle name="Currency 5 2 12" xfId="18911"/>
    <cellStyle name="Currency 5 2 12 2" xfId="18912"/>
    <cellStyle name="Currency 5 2 12 3" xfId="18913"/>
    <cellStyle name="Currency 5 2 13" xfId="18914"/>
    <cellStyle name="Currency 5 2 13 2" xfId="18915"/>
    <cellStyle name="Currency 5 2 13 3" xfId="18916"/>
    <cellStyle name="Currency 5 2 14" xfId="18917"/>
    <cellStyle name="Currency 5 2 15" xfId="18918"/>
    <cellStyle name="Currency 5 2 2" xfId="18919"/>
    <cellStyle name="Currency 5 2 2 10" xfId="18920"/>
    <cellStyle name="Currency 5 2 2 10 2" xfId="18921"/>
    <cellStyle name="Currency 5 2 2 10 3" xfId="18922"/>
    <cellStyle name="Currency 5 2 2 11" xfId="18923"/>
    <cellStyle name="Currency 5 2 2 11 2" xfId="18924"/>
    <cellStyle name="Currency 5 2 2 11 3" xfId="18925"/>
    <cellStyle name="Currency 5 2 2 12" xfId="18926"/>
    <cellStyle name="Currency 5 2 2 12 2" xfId="18927"/>
    <cellStyle name="Currency 5 2 2 12 3" xfId="18928"/>
    <cellStyle name="Currency 5 2 2 13" xfId="18929"/>
    <cellStyle name="Currency 5 2 2 14" xfId="18930"/>
    <cellStyle name="Currency 5 2 2 2" xfId="18931"/>
    <cellStyle name="Currency 5 2 2 2 10" xfId="18932"/>
    <cellStyle name="Currency 5 2 2 2 11" xfId="18933"/>
    <cellStyle name="Currency 5 2 2 2 2" xfId="18934"/>
    <cellStyle name="Currency 5 2 2 2 2 2" xfId="18935"/>
    <cellStyle name="Currency 5 2 2 2 2 2 2" xfId="18936"/>
    <cellStyle name="Currency 5 2 2 2 2 2 2 2" xfId="18937"/>
    <cellStyle name="Currency 5 2 2 2 2 2 2 3" xfId="18938"/>
    <cellStyle name="Currency 5 2 2 2 2 2 3" xfId="18939"/>
    <cellStyle name="Currency 5 2 2 2 2 2 3 2" xfId="18940"/>
    <cellStyle name="Currency 5 2 2 2 2 2 3 3" xfId="18941"/>
    <cellStyle name="Currency 5 2 2 2 2 2 4" xfId="18942"/>
    <cellStyle name="Currency 5 2 2 2 2 2 4 2" xfId="18943"/>
    <cellStyle name="Currency 5 2 2 2 2 2 4 3" xfId="18944"/>
    <cellStyle name="Currency 5 2 2 2 2 2 5" xfId="18945"/>
    <cellStyle name="Currency 5 2 2 2 2 2 5 2" xfId="18946"/>
    <cellStyle name="Currency 5 2 2 2 2 2 5 3" xfId="18947"/>
    <cellStyle name="Currency 5 2 2 2 2 2 6" xfId="18948"/>
    <cellStyle name="Currency 5 2 2 2 2 2 7" xfId="18949"/>
    <cellStyle name="Currency 5 2 2 2 2 3" xfId="18950"/>
    <cellStyle name="Currency 5 2 2 2 2 3 2" xfId="18951"/>
    <cellStyle name="Currency 5 2 2 2 2 3 3" xfId="18952"/>
    <cellStyle name="Currency 5 2 2 2 2 4" xfId="18953"/>
    <cellStyle name="Currency 5 2 2 2 2 4 2" xfId="18954"/>
    <cellStyle name="Currency 5 2 2 2 2 4 3" xfId="18955"/>
    <cellStyle name="Currency 5 2 2 2 2 5" xfId="18956"/>
    <cellStyle name="Currency 5 2 2 2 2 5 2" xfId="18957"/>
    <cellStyle name="Currency 5 2 2 2 2 5 3" xfId="18958"/>
    <cellStyle name="Currency 5 2 2 2 2 6" xfId="18959"/>
    <cellStyle name="Currency 5 2 2 2 2 6 2" xfId="18960"/>
    <cellStyle name="Currency 5 2 2 2 2 6 3" xfId="18961"/>
    <cellStyle name="Currency 5 2 2 2 2 7" xfId="18962"/>
    <cellStyle name="Currency 5 2 2 2 2 8" xfId="18963"/>
    <cellStyle name="Currency 5 2 2 2 3" xfId="18964"/>
    <cellStyle name="Currency 5 2 2 2 3 2" xfId="18965"/>
    <cellStyle name="Currency 5 2 2 2 3 2 2" xfId="18966"/>
    <cellStyle name="Currency 5 2 2 2 3 2 3" xfId="18967"/>
    <cellStyle name="Currency 5 2 2 2 3 3" xfId="18968"/>
    <cellStyle name="Currency 5 2 2 2 3 3 2" xfId="18969"/>
    <cellStyle name="Currency 5 2 2 2 3 3 3" xfId="18970"/>
    <cellStyle name="Currency 5 2 2 2 3 4" xfId="18971"/>
    <cellStyle name="Currency 5 2 2 2 3 4 2" xfId="18972"/>
    <cellStyle name="Currency 5 2 2 2 3 4 3" xfId="18973"/>
    <cellStyle name="Currency 5 2 2 2 3 5" xfId="18974"/>
    <cellStyle name="Currency 5 2 2 2 3 5 2" xfId="18975"/>
    <cellStyle name="Currency 5 2 2 2 3 5 3" xfId="18976"/>
    <cellStyle name="Currency 5 2 2 2 3 6" xfId="18977"/>
    <cellStyle name="Currency 5 2 2 2 3 7" xfId="18978"/>
    <cellStyle name="Currency 5 2 2 2 4" xfId="18979"/>
    <cellStyle name="Currency 5 2 2 2 4 2" xfId="18980"/>
    <cellStyle name="Currency 5 2 2 2 4 2 2" xfId="18981"/>
    <cellStyle name="Currency 5 2 2 2 4 2 3" xfId="18982"/>
    <cellStyle name="Currency 5 2 2 2 4 3" xfId="18983"/>
    <cellStyle name="Currency 5 2 2 2 4 3 2" xfId="18984"/>
    <cellStyle name="Currency 5 2 2 2 4 3 3" xfId="18985"/>
    <cellStyle name="Currency 5 2 2 2 4 4" xfId="18986"/>
    <cellStyle name="Currency 5 2 2 2 4 4 2" xfId="18987"/>
    <cellStyle name="Currency 5 2 2 2 4 4 3" xfId="18988"/>
    <cellStyle name="Currency 5 2 2 2 4 5" xfId="18989"/>
    <cellStyle name="Currency 5 2 2 2 4 5 2" xfId="18990"/>
    <cellStyle name="Currency 5 2 2 2 4 5 3" xfId="18991"/>
    <cellStyle name="Currency 5 2 2 2 4 6" xfId="18992"/>
    <cellStyle name="Currency 5 2 2 2 4 7" xfId="18993"/>
    <cellStyle name="Currency 5 2 2 2 5" xfId="18994"/>
    <cellStyle name="Currency 5 2 2 2 5 2" xfId="18995"/>
    <cellStyle name="Currency 5 2 2 2 5 2 2" xfId="18996"/>
    <cellStyle name="Currency 5 2 2 2 5 2 3" xfId="18997"/>
    <cellStyle name="Currency 5 2 2 2 5 3" xfId="18998"/>
    <cellStyle name="Currency 5 2 2 2 5 3 2" xfId="18999"/>
    <cellStyle name="Currency 5 2 2 2 5 3 3" xfId="19000"/>
    <cellStyle name="Currency 5 2 2 2 5 4" xfId="19001"/>
    <cellStyle name="Currency 5 2 2 2 5 4 2" xfId="19002"/>
    <cellStyle name="Currency 5 2 2 2 5 4 3" xfId="19003"/>
    <cellStyle name="Currency 5 2 2 2 5 5" xfId="19004"/>
    <cellStyle name="Currency 5 2 2 2 5 5 2" xfId="19005"/>
    <cellStyle name="Currency 5 2 2 2 5 5 3" xfId="19006"/>
    <cellStyle name="Currency 5 2 2 2 5 6" xfId="19007"/>
    <cellStyle name="Currency 5 2 2 2 5 7" xfId="19008"/>
    <cellStyle name="Currency 5 2 2 2 6" xfId="19009"/>
    <cellStyle name="Currency 5 2 2 2 6 2" xfId="19010"/>
    <cellStyle name="Currency 5 2 2 2 6 3" xfId="19011"/>
    <cellStyle name="Currency 5 2 2 2 7" xfId="19012"/>
    <cellStyle name="Currency 5 2 2 2 7 2" xfId="19013"/>
    <cellStyle name="Currency 5 2 2 2 7 3" xfId="19014"/>
    <cellStyle name="Currency 5 2 2 2 8" xfId="19015"/>
    <cellStyle name="Currency 5 2 2 2 8 2" xfId="19016"/>
    <cellStyle name="Currency 5 2 2 2 8 3" xfId="19017"/>
    <cellStyle name="Currency 5 2 2 2 9" xfId="19018"/>
    <cellStyle name="Currency 5 2 2 2 9 2" xfId="19019"/>
    <cellStyle name="Currency 5 2 2 2 9 3" xfId="19020"/>
    <cellStyle name="Currency 5 2 2 3" xfId="19021"/>
    <cellStyle name="Currency 5 2 2 3 2" xfId="19022"/>
    <cellStyle name="Currency 5 2 2 3 2 2" xfId="19023"/>
    <cellStyle name="Currency 5 2 2 3 2 2 2" xfId="19024"/>
    <cellStyle name="Currency 5 2 2 3 2 2 3" xfId="19025"/>
    <cellStyle name="Currency 5 2 2 3 2 3" xfId="19026"/>
    <cellStyle name="Currency 5 2 2 3 2 3 2" xfId="19027"/>
    <cellStyle name="Currency 5 2 2 3 2 3 3" xfId="19028"/>
    <cellStyle name="Currency 5 2 2 3 2 4" xfId="19029"/>
    <cellStyle name="Currency 5 2 2 3 2 4 2" xfId="19030"/>
    <cellStyle name="Currency 5 2 2 3 2 4 3" xfId="19031"/>
    <cellStyle name="Currency 5 2 2 3 2 5" xfId="19032"/>
    <cellStyle name="Currency 5 2 2 3 2 5 2" xfId="19033"/>
    <cellStyle name="Currency 5 2 2 3 2 5 3" xfId="19034"/>
    <cellStyle name="Currency 5 2 2 3 2 6" xfId="19035"/>
    <cellStyle name="Currency 5 2 2 3 2 7" xfId="19036"/>
    <cellStyle name="Currency 5 2 2 3 3" xfId="19037"/>
    <cellStyle name="Currency 5 2 2 3 3 2" xfId="19038"/>
    <cellStyle name="Currency 5 2 2 3 3 3" xfId="19039"/>
    <cellStyle name="Currency 5 2 2 3 4" xfId="19040"/>
    <cellStyle name="Currency 5 2 2 3 4 2" xfId="19041"/>
    <cellStyle name="Currency 5 2 2 3 4 3" xfId="19042"/>
    <cellStyle name="Currency 5 2 2 3 5" xfId="19043"/>
    <cellStyle name="Currency 5 2 2 3 5 2" xfId="19044"/>
    <cellStyle name="Currency 5 2 2 3 5 3" xfId="19045"/>
    <cellStyle name="Currency 5 2 2 3 6" xfId="19046"/>
    <cellStyle name="Currency 5 2 2 3 6 2" xfId="19047"/>
    <cellStyle name="Currency 5 2 2 3 6 3" xfId="19048"/>
    <cellStyle name="Currency 5 2 2 3 7" xfId="19049"/>
    <cellStyle name="Currency 5 2 2 3 8" xfId="19050"/>
    <cellStyle name="Currency 5 2 2 4" xfId="19051"/>
    <cellStyle name="Currency 5 2 2 4 2" xfId="19052"/>
    <cellStyle name="Currency 5 2 2 4 2 2" xfId="19053"/>
    <cellStyle name="Currency 5 2 2 4 2 2 2" xfId="19054"/>
    <cellStyle name="Currency 5 2 2 4 2 2 3" xfId="19055"/>
    <cellStyle name="Currency 5 2 2 4 2 3" xfId="19056"/>
    <cellStyle name="Currency 5 2 2 4 2 3 2" xfId="19057"/>
    <cellStyle name="Currency 5 2 2 4 2 3 3" xfId="19058"/>
    <cellStyle name="Currency 5 2 2 4 2 4" xfId="19059"/>
    <cellStyle name="Currency 5 2 2 4 2 4 2" xfId="19060"/>
    <cellStyle name="Currency 5 2 2 4 2 4 3" xfId="19061"/>
    <cellStyle name="Currency 5 2 2 4 2 5" xfId="19062"/>
    <cellStyle name="Currency 5 2 2 4 2 5 2" xfId="19063"/>
    <cellStyle name="Currency 5 2 2 4 2 5 3" xfId="19064"/>
    <cellStyle name="Currency 5 2 2 4 2 6" xfId="19065"/>
    <cellStyle name="Currency 5 2 2 4 2 7" xfId="19066"/>
    <cellStyle name="Currency 5 2 2 4 3" xfId="19067"/>
    <cellStyle name="Currency 5 2 2 4 3 2" xfId="19068"/>
    <cellStyle name="Currency 5 2 2 4 3 3" xfId="19069"/>
    <cellStyle name="Currency 5 2 2 4 4" xfId="19070"/>
    <cellStyle name="Currency 5 2 2 4 4 2" xfId="19071"/>
    <cellStyle name="Currency 5 2 2 4 4 3" xfId="19072"/>
    <cellStyle name="Currency 5 2 2 4 5" xfId="19073"/>
    <cellStyle name="Currency 5 2 2 4 5 2" xfId="19074"/>
    <cellStyle name="Currency 5 2 2 4 5 3" xfId="19075"/>
    <cellStyle name="Currency 5 2 2 4 6" xfId="19076"/>
    <cellStyle name="Currency 5 2 2 4 6 2" xfId="19077"/>
    <cellStyle name="Currency 5 2 2 4 6 3" xfId="19078"/>
    <cellStyle name="Currency 5 2 2 4 7" xfId="19079"/>
    <cellStyle name="Currency 5 2 2 4 8" xfId="19080"/>
    <cellStyle name="Currency 5 2 2 5" xfId="19081"/>
    <cellStyle name="Currency 5 2 2 5 2" xfId="19082"/>
    <cellStyle name="Currency 5 2 2 5 2 2" xfId="19083"/>
    <cellStyle name="Currency 5 2 2 5 2 3" xfId="19084"/>
    <cellStyle name="Currency 5 2 2 5 3" xfId="19085"/>
    <cellStyle name="Currency 5 2 2 5 3 2" xfId="19086"/>
    <cellStyle name="Currency 5 2 2 5 3 3" xfId="19087"/>
    <cellStyle name="Currency 5 2 2 5 4" xfId="19088"/>
    <cellStyle name="Currency 5 2 2 5 4 2" xfId="19089"/>
    <cellStyle name="Currency 5 2 2 5 4 3" xfId="19090"/>
    <cellStyle name="Currency 5 2 2 5 5" xfId="19091"/>
    <cellStyle name="Currency 5 2 2 5 5 2" xfId="19092"/>
    <cellStyle name="Currency 5 2 2 5 5 3" xfId="19093"/>
    <cellStyle name="Currency 5 2 2 5 6" xfId="19094"/>
    <cellStyle name="Currency 5 2 2 5 7" xfId="19095"/>
    <cellStyle name="Currency 5 2 2 6" xfId="19096"/>
    <cellStyle name="Currency 5 2 2 6 2" xfId="19097"/>
    <cellStyle name="Currency 5 2 2 6 2 2" xfId="19098"/>
    <cellStyle name="Currency 5 2 2 6 2 3" xfId="19099"/>
    <cellStyle name="Currency 5 2 2 6 3" xfId="19100"/>
    <cellStyle name="Currency 5 2 2 6 3 2" xfId="19101"/>
    <cellStyle name="Currency 5 2 2 6 3 3" xfId="19102"/>
    <cellStyle name="Currency 5 2 2 6 4" xfId="19103"/>
    <cellStyle name="Currency 5 2 2 6 4 2" xfId="19104"/>
    <cellStyle name="Currency 5 2 2 6 4 3" xfId="19105"/>
    <cellStyle name="Currency 5 2 2 6 5" xfId="19106"/>
    <cellStyle name="Currency 5 2 2 6 5 2" xfId="19107"/>
    <cellStyle name="Currency 5 2 2 6 5 3" xfId="19108"/>
    <cellStyle name="Currency 5 2 2 6 6" xfId="19109"/>
    <cellStyle name="Currency 5 2 2 6 7" xfId="19110"/>
    <cellStyle name="Currency 5 2 2 7" xfId="19111"/>
    <cellStyle name="Currency 5 2 2 7 2" xfId="19112"/>
    <cellStyle name="Currency 5 2 2 7 2 2" xfId="19113"/>
    <cellStyle name="Currency 5 2 2 7 2 3" xfId="19114"/>
    <cellStyle name="Currency 5 2 2 7 3" xfId="19115"/>
    <cellStyle name="Currency 5 2 2 7 3 2" xfId="19116"/>
    <cellStyle name="Currency 5 2 2 7 3 3" xfId="19117"/>
    <cellStyle name="Currency 5 2 2 7 4" xfId="19118"/>
    <cellStyle name="Currency 5 2 2 7 4 2" xfId="19119"/>
    <cellStyle name="Currency 5 2 2 7 4 3" xfId="19120"/>
    <cellStyle name="Currency 5 2 2 7 5" xfId="19121"/>
    <cellStyle name="Currency 5 2 2 7 5 2" xfId="19122"/>
    <cellStyle name="Currency 5 2 2 7 5 3" xfId="19123"/>
    <cellStyle name="Currency 5 2 2 7 6" xfId="19124"/>
    <cellStyle name="Currency 5 2 2 7 7" xfId="19125"/>
    <cellStyle name="Currency 5 2 2 8" xfId="19126"/>
    <cellStyle name="Currency 5 2 2 8 2" xfId="19127"/>
    <cellStyle name="Currency 5 2 2 8 2 2" xfId="19128"/>
    <cellStyle name="Currency 5 2 2 8 2 3" xfId="19129"/>
    <cellStyle name="Currency 5 2 2 8 3" xfId="19130"/>
    <cellStyle name="Currency 5 2 2 8 3 2" xfId="19131"/>
    <cellStyle name="Currency 5 2 2 8 3 3" xfId="19132"/>
    <cellStyle name="Currency 5 2 2 8 4" xfId="19133"/>
    <cellStyle name="Currency 5 2 2 8 4 2" xfId="19134"/>
    <cellStyle name="Currency 5 2 2 8 4 3" xfId="19135"/>
    <cellStyle name="Currency 5 2 2 8 5" xfId="19136"/>
    <cellStyle name="Currency 5 2 2 8 5 2" xfId="19137"/>
    <cellStyle name="Currency 5 2 2 8 5 3" xfId="19138"/>
    <cellStyle name="Currency 5 2 2 8 6" xfId="19139"/>
    <cellStyle name="Currency 5 2 2 8 7" xfId="19140"/>
    <cellStyle name="Currency 5 2 2 9" xfId="19141"/>
    <cellStyle name="Currency 5 2 2 9 2" xfId="19142"/>
    <cellStyle name="Currency 5 2 2 9 3" xfId="19143"/>
    <cellStyle name="Currency 5 2 3" xfId="19144"/>
    <cellStyle name="Currency 5 2 3 10" xfId="19145"/>
    <cellStyle name="Currency 5 2 3 11" xfId="19146"/>
    <cellStyle name="Currency 5 2 3 2" xfId="19147"/>
    <cellStyle name="Currency 5 2 3 2 2" xfId="19148"/>
    <cellStyle name="Currency 5 2 3 2 2 2" xfId="19149"/>
    <cellStyle name="Currency 5 2 3 2 2 2 2" xfId="19150"/>
    <cellStyle name="Currency 5 2 3 2 2 2 3" xfId="19151"/>
    <cellStyle name="Currency 5 2 3 2 2 3" xfId="19152"/>
    <cellStyle name="Currency 5 2 3 2 2 3 2" xfId="19153"/>
    <cellStyle name="Currency 5 2 3 2 2 3 3" xfId="19154"/>
    <cellStyle name="Currency 5 2 3 2 2 4" xfId="19155"/>
    <cellStyle name="Currency 5 2 3 2 2 4 2" xfId="19156"/>
    <cellStyle name="Currency 5 2 3 2 2 4 3" xfId="19157"/>
    <cellStyle name="Currency 5 2 3 2 2 5" xfId="19158"/>
    <cellStyle name="Currency 5 2 3 2 2 5 2" xfId="19159"/>
    <cellStyle name="Currency 5 2 3 2 2 5 3" xfId="19160"/>
    <cellStyle name="Currency 5 2 3 2 2 6" xfId="19161"/>
    <cellStyle name="Currency 5 2 3 2 2 7" xfId="19162"/>
    <cellStyle name="Currency 5 2 3 2 3" xfId="19163"/>
    <cellStyle name="Currency 5 2 3 2 3 2" xfId="19164"/>
    <cellStyle name="Currency 5 2 3 2 3 3" xfId="19165"/>
    <cellStyle name="Currency 5 2 3 2 4" xfId="19166"/>
    <cellStyle name="Currency 5 2 3 2 4 2" xfId="19167"/>
    <cellStyle name="Currency 5 2 3 2 4 3" xfId="19168"/>
    <cellStyle name="Currency 5 2 3 2 5" xfId="19169"/>
    <cellStyle name="Currency 5 2 3 2 5 2" xfId="19170"/>
    <cellStyle name="Currency 5 2 3 2 5 3" xfId="19171"/>
    <cellStyle name="Currency 5 2 3 2 6" xfId="19172"/>
    <cellStyle name="Currency 5 2 3 2 6 2" xfId="19173"/>
    <cellStyle name="Currency 5 2 3 2 6 3" xfId="19174"/>
    <cellStyle name="Currency 5 2 3 2 7" xfId="19175"/>
    <cellStyle name="Currency 5 2 3 2 8" xfId="19176"/>
    <cellStyle name="Currency 5 2 3 3" xfId="19177"/>
    <cellStyle name="Currency 5 2 3 3 2" xfId="19178"/>
    <cellStyle name="Currency 5 2 3 3 2 2" xfId="19179"/>
    <cellStyle name="Currency 5 2 3 3 2 3" xfId="19180"/>
    <cellStyle name="Currency 5 2 3 3 3" xfId="19181"/>
    <cellStyle name="Currency 5 2 3 3 3 2" xfId="19182"/>
    <cellStyle name="Currency 5 2 3 3 3 3" xfId="19183"/>
    <cellStyle name="Currency 5 2 3 3 4" xfId="19184"/>
    <cellStyle name="Currency 5 2 3 3 4 2" xfId="19185"/>
    <cellStyle name="Currency 5 2 3 3 4 3" xfId="19186"/>
    <cellStyle name="Currency 5 2 3 3 5" xfId="19187"/>
    <cellStyle name="Currency 5 2 3 3 5 2" xfId="19188"/>
    <cellStyle name="Currency 5 2 3 3 5 3" xfId="19189"/>
    <cellStyle name="Currency 5 2 3 3 6" xfId="19190"/>
    <cellStyle name="Currency 5 2 3 3 7" xfId="19191"/>
    <cellStyle name="Currency 5 2 3 4" xfId="19192"/>
    <cellStyle name="Currency 5 2 3 4 2" xfId="19193"/>
    <cellStyle name="Currency 5 2 3 4 2 2" xfId="19194"/>
    <cellStyle name="Currency 5 2 3 4 2 3" xfId="19195"/>
    <cellStyle name="Currency 5 2 3 4 3" xfId="19196"/>
    <cellStyle name="Currency 5 2 3 4 3 2" xfId="19197"/>
    <cellStyle name="Currency 5 2 3 4 3 3" xfId="19198"/>
    <cellStyle name="Currency 5 2 3 4 4" xfId="19199"/>
    <cellStyle name="Currency 5 2 3 4 4 2" xfId="19200"/>
    <cellStyle name="Currency 5 2 3 4 4 3" xfId="19201"/>
    <cellStyle name="Currency 5 2 3 4 5" xfId="19202"/>
    <cellStyle name="Currency 5 2 3 4 5 2" xfId="19203"/>
    <cellStyle name="Currency 5 2 3 4 5 3" xfId="19204"/>
    <cellStyle name="Currency 5 2 3 4 6" xfId="19205"/>
    <cellStyle name="Currency 5 2 3 4 7" xfId="19206"/>
    <cellStyle name="Currency 5 2 3 5" xfId="19207"/>
    <cellStyle name="Currency 5 2 3 5 2" xfId="19208"/>
    <cellStyle name="Currency 5 2 3 5 2 2" xfId="19209"/>
    <cellStyle name="Currency 5 2 3 5 2 3" xfId="19210"/>
    <cellStyle name="Currency 5 2 3 5 3" xfId="19211"/>
    <cellStyle name="Currency 5 2 3 5 3 2" xfId="19212"/>
    <cellStyle name="Currency 5 2 3 5 3 3" xfId="19213"/>
    <cellStyle name="Currency 5 2 3 5 4" xfId="19214"/>
    <cellStyle name="Currency 5 2 3 5 4 2" xfId="19215"/>
    <cellStyle name="Currency 5 2 3 5 4 3" xfId="19216"/>
    <cellStyle name="Currency 5 2 3 5 5" xfId="19217"/>
    <cellStyle name="Currency 5 2 3 5 5 2" xfId="19218"/>
    <cellStyle name="Currency 5 2 3 5 5 3" xfId="19219"/>
    <cellStyle name="Currency 5 2 3 5 6" xfId="19220"/>
    <cellStyle name="Currency 5 2 3 5 7" xfId="19221"/>
    <cellStyle name="Currency 5 2 3 6" xfId="19222"/>
    <cellStyle name="Currency 5 2 3 6 2" xfId="19223"/>
    <cellStyle name="Currency 5 2 3 6 3" xfId="19224"/>
    <cellStyle name="Currency 5 2 3 7" xfId="19225"/>
    <cellStyle name="Currency 5 2 3 7 2" xfId="19226"/>
    <cellStyle name="Currency 5 2 3 7 3" xfId="19227"/>
    <cellStyle name="Currency 5 2 3 8" xfId="19228"/>
    <cellStyle name="Currency 5 2 3 8 2" xfId="19229"/>
    <cellStyle name="Currency 5 2 3 8 3" xfId="19230"/>
    <cellStyle name="Currency 5 2 3 9" xfId="19231"/>
    <cellStyle name="Currency 5 2 3 9 2" xfId="19232"/>
    <cellStyle name="Currency 5 2 3 9 3" xfId="19233"/>
    <cellStyle name="Currency 5 2 4" xfId="19234"/>
    <cellStyle name="Currency 5 2 4 2" xfId="19235"/>
    <cellStyle name="Currency 5 2 4 2 2" xfId="19236"/>
    <cellStyle name="Currency 5 2 4 2 2 2" xfId="19237"/>
    <cellStyle name="Currency 5 2 4 2 2 3" xfId="19238"/>
    <cellStyle name="Currency 5 2 4 2 3" xfId="19239"/>
    <cellStyle name="Currency 5 2 4 2 3 2" xfId="19240"/>
    <cellStyle name="Currency 5 2 4 2 3 3" xfId="19241"/>
    <cellStyle name="Currency 5 2 4 2 4" xfId="19242"/>
    <cellStyle name="Currency 5 2 4 2 4 2" xfId="19243"/>
    <cellStyle name="Currency 5 2 4 2 4 3" xfId="19244"/>
    <cellStyle name="Currency 5 2 4 2 5" xfId="19245"/>
    <cellStyle name="Currency 5 2 4 2 5 2" xfId="19246"/>
    <cellStyle name="Currency 5 2 4 2 5 3" xfId="19247"/>
    <cellStyle name="Currency 5 2 4 2 6" xfId="19248"/>
    <cellStyle name="Currency 5 2 4 2 7" xfId="19249"/>
    <cellStyle name="Currency 5 2 4 3" xfId="19250"/>
    <cellStyle name="Currency 5 2 4 3 2" xfId="19251"/>
    <cellStyle name="Currency 5 2 4 3 3" xfId="19252"/>
    <cellStyle name="Currency 5 2 4 4" xfId="19253"/>
    <cellStyle name="Currency 5 2 4 4 2" xfId="19254"/>
    <cellStyle name="Currency 5 2 4 4 3" xfId="19255"/>
    <cellStyle name="Currency 5 2 4 5" xfId="19256"/>
    <cellStyle name="Currency 5 2 4 5 2" xfId="19257"/>
    <cellStyle name="Currency 5 2 4 5 3" xfId="19258"/>
    <cellStyle name="Currency 5 2 4 6" xfId="19259"/>
    <cellStyle name="Currency 5 2 4 6 2" xfId="19260"/>
    <cellStyle name="Currency 5 2 4 6 3" xfId="19261"/>
    <cellStyle name="Currency 5 2 4 7" xfId="19262"/>
    <cellStyle name="Currency 5 2 4 8" xfId="19263"/>
    <cellStyle name="Currency 5 2 5" xfId="19264"/>
    <cellStyle name="Currency 5 2 5 2" xfId="19265"/>
    <cellStyle name="Currency 5 2 5 2 2" xfId="19266"/>
    <cellStyle name="Currency 5 2 5 2 2 2" xfId="19267"/>
    <cellStyle name="Currency 5 2 5 2 2 3" xfId="19268"/>
    <cellStyle name="Currency 5 2 5 2 3" xfId="19269"/>
    <cellStyle name="Currency 5 2 5 2 3 2" xfId="19270"/>
    <cellStyle name="Currency 5 2 5 2 3 3" xfId="19271"/>
    <cellStyle name="Currency 5 2 5 2 4" xfId="19272"/>
    <cellStyle name="Currency 5 2 5 2 4 2" xfId="19273"/>
    <cellStyle name="Currency 5 2 5 2 4 3" xfId="19274"/>
    <cellStyle name="Currency 5 2 5 2 5" xfId="19275"/>
    <cellStyle name="Currency 5 2 5 2 5 2" xfId="19276"/>
    <cellStyle name="Currency 5 2 5 2 5 3" xfId="19277"/>
    <cellStyle name="Currency 5 2 5 2 6" xfId="19278"/>
    <cellStyle name="Currency 5 2 5 2 7" xfId="19279"/>
    <cellStyle name="Currency 5 2 5 3" xfId="19280"/>
    <cellStyle name="Currency 5 2 5 3 2" xfId="19281"/>
    <cellStyle name="Currency 5 2 5 3 3" xfId="19282"/>
    <cellStyle name="Currency 5 2 5 4" xfId="19283"/>
    <cellStyle name="Currency 5 2 5 4 2" xfId="19284"/>
    <cellStyle name="Currency 5 2 5 4 3" xfId="19285"/>
    <cellStyle name="Currency 5 2 5 5" xfId="19286"/>
    <cellStyle name="Currency 5 2 5 5 2" xfId="19287"/>
    <cellStyle name="Currency 5 2 5 5 3" xfId="19288"/>
    <cellStyle name="Currency 5 2 5 6" xfId="19289"/>
    <cellStyle name="Currency 5 2 5 6 2" xfId="19290"/>
    <cellStyle name="Currency 5 2 5 6 3" xfId="19291"/>
    <cellStyle name="Currency 5 2 5 7" xfId="19292"/>
    <cellStyle name="Currency 5 2 5 8" xfId="19293"/>
    <cellStyle name="Currency 5 2 6" xfId="19294"/>
    <cellStyle name="Currency 5 2 6 2" xfId="19295"/>
    <cellStyle name="Currency 5 2 6 2 2" xfId="19296"/>
    <cellStyle name="Currency 5 2 6 2 3" xfId="19297"/>
    <cellStyle name="Currency 5 2 6 3" xfId="19298"/>
    <cellStyle name="Currency 5 2 6 3 2" xfId="19299"/>
    <cellStyle name="Currency 5 2 6 3 3" xfId="19300"/>
    <cellStyle name="Currency 5 2 6 4" xfId="19301"/>
    <cellStyle name="Currency 5 2 6 4 2" xfId="19302"/>
    <cellStyle name="Currency 5 2 6 4 3" xfId="19303"/>
    <cellStyle name="Currency 5 2 6 5" xfId="19304"/>
    <cellStyle name="Currency 5 2 6 5 2" xfId="19305"/>
    <cellStyle name="Currency 5 2 6 5 3" xfId="19306"/>
    <cellStyle name="Currency 5 2 6 6" xfId="19307"/>
    <cellStyle name="Currency 5 2 6 7" xfId="19308"/>
    <cellStyle name="Currency 5 2 7" xfId="19309"/>
    <cellStyle name="Currency 5 2 7 2" xfId="19310"/>
    <cellStyle name="Currency 5 2 7 2 2" xfId="19311"/>
    <cellStyle name="Currency 5 2 7 2 3" xfId="19312"/>
    <cellStyle name="Currency 5 2 7 3" xfId="19313"/>
    <cellStyle name="Currency 5 2 7 3 2" xfId="19314"/>
    <cellStyle name="Currency 5 2 7 3 3" xfId="19315"/>
    <cellStyle name="Currency 5 2 7 4" xfId="19316"/>
    <cellStyle name="Currency 5 2 7 4 2" xfId="19317"/>
    <cellStyle name="Currency 5 2 7 4 3" xfId="19318"/>
    <cellStyle name="Currency 5 2 7 5" xfId="19319"/>
    <cellStyle name="Currency 5 2 7 5 2" xfId="19320"/>
    <cellStyle name="Currency 5 2 7 5 3" xfId="19321"/>
    <cellStyle name="Currency 5 2 7 6" xfId="19322"/>
    <cellStyle name="Currency 5 2 7 7" xfId="19323"/>
    <cellStyle name="Currency 5 2 8" xfId="19324"/>
    <cellStyle name="Currency 5 2 8 2" xfId="19325"/>
    <cellStyle name="Currency 5 2 8 2 2" xfId="19326"/>
    <cellStyle name="Currency 5 2 8 2 3" xfId="19327"/>
    <cellStyle name="Currency 5 2 8 3" xfId="19328"/>
    <cellStyle name="Currency 5 2 8 3 2" xfId="19329"/>
    <cellStyle name="Currency 5 2 8 3 3" xfId="19330"/>
    <cellStyle name="Currency 5 2 8 4" xfId="19331"/>
    <cellStyle name="Currency 5 2 8 4 2" xfId="19332"/>
    <cellStyle name="Currency 5 2 8 4 3" xfId="19333"/>
    <cellStyle name="Currency 5 2 8 5" xfId="19334"/>
    <cellStyle name="Currency 5 2 8 5 2" xfId="19335"/>
    <cellStyle name="Currency 5 2 8 5 3" xfId="19336"/>
    <cellStyle name="Currency 5 2 8 6" xfId="19337"/>
    <cellStyle name="Currency 5 2 8 7" xfId="19338"/>
    <cellStyle name="Currency 5 2 9" xfId="19339"/>
    <cellStyle name="Currency 5 2 9 2" xfId="19340"/>
    <cellStyle name="Currency 5 2 9 2 2" xfId="19341"/>
    <cellStyle name="Currency 5 2 9 2 3" xfId="19342"/>
    <cellStyle name="Currency 5 2 9 3" xfId="19343"/>
    <cellStyle name="Currency 5 2 9 3 2" xfId="19344"/>
    <cellStyle name="Currency 5 2 9 3 3" xfId="19345"/>
    <cellStyle name="Currency 5 2 9 4" xfId="19346"/>
    <cellStyle name="Currency 5 2 9 4 2" xfId="19347"/>
    <cellStyle name="Currency 5 2 9 4 3" xfId="19348"/>
    <cellStyle name="Currency 5 2 9 5" xfId="19349"/>
    <cellStyle name="Currency 5 2 9 5 2" xfId="19350"/>
    <cellStyle name="Currency 5 2 9 5 3" xfId="19351"/>
    <cellStyle name="Currency 5 2 9 6" xfId="19352"/>
    <cellStyle name="Currency 5 2 9 7" xfId="19353"/>
    <cellStyle name="Currency 5 3" xfId="19354"/>
    <cellStyle name="Currency 5 3 10" xfId="19355"/>
    <cellStyle name="Currency 5 3 10 2" xfId="19356"/>
    <cellStyle name="Currency 5 3 10 3" xfId="19357"/>
    <cellStyle name="Currency 5 3 11" xfId="19358"/>
    <cellStyle name="Currency 5 3 11 2" xfId="19359"/>
    <cellStyle name="Currency 5 3 11 3" xfId="19360"/>
    <cellStyle name="Currency 5 3 12" xfId="19361"/>
    <cellStyle name="Currency 5 3 12 2" xfId="19362"/>
    <cellStyle name="Currency 5 3 12 3" xfId="19363"/>
    <cellStyle name="Currency 5 3 13" xfId="19364"/>
    <cellStyle name="Currency 5 3 14" xfId="19365"/>
    <cellStyle name="Currency 5 3 2" xfId="19366"/>
    <cellStyle name="Currency 5 3 2 10" xfId="19367"/>
    <cellStyle name="Currency 5 3 2 11" xfId="19368"/>
    <cellStyle name="Currency 5 3 2 2" xfId="19369"/>
    <cellStyle name="Currency 5 3 2 2 2" xfId="19370"/>
    <cellStyle name="Currency 5 3 2 2 2 2" xfId="19371"/>
    <cellStyle name="Currency 5 3 2 2 2 2 2" xfId="19372"/>
    <cellStyle name="Currency 5 3 2 2 2 2 3" xfId="19373"/>
    <cellStyle name="Currency 5 3 2 2 2 3" xfId="19374"/>
    <cellStyle name="Currency 5 3 2 2 2 3 2" xfId="19375"/>
    <cellStyle name="Currency 5 3 2 2 2 3 3" xfId="19376"/>
    <cellStyle name="Currency 5 3 2 2 2 4" xfId="19377"/>
    <cellStyle name="Currency 5 3 2 2 2 4 2" xfId="19378"/>
    <cellStyle name="Currency 5 3 2 2 2 4 3" xfId="19379"/>
    <cellStyle name="Currency 5 3 2 2 2 5" xfId="19380"/>
    <cellStyle name="Currency 5 3 2 2 2 5 2" xfId="19381"/>
    <cellStyle name="Currency 5 3 2 2 2 5 3" xfId="19382"/>
    <cellStyle name="Currency 5 3 2 2 2 6" xfId="19383"/>
    <cellStyle name="Currency 5 3 2 2 2 7" xfId="19384"/>
    <cellStyle name="Currency 5 3 2 2 3" xfId="19385"/>
    <cellStyle name="Currency 5 3 2 2 3 2" xfId="19386"/>
    <cellStyle name="Currency 5 3 2 2 3 3" xfId="19387"/>
    <cellStyle name="Currency 5 3 2 2 4" xfId="19388"/>
    <cellStyle name="Currency 5 3 2 2 4 2" xfId="19389"/>
    <cellStyle name="Currency 5 3 2 2 4 3" xfId="19390"/>
    <cellStyle name="Currency 5 3 2 2 5" xfId="19391"/>
    <cellStyle name="Currency 5 3 2 2 5 2" xfId="19392"/>
    <cellStyle name="Currency 5 3 2 2 5 3" xfId="19393"/>
    <cellStyle name="Currency 5 3 2 2 6" xfId="19394"/>
    <cellStyle name="Currency 5 3 2 2 6 2" xfId="19395"/>
    <cellStyle name="Currency 5 3 2 2 6 3" xfId="19396"/>
    <cellStyle name="Currency 5 3 2 2 7" xfId="19397"/>
    <cellStyle name="Currency 5 3 2 2 8" xfId="19398"/>
    <cellStyle name="Currency 5 3 2 3" xfId="19399"/>
    <cellStyle name="Currency 5 3 2 3 2" xfId="19400"/>
    <cellStyle name="Currency 5 3 2 3 2 2" xfId="19401"/>
    <cellStyle name="Currency 5 3 2 3 2 3" xfId="19402"/>
    <cellStyle name="Currency 5 3 2 3 3" xfId="19403"/>
    <cellStyle name="Currency 5 3 2 3 3 2" xfId="19404"/>
    <cellStyle name="Currency 5 3 2 3 3 3" xfId="19405"/>
    <cellStyle name="Currency 5 3 2 3 4" xfId="19406"/>
    <cellStyle name="Currency 5 3 2 3 4 2" xfId="19407"/>
    <cellStyle name="Currency 5 3 2 3 4 3" xfId="19408"/>
    <cellStyle name="Currency 5 3 2 3 5" xfId="19409"/>
    <cellStyle name="Currency 5 3 2 3 5 2" xfId="19410"/>
    <cellStyle name="Currency 5 3 2 3 5 3" xfId="19411"/>
    <cellStyle name="Currency 5 3 2 3 6" xfId="19412"/>
    <cellStyle name="Currency 5 3 2 3 7" xfId="19413"/>
    <cellStyle name="Currency 5 3 2 4" xfId="19414"/>
    <cellStyle name="Currency 5 3 2 4 2" xfId="19415"/>
    <cellStyle name="Currency 5 3 2 4 2 2" xfId="19416"/>
    <cellStyle name="Currency 5 3 2 4 2 3" xfId="19417"/>
    <cellStyle name="Currency 5 3 2 4 3" xfId="19418"/>
    <cellStyle name="Currency 5 3 2 4 3 2" xfId="19419"/>
    <cellStyle name="Currency 5 3 2 4 3 3" xfId="19420"/>
    <cellStyle name="Currency 5 3 2 4 4" xfId="19421"/>
    <cellStyle name="Currency 5 3 2 4 4 2" xfId="19422"/>
    <cellStyle name="Currency 5 3 2 4 4 3" xfId="19423"/>
    <cellStyle name="Currency 5 3 2 4 5" xfId="19424"/>
    <cellStyle name="Currency 5 3 2 4 5 2" xfId="19425"/>
    <cellStyle name="Currency 5 3 2 4 5 3" xfId="19426"/>
    <cellStyle name="Currency 5 3 2 4 6" xfId="19427"/>
    <cellStyle name="Currency 5 3 2 4 7" xfId="19428"/>
    <cellStyle name="Currency 5 3 2 5" xfId="19429"/>
    <cellStyle name="Currency 5 3 2 5 2" xfId="19430"/>
    <cellStyle name="Currency 5 3 2 5 2 2" xfId="19431"/>
    <cellStyle name="Currency 5 3 2 5 2 3" xfId="19432"/>
    <cellStyle name="Currency 5 3 2 5 3" xfId="19433"/>
    <cellStyle name="Currency 5 3 2 5 3 2" xfId="19434"/>
    <cellStyle name="Currency 5 3 2 5 3 3" xfId="19435"/>
    <cellStyle name="Currency 5 3 2 5 4" xfId="19436"/>
    <cellStyle name="Currency 5 3 2 5 4 2" xfId="19437"/>
    <cellStyle name="Currency 5 3 2 5 4 3" xfId="19438"/>
    <cellStyle name="Currency 5 3 2 5 5" xfId="19439"/>
    <cellStyle name="Currency 5 3 2 5 5 2" xfId="19440"/>
    <cellStyle name="Currency 5 3 2 5 5 3" xfId="19441"/>
    <cellStyle name="Currency 5 3 2 5 6" xfId="19442"/>
    <cellStyle name="Currency 5 3 2 5 7" xfId="19443"/>
    <cellStyle name="Currency 5 3 2 6" xfId="19444"/>
    <cellStyle name="Currency 5 3 2 6 2" xfId="19445"/>
    <cellStyle name="Currency 5 3 2 6 3" xfId="19446"/>
    <cellStyle name="Currency 5 3 2 7" xfId="19447"/>
    <cellStyle name="Currency 5 3 2 7 2" xfId="19448"/>
    <cellStyle name="Currency 5 3 2 7 3" xfId="19449"/>
    <cellStyle name="Currency 5 3 2 8" xfId="19450"/>
    <cellStyle name="Currency 5 3 2 8 2" xfId="19451"/>
    <cellStyle name="Currency 5 3 2 8 3" xfId="19452"/>
    <cellStyle name="Currency 5 3 2 9" xfId="19453"/>
    <cellStyle name="Currency 5 3 2 9 2" xfId="19454"/>
    <cellStyle name="Currency 5 3 2 9 3" xfId="19455"/>
    <cellStyle name="Currency 5 3 3" xfId="19456"/>
    <cellStyle name="Currency 5 3 3 2" xfId="19457"/>
    <cellStyle name="Currency 5 3 3 2 2" xfId="19458"/>
    <cellStyle name="Currency 5 3 3 2 2 2" xfId="19459"/>
    <cellStyle name="Currency 5 3 3 2 2 3" xfId="19460"/>
    <cellStyle name="Currency 5 3 3 2 3" xfId="19461"/>
    <cellStyle name="Currency 5 3 3 2 3 2" xfId="19462"/>
    <cellStyle name="Currency 5 3 3 2 3 3" xfId="19463"/>
    <cellStyle name="Currency 5 3 3 2 4" xfId="19464"/>
    <cellStyle name="Currency 5 3 3 2 4 2" xfId="19465"/>
    <cellStyle name="Currency 5 3 3 2 4 3" xfId="19466"/>
    <cellStyle name="Currency 5 3 3 2 5" xfId="19467"/>
    <cellStyle name="Currency 5 3 3 2 5 2" xfId="19468"/>
    <cellStyle name="Currency 5 3 3 2 5 3" xfId="19469"/>
    <cellStyle name="Currency 5 3 3 2 6" xfId="19470"/>
    <cellStyle name="Currency 5 3 3 2 7" xfId="19471"/>
    <cellStyle name="Currency 5 3 3 3" xfId="19472"/>
    <cellStyle name="Currency 5 3 3 3 2" xfId="19473"/>
    <cellStyle name="Currency 5 3 3 3 3" xfId="19474"/>
    <cellStyle name="Currency 5 3 3 4" xfId="19475"/>
    <cellStyle name="Currency 5 3 3 4 2" xfId="19476"/>
    <cellStyle name="Currency 5 3 3 4 3" xfId="19477"/>
    <cellStyle name="Currency 5 3 3 5" xfId="19478"/>
    <cellStyle name="Currency 5 3 3 5 2" xfId="19479"/>
    <cellStyle name="Currency 5 3 3 5 3" xfId="19480"/>
    <cellStyle name="Currency 5 3 3 6" xfId="19481"/>
    <cellStyle name="Currency 5 3 3 6 2" xfId="19482"/>
    <cellStyle name="Currency 5 3 3 6 3" xfId="19483"/>
    <cellStyle name="Currency 5 3 3 7" xfId="19484"/>
    <cellStyle name="Currency 5 3 3 8" xfId="19485"/>
    <cellStyle name="Currency 5 3 4" xfId="19486"/>
    <cellStyle name="Currency 5 3 4 2" xfId="19487"/>
    <cellStyle name="Currency 5 3 4 2 2" xfId="19488"/>
    <cellStyle name="Currency 5 3 4 2 2 2" xfId="19489"/>
    <cellStyle name="Currency 5 3 4 2 2 3" xfId="19490"/>
    <cellStyle name="Currency 5 3 4 2 3" xfId="19491"/>
    <cellStyle name="Currency 5 3 4 2 3 2" xfId="19492"/>
    <cellStyle name="Currency 5 3 4 2 3 3" xfId="19493"/>
    <cellStyle name="Currency 5 3 4 2 4" xfId="19494"/>
    <cellStyle name="Currency 5 3 4 2 4 2" xfId="19495"/>
    <cellStyle name="Currency 5 3 4 2 4 3" xfId="19496"/>
    <cellStyle name="Currency 5 3 4 2 5" xfId="19497"/>
    <cellStyle name="Currency 5 3 4 2 5 2" xfId="19498"/>
    <cellStyle name="Currency 5 3 4 2 5 3" xfId="19499"/>
    <cellStyle name="Currency 5 3 4 2 6" xfId="19500"/>
    <cellStyle name="Currency 5 3 4 2 7" xfId="19501"/>
    <cellStyle name="Currency 5 3 4 3" xfId="19502"/>
    <cellStyle name="Currency 5 3 4 3 2" xfId="19503"/>
    <cellStyle name="Currency 5 3 4 3 3" xfId="19504"/>
    <cellStyle name="Currency 5 3 4 4" xfId="19505"/>
    <cellStyle name="Currency 5 3 4 4 2" xfId="19506"/>
    <cellStyle name="Currency 5 3 4 4 3" xfId="19507"/>
    <cellStyle name="Currency 5 3 4 5" xfId="19508"/>
    <cellStyle name="Currency 5 3 4 5 2" xfId="19509"/>
    <cellStyle name="Currency 5 3 4 5 3" xfId="19510"/>
    <cellStyle name="Currency 5 3 4 6" xfId="19511"/>
    <cellStyle name="Currency 5 3 4 6 2" xfId="19512"/>
    <cellStyle name="Currency 5 3 4 6 3" xfId="19513"/>
    <cellStyle name="Currency 5 3 4 7" xfId="19514"/>
    <cellStyle name="Currency 5 3 4 8" xfId="19515"/>
    <cellStyle name="Currency 5 3 5" xfId="19516"/>
    <cellStyle name="Currency 5 3 5 2" xfId="19517"/>
    <cellStyle name="Currency 5 3 5 2 2" xfId="19518"/>
    <cellStyle name="Currency 5 3 5 2 3" xfId="19519"/>
    <cellStyle name="Currency 5 3 5 3" xfId="19520"/>
    <cellStyle name="Currency 5 3 5 3 2" xfId="19521"/>
    <cellStyle name="Currency 5 3 5 3 3" xfId="19522"/>
    <cellStyle name="Currency 5 3 5 4" xfId="19523"/>
    <cellStyle name="Currency 5 3 5 4 2" xfId="19524"/>
    <cellStyle name="Currency 5 3 5 4 3" xfId="19525"/>
    <cellStyle name="Currency 5 3 5 5" xfId="19526"/>
    <cellStyle name="Currency 5 3 5 5 2" xfId="19527"/>
    <cellStyle name="Currency 5 3 5 5 3" xfId="19528"/>
    <cellStyle name="Currency 5 3 5 6" xfId="19529"/>
    <cellStyle name="Currency 5 3 5 7" xfId="19530"/>
    <cellStyle name="Currency 5 3 6" xfId="19531"/>
    <cellStyle name="Currency 5 3 6 2" xfId="19532"/>
    <cellStyle name="Currency 5 3 6 2 2" xfId="19533"/>
    <cellStyle name="Currency 5 3 6 2 3" xfId="19534"/>
    <cellStyle name="Currency 5 3 6 3" xfId="19535"/>
    <cellStyle name="Currency 5 3 6 3 2" xfId="19536"/>
    <cellStyle name="Currency 5 3 6 3 3" xfId="19537"/>
    <cellStyle name="Currency 5 3 6 4" xfId="19538"/>
    <cellStyle name="Currency 5 3 6 4 2" xfId="19539"/>
    <cellStyle name="Currency 5 3 6 4 3" xfId="19540"/>
    <cellStyle name="Currency 5 3 6 5" xfId="19541"/>
    <cellStyle name="Currency 5 3 6 5 2" xfId="19542"/>
    <cellStyle name="Currency 5 3 6 5 3" xfId="19543"/>
    <cellStyle name="Currency 5 3 6 6" xfId="19544"/>
    <cellStyle name="Currency 5 3 6 7" xfId="19545"/>
    <cellStyle name="Currency 5 3 7" xfId="19546"/>
    <cellStyle name="Currency 5 3 7 2" xfId="19547"/>
    <cellStyle name="Currency 5 3 7 2 2" xfId="19548"/>
    <cellStyle name="Currency 5 3 7 2 3" xfId="19549"/>
    <cellStyle name="Currency 5 3 7 3" xfId="19550"/>
    <cellStyle name="Currency 5 3 7 3 2" xfId="19551"/>
    <cellStyle name="Currency 5 3 7 3 3" xfId="19552"/>
    <cellStyle name="Currency 5 3 7 4" xfId="19553"/>
    <cellStyle name="Currency 5 3 7 4 2" xfId="19554"/>
    <cellStyle name="Currency 5 3 7 4 3" xfId="19555"/>
    <cellStyle name="Currency 5 3 7 5" xfId="19556"/>
    <cellStyle name="Currency 5 3 7 5 2" xfId="19557"/>
    <cellStyle name="Currency 5 3 7 5 3" xfId="19558"/>
    <cellStyle name="Currency 5 3 7 6" xfId="19559"/>
    <cellStyle name="Currency 5 3 7 7" xfId="19560"/>
    <cellStyle name="Currency 5 3 8" xfId="19561"/>
    <cellStyle name="Currency 5 3 8 2" xfId="19562"/>
    <cellStyle name="Currency 5 3 8 2 2" xfId="19563"/>
    <cellStyle name="Currency 5 3 8 2 3" xfId="19564"/>
    <cellStyle name="Currency 5 3 8 3" xfId="19565"/>
    <cellStyle name="Currency 5 3 8 3 2" xfId="19566"/>
    <cellStyle name="Currency 5 3 8 3 3" xfId="19567"/>
    <cellStyle name="Currency 5 3 8 4" xfId="19568"/>
    <cellStyle name="Currency 5 3 8 4 2" xfId="19569"/>
    <cellStyle name="Currency 5 3 8 4 3" xfId="19570"/>
    <cellStyle name="Currency 5 3 8 5" xfId="19571"/>
    <cellStyle name="Currency 5 3 8 5 2" xfId="19572"/>
    <cellStyle name="Currency 5 3 8 5 3" xfId="19573"/>
    <cellStyle name="Currency 5 3 8 6" xfId="19574"/>
    <cellStyle name="Currency 5 3 8 7" xfId="19575"/>
    <cellStyle name="Currency 5 3 9" xfId="19576"/>
    <cellStyle name="Currency 5 3 9 2" xfId="19577"/>
    <cellStyle name="Currency 5 3 9 3" xfId="19578"/>
    <cellStyle name="Currency 5 4" xfId="19579"/>
    <cellStyle name="Currency 5 4 10" xfId="19580"/>
    <cellStyle name="Currency 5 4 11" xfId="19581"/>
    <cellStyle name="Currency 5 4 2" xfId="19582"/>
    <cellStyle name="Currency 5 4 2 2" xfId="19583"/>
    <cellStyle name="Currency 5 4 2 2 2" xfId="19584"/>
    <cellStyle name="Currency 5 4 2 2 2 2" xfId="19585"/>
    <cellStyle name="Currency 5 4 2 2 2 3" xfId="19586"/>
    <cellStyle name="Currency 5 4 2 2 3" xfId="19587"/>
    <cellStyle name="Currency 5 4 2 2 3 2" xfId="19588"/>
    <cellStyle name="Currency 5 4 2 2 3 3" xfId="19589"/>
    <cellStyle name="Currency 5 4 2 2 4" xfId="19590"/>
    <cellStyle name="Currency 5 4 2 2 4 2" xfId="19591"/>
    <cellStyle name="Currency 5 4 2 2 4 3" xfId="19592"/>
    <cellStyle name="Currency 5 4 2 2 5" xfId="19593"/>
    <cellStyle name="Currency 5 4 2 2 5 2" xfId="19594"/>
    <cellStyle name="Currency 5 4 2 2 5 3" xfId="19595"/>
    <cellStyle name="Currency 5 4 2 2 6" xfId="19596"/>
    <cellStyle name="Currency 5 4 2 2 7" xfId="19597"/>
    <cellStyle name="Currency 5 4 2 3" xfId="19598"/>
    <cellStyle name="Currency 5 4 2 3 2" xfId="19599"/>
    <cellStyle name="Currency 5 4 2 3 3" xfId="19600"/>
    <cellStyle name="Currency 5 4 2 4" xfId="19601"/>
    <cellStyle name="Currency 5 4 2 4 2" xfId="19602"/>
    <cellStyle name="Currency 5 4 2 4 3" xfId="19603"/>
    <cellStyle name="Currency 5 4 2 5" xfId="19604"/>
    <cellStyle name="Currency 5 4 2 5 2" xfId="19605"/>
    <cellStyle name="Currency 5 4 2 5 3" xfId="19606"/>
    <cellStyle name="Currency 5 4 2 6" xfId="19607"/>
    <cellStyle name="Currency 5 4 2 6 2" xfId="19608"/>
    <cellStyle name="Currency 5 4 2 6 3" xfId="19609"/>
    <cellStyle name="Currency 5 4 2 7" xfId="19610"/>
    <cellStyle name="Currency 5 4 2 8" xfId="19611"/>
    <cellStyle name="Currency 5 4 3" xfId="19612"/>
    <cellStyle name="Currency 5 4 3 2" xfId="19613"/>
    <cellStyle name="Currency 5 4 3 2 2" xfId="19614"/>
    <cellStyle name="Currency 5 4 3 2 3" xfId="19615"/>
    <cellStyle name="Currency 5 4 3 3" xfId="19616"/>
    <cellStyle name="Currency 5 4 3 3 2" xfId="19617"/>
    <cellStyle name="Currency 5 4 3 3 3" xfId="19618"/>
    <cellStyle name="Currency 5 4 3 4" xfId="19619"/>
    <cellStyle name="Currency 5 4 3 4 2" xfId="19620"/>
    <cellStyle name="Currency 5 4 3 4 3" xfId="19621"/>
    <cellStyle name="Currency 5 4 3 5" xfId="19622"/>
    <cellStyle name="Currency 5 4 3 5 2" xfId="19623"/>
    <cellStyle name="Currency 5 4 3 5 3" xfId="19624"/>
    <cellStyle name="Currency 5 4 3 6" xfId="19625"/>
    <cellStyle name="Currency 5 4 3 7" xfId="19626"/>
    <cellStyle name="Currency 5 4 4" xfId="19627"/>
    <cellStyle name="Currency 5 4 4 2" xfId="19628"/>
    <cellStyle name="Currency 5 4 4 2 2" xfId="19629"/>
    <cellStyle name="Currency 5 4 4 2 3" xfId="19630"/>
    <cellStyle name="Currency 5 4 4 3" xfId="19631"/>
    <cellStyle name="Currency 5 4 4 3 2" xfId="19632"/>
    <cellStyle name="Currency 5 4 4 3 3" xfId="19633"/>
    <cellStyle name="Currency 5 4 4 4" xfId="19634"/>
    <cellStyle name="Currency 5 4 4 4 2" xfId="19635"/>
    <cellStyle name="Currency 5 4 4 4 3" xfId="19636"/>
    <cellStyle name="Currency 5 4 4 5" xfId="19637"/>
    <cellStyle name="Currency 5 4 4 5 2" xfId="19638"/>
    <cellStyle name="Currency 5 4 4 5 3" xfId="19639"/>
    <cellStyle name="Currency 5 4 4 6" xfId="19640"/>
    <cellStyle name="Currency 5 4 4 7" xfId="19641"/>
    <cellStyle name="Currency 5 4 5" xfId="19642"/>
    <cellStyle name="Currency 5 4 5 2" xfId="19643"/>
    <cellStyle name="Currency 5 4 5 2 2" xfId="19644"/>
    <cellStyle name="Currency 5 4 5 2 3" xfId="19645"/>
    <cellStyle name="Currency 5 4 5 3" xfId="19646"/>
    <cellStyle name="Currency 5 4 5 3 2" xfId="19647"/>
    <cellStyle name="Currency 5 4 5 3 3" xfId="19648"/>
    <cellStyle name="Currency 5 4 5 4" xfId="19649"/>
    <cellStyle name="Currency 5 4 5 4 2" xfId="19650"/>
    <cellStyle name="Currency 5 4 5 4 3" xfId="19651"/>
    <cellStyle name="Currency 5 4 5 5" xfId="19652"/>
    <cellStyle name="Currency 5 4 5 5 2" xfId="19653"/>
    <cellStyle name="Currency 5 4 5 5 3" xfId="19654"/>
    <cellStyle name="Currency 5 4 5 6" xfId="19655"/>
    <cellStyle name="Currency 5 4 5 7" xfId="19656"/>
    <cellStyle name="Currency 5 4 6" xfId="19657"/>
    <cellStyle name="Currency 5 4 6 2" xfId="19658"/>
    <cellStyle name="Currency 5 4 6 3" xfId="19659"/>
    <cellStyle name="Currency 5 4 7" xfId="19660"/>
    <cellStyle name="Currency 5 4 7 2" xfId="19661"/>
    <cellStyle name="Currency 5 4 7 3" xfId="19662"/>
    <cellStyle name="Currency 5 4 8" xfId="19663"/>
    <cellStyle name="Currency 5 4 8 2" xfId="19664"/>
    <cellStyle name="Currency 5 4 8 3" xfId="19665"/>
    <cellStyle name="Currency 5 4 9" xfId="19666"/>
    <cellStyle name="Currency 5 4 9 2" xfId="19667"/>
    <cellStyle name="Currency 5 4 9 3" xfId="19668"/>
    <cellStyle name="Currency 5 5" xfId="19669"/>
    <cellStyle name="Currency 5 5 2" xfId="19670"/>
    <cellStyle name="Currency 5 5 2 2" xfId="19671"/>
    <cellStyle name="Currency 5 5 2 2 2" xfId="19672"/>
    <cellStyle name="Currency 5 5 2 2 3" xfId="19673"/>
    <cellStyle name="Currency 5 5 2 3" xfId="19674"/>
    <cellStyle name="Currency 5 5 2 3 2" xfId="19675"/>
    <cellStyle name="Currency 5 5 2 3 3" xfId="19676"/>
    <cellStyle name="Currency 5 5 2 4" xfId="19677"/>
    <cellStyle name="Currency 5 5 2 4 2" xfId="19678"/>
    <cellStyle name="Currency 5 5 2 4 3" xfId="19679"/>
    <cellStyle name="Currency 5 5 2 5" xfId="19680"/>
    <cellStyle name="Currency 5 5 2 5 2" xfId="19681"/>
    <cellStyle name="Currency 5 5 2 5 3" xfId="19682"/>
    <cellStyle name="Currency 5 5 2 6" xfId="19683"/>
    <cellStyle name="Currency 5 5 2 7" xfId="19684"/>
    <cellStyle name="Currency 5 5 3" xfId="19685"/>
    <cellStyle name="Currency 5 5 3 2" xfId="19686"/>
    <cellStyle name="Currency 5 5 3 3" xfId="19687"/>
    <cellStyle name="Currency 5 5 4" xfId="19688"/>
    <cellStyle name="Currency 5 5 4 2" xfId="19689"/>
    <cellStyle name="Currency 5 5 4 3" xfId="19690"/>
    <cellStyle name="Currency 5 5 5" xfId="19691"/>
    <cellStyle name="Currency 5 5 5 2" xfId="19692"/>
    <cellStyle name="Currency 5 5 5 3" xfId="19693"/>
    <cellStyle name="Currency 5 5 6" xfId="19694"/>
    <cellStyle name="Currency 5 5 6 2" xfId="19695"/>
    <cellStyle name="Currency 5 5 6 3" xfId="19696"/>
    <cellStyle name="Currency 5 5 7" xfId="19697"/>
    <cellStyle name="Currency 5 5 8" xfId="19698"/>
    <cellStyle name="Currency 5 6" xfId="19699"/>
    <cellStyle name="Currency 5 6 2" xfId="19700"/>
    <cellStyle name="Currency 5 6 2 2" xfId="19701"/>
    <cellStyle name="Currency 5 6 2 2 2" xfId="19702"/>
    <cellStyle name="Currency 5 6 2 2 3" xfId="19703"/>
    <cellStyle name="Currency 5 6 2 3" xfId="19704"/>
    <cellStyle name="Currency 5 6 2 3 2" xfId="19705"/>
    <cellStyle name="Currency 5 6 2 3 3" xfId="19706"/>
    <cellStyle name="Currency 5 6 2 4" xfId="19707"/>
    <cellStyle name="Currency 5 6 2 4 2" xfId="19708"/>
    <cellStyle name="Currency 5 6 2 4 3" xfId="19709"/>
    <cellStyle name="Currency 5 6 2 5" xfId="19710"/>
    <cellStyle name="Currency 5 6 2 5 2" xfId="19711"/>
    <cellStyle name="Currency 5 6 2 5 3" xfId="19712"/>
    <cellStyle name="Currency 5 6 2 6" xfId="19713"/>
    <cellStyle name="Currency 5 6 2 7" xfId="19714"/>
    <cellStyle name="Currency 5 6 3" xfId="19715"/>
    <cellStyle name="Currency 5 6 3 2" xfId="19716"/>
    <cellStyle name="Currency 5 6 3 3" xfId="19717"/>
    <cellStyle name="Currency 5 6 4" xfId="19718"/>
    <cellStyle name="Currency 5 6 4 2" xfId="19719"/>
    <cellStyle name="Currency 5 6 4 3" xfId="19720"/>
    <cellStyle name="Currency 5 6 5" xfId="19721"/>
    <cellStyle name="Currency 5 6 5 2" xfId="19722"/>
    <cellStyle name="Currency 5 6 5 3" xfId="19723"/>
    <cellStyle name="Currency 5 6 6" xfId="19724"/>
    <cellStyle name="Currency 5 6 6 2" xfId="19725"/>
    <cellStyle name="Currency 5 6 6 3" xfId="19726"/>
    <cellStyle name="Currency 5 6 7" xfId="19727"/>
    <cellStyle name="Currency 5 6 8" xfId="19728"/>
    <cellStyle name="Currency 5 7" xfId="19729"/>
    <cellStyle name="Currency 5 7 2" xfId="19730"/>
    <cellStyle name="Currency 5 7 2 2" xfId="19731"/>
    <cellStyle name="Currency 5 7 2 3" xfId="19732"/>
    <cellStyle name="Currency 5 7 3" xfId="19733"/>
    <cellStyle name="Currency 5 7 3 2" xfId="19734"/>
    <cellStyle name="Currency 5 7 3 3" xfId="19735"/>
    <cellStyle name="Currency 5 7 4" xfId="19736"/>
    <cellStyle name="Currency 5 7 4 2" xfId="19737"/>
    <cellStyle name="Currency 5 7 4 3" xfId="19738"/>
    <cellStyle name="Currency 5 7 5" xfId="19739"/>
    <cellStyle name="Currency 5 7 5 2" xfId="19740"/>
    <cellStyle name="Currency 5 7 5 3" xfId="19741"/>
    <cellStyle name="Currency 5 7 6" xfId="19742"/>
    <cellStyle name="Currency 5 7 7" xfId="19743"/>
    <cellStyle name="Currency 5 8" xfId="19744"/>
    <cellStyle name="Currency 5 8 2" xfId="19745"/>
    <cellStyle name="Currency 5 8 2 2" xfId="19746"/>
    <cellStyle name="Currency 5 8 2 3" xfId="19747"/>
    <cellStyle name="Currency 5 8 3" xfId="19748"/>
    <cellStyle name="Currency 5 8 3 2" xfId="19749"/>
    <cellStyle name="Currency 5 8 3 3" xfId="19750"/>
    <cellStyle name="Currency 5 8 4" xfId="19751"/>
    <cellStyle name="Currency 5 8 4 2" xfId="19752"/>
    <cellStyle name="Currency 5 8 4 3" xfId="19753"/>
    <cellStyle name="Currency 5 8 5" xfId="19754"/>
    <cellStyle name="Currency 5 8 5 2" xfId="19755"/>
    <cellStyle name="Currency 5 8 5 3" xfId="19756"/>
    <cellStyle name="Currency 5 8 6" xfId="19757"/>
    <cellStyle name="Currency 5 8 7" xfId="19758"/>
    <cellStyle name="Currency 5 9" xfId="19759"/>
    <cellStyle name="Currency 5 9 2" xfId="19760"/>
    <cellStyle name="Currency 5 9 2 2" xfId="19761"/>
    <cellStyle name="Currency 5 9 2 3" xfId="19762"/>
    <cellStyle name="Currency 5 9 3" xfId="19763"/>
    <cellStyle name="Currency 5 9 3 2" xfId="19764"/>
    <cellStyle name="Currency 5 9 3 3" xfId="19765"/>
    <cellStyle name="Currency 5 9 4" xfId="19766"/>
    <cellStyle name="Currency 5 9 4 2" xfId="19767"/>
    <cellStyle name="Currency 5 9 4 3" xfId="19768"/>
    <cellStyle name="Currency 5 9 5" xfId="19769"/>
    <cellStyle name="Currency 5 9 5 2" xfId="19770"/>
    <cellStyle name="Currency 5 9 5 3" xfId="19771"/>
    <cellStyle name="Currency 5 9 6" xfId="19772"/>
    <cellStyle name="Currency 5 9 7" xfId="19773"/>
    <cellStyle name="Currency 6" xfId="19774"/>
    <cellStyle name="Currency 6 10" xfId="19775"/>
    <cellStyle name="Currency 6 10 2" xfId="19776"/>
    <cellStyle name="Currency 6 10 2 2" xfId="19777"/>
    <cellStyle name="Currency 6 10 2 3" xfId="19778"/>
    <cellStyle name="Currency 6 10 3" xfId="19779"/>
    <cellStyle name="Currency 6 10 3 2" xfId="19780"/>
    <cellStyle name="Currency 6 10 3 3" xfId="19781"/>
    <cellStyle name="Currency 6 10 4" xfId="19782"/>
    <cellStyle name="Currency 6 10 4 2" xfId="19783"/>
    <cellStyle name="Currency 6 10 4 3" xfId="19784"/>
    <cellStyle name="Currency 6 10 5" xfId="19785"/>
    <cellStyle name="Currency 6 10 5 2" xfId="19786"/>
    <cellStyle name="Currency 6 10 5 3" xfId="19787"/>
    <cellStyle name="Currency 6 10 6" xfId="19788"/>
    <cellStyle name="Currency 6 10 7" xfId="19789"/>
    <cellStyle name="Currency 6 11" xfId="19790"/>
    <cellStyle name="Currency 6 11 2" xfId="19791"/>
    <cellStyle name="Currency 6 11 3" xfId="19792"/>
    <cellStyle name="Currency 6 12" xfId="19793"/>
    <cellStyle name="Currency 6 12 2" xfId="19794"/>
    <cellStyle name="Currency 6 12 3" xfId="19795"/>
    <cellStyle name="Currency 6 13" xfId="19796"/>
    <cellStyle name="Currency 6 13 2" xfId="19797"/>
    <cellStyle name="Currency 6 13 3" xfId="19798"/>
    <cellStyle name="Currency 6 14" xfId="19799"/>
    <cellStyle name="Currency 6 14 2" xfId="19800"/>
    <cellStyle name="Currency 6 14 3" xfId="19801"/>
    <cellStyle name="Currency 6 15" xfId="19802"/>
    <cellStyle name="Currency 6 16" xfId="19803"/>
    <cellStyle name="Currency 6 2" xfId="19804"/>
    <cellStyle name="Currency 6 2 10" xfId="19805"/>
    <cellStyle name="Currency 6 2 10 2" xfId="19806"/>
    <cellStyle name="Currency 6 2 10 3" xfId="19807"/>
    <cellStyle name="Currency 6 2 11" xfId="19808"/>
    <cellStyle name="Currency 6 2 11 2" xfId="19809"/>
    <cellStyle name="Currency 6 2 11 3" xfId="19810"/>
    <cellStyle name="Currency 6 2 12" xfId="19811"/>
    <cellStyle name="Currency 6 2 12 2" xfId="19812"/>
    <cellStyle name="Currency 6 2 12 3" xfId="19813"/>
    <cellStyle name="Currency 6 2 13" xfId="19814"/>
    <cellStyle name="Currency 6 2 13 2" xfId="19815"/>
    <cellStyle name="Currency 6 2 13 3" xfId="19816"/>
    <cellStyle name="Currency 6 2 14" xfId="19817"/>
    <cellStyle name="Currency 6 2 15" xfId="19818"/>
    <cellStyle name="Currency 6 2 2" xfId="19819"/>
    <cellStyle name="Currency 6 2 2 10" xfId="19820"/>
    <cellStyle name="Currency 6 2 2 10 2" xfId="19821"/>
    <cellStyle name="Currency 6 2 2 10 3" xfId="19822"/>
    <cellStyle name="Currency 6 2 2 11" xfId="19823"/>
    <cellStyle name="Currency 6 2 2 11 2" xfId="19824"/>
    <cellStyle name="Currency 6 2 2 11 3" xfId="19825"/>
    <cellStyle name="Currency 6 2 2 12" xfId="19826"/>
    <cellStyle name="Currency 6 2 2 12 2" xfId="19827"/>
    <cellStyle name="Currency 6 2 2 12 3" xfId="19828"/>
    <cellStyle name="Currency 6 2 2 13" xfId="19829"/>
    <cellStyle name="Currency 6 2 2 14" xfId="19830"/>
    <cellStyle name="Currency 6 2 2 2" xfId="19831"/>
    <cellStyle name="Currency 6 2 2 2 10" xfId="19832"/>
    <cellStyle name="Currency 6 2 2 2 11" xfId="19833"/>
    <cellStyle name="Currency 6 2 2 2 2" xfId="19834"/>
    <cellStyle name="Currency 6 2 2 2 2 2" xfId="19835"/>
    <cellStyle name="Currency 6 2 2 2 2 2 2" xfId="19836"/>
    <cellStyle name="Currency 6 2 2 2 2 2 2 2" xfId="19837"/>
    <cellStyle name="Currency 6 2 2 2 2 2 2 3" xfId="19838"/>
    <cellStyle name="Currency 6 2 2 2 2 2 3" xfId="19839"/>
    <cellStyle name="Currency 6 2 2 2 2 2 3 2" xfId="19840"/>
    <cellStyle name="Currency 6 2 2 2 2 2 3 3" xfId="19841"/>
    <cellStyle name="Currency 6 2 2 2 2 2 4" xfId="19842"/>
    <cellStyle name="Currency 6 2 2 2 2 2 4 2" xfId="19843"/>
    <cellStyle name="Currency 6 2 2 2 2 2 4 3" xfId="19844"/>
    <cellStyle name="Currency 6 2 2 2 2 2 5" xfId="19845"/>
    <cellStyle name="Currency 6 2 2 2 2 2 5 2" xfId="19846"/>
    <cellStyle name="Currency 6 2 2 2 2 2 5 3" xfId="19847"/>
    <cellStyle name="Currency 6 2 2 2 2 2 6" xfId="19848"/>
    <cellStyle name="Currency 6 2 2 2 2 2 7" xfId="19849"/>
    <cellStyle name="Currency 6 2 2 2 2 3" xfId="19850"/>
    <cellStyle name="Currency 6 2 2 2 2 3 2" xfId="19851"/>
    <cellStyle name="Currency 6 2 2 2 2 3 3" xfId="19852"/>
    <cellStyle name="Currency 6 2 2 2 2 4" xfId="19853"/>
    <cellStyle name="Currency 6 2 2 2 2 4 2" xfId="19854"/>
    <cellStyle name="Currency 6 2 2 2 2 4 3" xfId="19855"/>
    <cellStyle name="Currency 6 2 2 2 2 5" xfId="19856"/>
    <cellStyle name="Currency 6 2 2 2 2 5 2" xfId="19857"/>
    <cellStyle name="Currency 6 2 2 2 2 5 3" xfId="19858"/>
    <cellStyle name="Currency 6 2 2 2 2 6" xfId="19859"/>
    <cellStyle name="Currency 6 2 2 2 2 6 2" xfId="19860"/>
    <cellStyle name="Currency 6 2 2 2 2 6 3" xfId="19861"/>
    <cellStyle name="Currency 6 2 2 2 2 7" xfId="19862"/>
    <cellStyle name="Currency 6 2 2 2 2 8" xfId="19863"/>
    <cellStyle name="Currency 6 2 2 2 3" xfId="19864"/>
    <cellStyle name="Currency 6 2 2 2 3 2" xfId="19865"/>
    <cellStyle name="Currency 6 2 2 2 3 2 2" xfId="19866"/>
    <cellStyle name="Currency 6 2 2 2 3 2 3" xfId="19867"/>
    <cellStyle name="Currency 6 2 2 2 3 3" xfId="19868"/>
    <cellStyle name="Currency 6 2 2 2 3 3 2" xfId="19869"/>
    <cellStyle name="Currency 6 2 2 2 3 3 3" xfId="19870"/>
    <cellStyle name="Currency 6 2 2 2 3 4" xfId="19871"/>
    <cellStyle name="Currency 6 2 2 2 3 4 2" xfId="19872"/>
    <cellStyle name="Currency 6 2 2 2 3 4 3" xfId="19873"/>
    <cellStyle name="Currency 6 2 2 2 3 5" xfId="19874"/>
    <cellStyle name="Currency 6 2 2 2 3 5 2" xfId="19875"/>
    <cellStyle name="Currency 6 2 2 2 3 5 3" xfId="19876"/>
    <cellStyle name="Currency 6 2 2 2 3 6" xfId="19877"/>
    <cellStyle name="Currency 6 2 2 2 3 7" xfId="19878"/>
    <cellStyle name="Currency 6 2 2 2 4" xfId="19879"/>
    <cellStyle name="Currency 6 2 2 2 4 2" xfId="19880"/>
    <cellStyle name="Currency 6 2 2 2 4 2 2" xfId="19881"/>
    <cellStyle name="Currency 6 2 2 2 4 2 3" xfId="19882"/>
    <cellStyle name="Currency 6 2 2 2 4 3" xfId="19883"/>
    <cellStyle name="Currency 6 2 2 2 4 3 2" xfId="19884"/>
    <cellStyle name="Currency 6 2 2 2 4 3 3" xfId="19885"/>
    <cellStyle name="Currency 6 2 2 2 4 4" xfId="19886"/>
    <cellStyle name="Currency 6 2 2 2 4 4 2" xfId="19887"/>
    <cellStyle name="Currency 6 2 2 2 4 4 3" xfId="19888"/>
    <cellStyle name="Currency 6 2 2 2 4 5" xfId="19889"/>
    <cellStyle name="Currency 6 2 2 2 4 5 2" xfId="19890"/>
    <cellStyle name="Currency 6 2 2 2 4 5 3" xfId="19891"/>
    <cellStyle name="Currency 6 2 2 2 4 6" xfId="19892"/>
    <cellStyle name="Currency 6 2 2 2 4 7" xfId="19893"/>
    <cellStyle name="Currency 6 2 2 2 5" xfId="19894"/>
    <cellStyle name="Currency 6 2 2 2 5 2" xfId="19895"/>
    <cellStyle name="Currency 6 2 2 2 5 2 2" xfId="19896"/>
    <cellStyle name="Currency 6 2 2 2 5 2 3" xfId="19897"/>
    <cellStyle name="Currency 6 2 2 2 5 3" xfId="19898"/>
    <cellStyle name="Currency 6 2 2 2 5 3 2" xfId="19899"/>
    <cellStyle name="Currency 6 2 2 2 5 3 3" xfId="19900"/>
    <cellStyle name="Currency 6 2 2 2 5 4" xfId="19901"/>
    <cellStyle name="Currency 6 2 2 2 5 4 2" xfId="19902"/>
    <cellStyle name="Currency 6 2 2 2 5 4 3" xfId="19903"/>
    <cellStyle name="Currency 6 2 2 2 5 5" xfId="19904"/>
    <cellStyle name="Currency 6 2 2 2 5 5 2" xfId="19905"/>
    <cellStyle name="Currency 6 2 2 2 5 5 3" xfId="19906"/>
    <cellStyle name="Currency 6 2 2 2 5 6" xfId="19907"/>
    <cellStyle name="Currency 6 2 2 2 5 7" xfId="19908"/>
    <cellStyle name="Currency 6 2 2 2 6" xfId="19909"/>
    <cellStyle name="Currency 6 2 2 2 6 2" xfId="19910"/>
    <cellStyle name="Currency 6 2 2 2 6 3" xfId="19911"/>
    <cellStyle name="Currency 6 2 2 2 7" xfId="19912"/>
    <cellStyle name="Currency 6 2 2 2 7 2" xfId="19913"/>
    <cellStyle name="Currency 6 2 2 2 7 3" xfId="19914"/>
    <cellStyle name="Currency 6 2 2 2 8" xfId="19915"/>
    <cellStyle name="Currency 6 2 2 2 8 2" xfId="19916"/>
    <cellStyle name="Currency 6 2 2 2 8 3" xfId="19917"/>
    <cellStyle name="Currency 6 2 2 2 9" xfId="19918"/>
    <cellStyle name="Currency 6 2 2 2 9 2" xfId="19919"/>
    <cellStyle name="Currency 6 2 2 2 9 3" xfId="19920"/>
    <cellStyle name="Currency 6 2 2 3" xfId="19921"/>
    <cellStyle name="Currency 6 2 2 3 2" xfId="19922"/>
    <cellStyle name="Currency 6 2 2 3 2 2" xfId="19923"/>
    <cellStyle name="Currency 6 2 2 3 2 2 2" xfId="19924"/>
    <cellStyle name="Currency 6 2 2 3 2 2 3" xfId="19925"/>
    <cellStyle name="Currency 6 2 2 3 2 3" xfId="19926"/>
    <cellStyle name="Currency 6 2 2 3 2 3 2" xfId="19927"/>
    <cellStyle name="Currency 6 2 2 3 2 3 3" xfId="19928"/>
    <cellStyle name="Currency 6 2 2 3 2 4" xfId="19929"/>
    <cellStyle name="Currency 6 2 2 3 2 4 2" xfId="19930"/>
    <cellStyle name="Currency 6 2 2 3 2 4 3" xfId="19931"/>
    <cellStyle name="Currency 6 2 2 3 2 5" xfId="19932"/>
    <cellStyle name="Currency 6 2 2 3 2 5 2" xfId="19933"/>
    <cellStyle name="Currency 6 2 2 3 2 5 3" xfId="19934"/>
    <cellStyle name="Currency 6 2 2 3 2 6" xfId="19935"/>
    <cellStyle name="Currency 6 2 2 3 2 7" xfId="19936"/>
    <cellStyle name="Currency 6 2 2 3 3" xfId="19937"/>
    <cellStyle name="Currency 6 2 2 3 3 2" xfId="19938"/>
    <cellStyle name="Currency 6 2 2 3 3 3" xfId="19939"/>
    <cellStyle name="Currency 6 2 2 3 4" xfId="19940"/>
    <cellStyle name="Currency 6 2 2 3 4 2" xfId="19941"/>
    <cellStyle name="Currency 6 2 2 3 4 3" xfId="19942"/>
    <cellStyle name="Currency 6 2 2 3 5" xfId="19943"/>
    <cellStyle name="Currency 6 2 2 3 5 2" xfId="19944"/>
    <cellStyle name="Currency 6 2 2 3 5 3" xfId="19945"/>
    <cellStyle name="Currency 6 2 2 3 6" xfId="19946"/>
    <cellStyle name="Currency 6 2 2 3 6 2" xfId="19947"/>
    <cellStyle name="Currency 6 2 2 3 6 3" xfId="19948"/>
    <cellStyle name="Currency 6 2 2 3 7" xfId="19949"/>
    <cellStyle name="Currency 6 2 2 3 8" xfId="19950"/>
    <cellStyle name="Currency 6 2 2 4" xfId="19951"/>
    <cellStyle name="Currency 6 2 2 4 2" xfId="19952"/>
    <cellStyle name="Currency 6 2 2 4 2 2" xfId="19953"/>
    <cellStyle name="Currency 6 2 2 4 2 2 2" xfId="19954"/>
    <cellStyle name="Currency 6 2 2 4 2 2 3" xfId="19955"/>
    <cellStyle name="Currency 6 2 2 4 2 3" xfId="19956"/>
    <cellStyle name="Currency 6 2 2 4 2 3 2" xfId="19957"/>
    <cellStyle name="Currency 6 2 2 4 2 3 3" xfId="19958"/>
    <cellStyle name="Currency 6 2 2 4 2 4" xfId="19959"/>
    <cellStyle name="Currency 6 2 2 4 2 4 2" xfId="19960"/>
    <cellStyle name="Currency 6 2 2 4 2 4 3" xfId="19961"/>
    <cellStyle name="Currency 6 2 2 4 2 5" xfId="19962"/>
    <cellStyle name="Currency 6 2 2 4 2 5 2" xfId="19963"/>
    <cellStyle name="Currency 6 2 2 4 2 5 3" xfId="19964"/>
    <cellStyle name="Currency 6 2 2 4 2 6" xfId="19965"/>
    <cellStyle name="Currency 6 2 2 4 2 7" xfId="19966"/>
    <cellStyle name="Currency 6 2 2 4 3" xfId="19967"/>
    <cellStyle name="Currency 6 2 2 4 3 2" xfId="19968"/>
    <cellStyle name="Currency 6 2 2 4 3 3" xfId="19969"/>
    <cellStyle name="Currency 6 2 2 4 4" xfId="19970"/>
    <cellStyle name="Currency 6 2 2 4 4 2" xfId="19971"/>
    <cellStyle name="Currency 6 2 2 4 4 3" xfId="19972"/>
    <cellStyle name="Currency 6 2 2 4 5" xfId="19973"/>
    <cellStyle name="Currency 6 2 2 4 5 2" xfId="19974"/>
    <cellStyle name="Currency 6 2 2 4 5 3" xfId="19975"/>
    <cellStyle name="Currency 6 2 2 4 6" xfId="19976"/>
    <cellStyle name="Currency 6 2 2 4 6 2" xfId="19977"/>
    <cellStyle name="Currency 6 2 2 4 6 3" xfId="19978"/>
    <cellStyle name="Currency 6 2 2 4 7" xfId="19979"/>
    <cellStyle name="Currency 6 2 2 4 8" xfId="19980"/>
    <cellStyle name="Currency 6 2 2 5" xfId="19981"/>
    <cellStyle name="Currency 6 2 2 5 2" xfId="19982"/>
    <cellStyle name="Currency 6 2 2 5 2 2" xfId="19983"/>
    <cellStyle name="Currency 6 2 2 5 2 3" xfId="19984"/>
    <cellStyle name="Currency 6 2 2 5 3" xfId="19985"/>
    <cellStyle name="Currency 6 2 2 5 3 2" xfId="19986"/>
    <cellStyle name="Currency 6 2 2 5 3 3" xfId="19987"/>
    <cellStyle name="Currency 6 2 2 5 4" xfId="19988"/>
    <cellStyle name="Currency 6 2 2 5 4 2" xfId="19989"/>
    <cellStyle name="Currency 6 2 2 5 4 3" xfId="19990"/>
    <cellStyle name="Currency 6 2 2 5 5" xfId="19991"/>
    <cellStyle name="Currency 6 2 2 5 5 2" xfId="19992"/>
    <cellStyle name="Currency 6 2 2 5 5 3" xfId="19993"/>
    <cellStyle name="Currency 6 2 2 5 6" xfId="19994"/>
    <cellStyle name="Currency 6 2 2 5 7" xfId="19995"/>
    <cellStyle name="Currency 6 2 2 6" xfId="19996"/>
    <cellStyle name="Currency 6 2 2 6 2" xfId="19997"/>
    <cellStyle name="Currency 6 2 2 6 2 2" xfId="19998"/>
    <cellStyle name="Currency 6 2 2 6 2 3" xfId="19999"/>
    <cellStyle name="Currency 6 2 2 6 3" xfId="20000"/>
    <cellStyle name="Currency 6 2 2 6 3 2" xfId="20001"/>
    <cellStyle name="Currency 6 2 2 6 3 3" xfId="20002"/>
    <cellStyle name="Currency 6 2 2 6 4" xfId="20003"/>
    <cellStyle name="Currency 6 2 2 6 4 2" xfId="20004"/>
    <cellStyle name="Currency 6 2 2 6 4 3" xfId="20005"/>
    <cellStyle name="Currency 6 2 2 6 5" xfId="20006"/>
    <cellStyle name="Currency 6 2 2 6 5 2" xfId="20007"/>
    <cellStyle name="Currency 6 2 2 6 5 3" xfId="20008"/>
    <cellStyle name="Currency 6 2 2 6 6" xfId="20009"/>
    <cellStyle name="Currency 6 2 2 6 7" xfId="20010"/>
    <cellStyle name="Currency 6 2 2 7" xfId="20011"/>
    <cellStyle name="Currency 6 2 2 7 2" xfId="20012"/>
    <cellStyle name="Currency 6 2 2 7 2 2" xfId="20013"/>
    <cellStyle name="Currency 6 2 2 7 2 3" xfId="20014"/>
    <cellStyle name="Currency 6 2 2 7 3" xfId="20015"/>
    <cellStyle name="Currency 6 2 2 7 3 2" xfId="20016"/>
    <cellStyle name="Currency 6 2 2 7 3 3" xfId="20017"/>
    <cellStyle name="Currency 6 2 2 7 4" xfId="20018"/>
    <cellStyle name="Currency 6 2 2 7 4 2" xfId="20019"/>
    <cellStyle name="Currency 6 2 2 7 4 3" xfId="20020"/>
    <cellStyle name="Currency 6 2 2 7 5" xfId="20021"/>
    <cellStyle name="Currency 6 2 2 7 5 2" xfId="20022"/>
    <cellStyle name="Currency 6 2 2 7 5 3" xfId="20023"/>
    <cellStyle name="Currency 6 2 2 7 6" xfId="20024"/>
    <cellStyle name="Currency 6 2 2 7 7" xfId="20025"/>
    <cellStyle name="Currency 6 2 2 8" xfId="20026"/>
    <cellStyle name="Currency 6 2 2 8 2" xfId="20027"/>
    <cellStyle name="Currency 6 2 2 8 2 2" xfId="20028"/>
    <cellStyle name="Currency 6 2 2 8 2 3" xfId="20029"/>
    <cellStyle name="Currency 6 2 2 8 3" xfId="20030"/>
    <cellStyle name="Currency 6 2 2 8 3 2" xfId="20031"/>
    <cellStyle name="Currency 6 2 2 8 3 3" xfId="20032"/>
    <cellStyle name="Currency 6 2 2 8 4" xfId="20033"/>
    <cellStyle name="Currency 6 2 2 8 4 2" xfId="20034"/>
    <cellStyle name="Currency 6 2 2 8 4 3" xfId="20035"/>
    <cellStyle name="Currency 6 2 2 8 5" xfId="20036"/>
    <cellStyle name="Currency 6 2 2 8 5 2" xfId="20037"/>
    <cellStyle name="Currency 6 2 2 8 5 3" xfId="20038"/>
    <cellStyle name="Currency 6 2 2 8 6" xfId="20039"/>
    <cellStyle name="Currency 6 2 2 8 7" xfId="20040"/>
    <cellStyle name="Currency 6 2 2 9" xfId="20041"/>
    <cellStyle name="Currency 6 2 2 9 2" xfId="20042"/>
    <cellStyle name="Currency 6 2 2 9 3" xfId="20043"/>
    <cellStyle name="Currency 6 2 3" xfId="20044"/>
    <cellStyle name="Currency 6 2 3 10" xfId="20045"/>
    <cellStyle name="Currency 6 2 3 11" xfId="20046"/>
    <cellStyle name="Currency 6 2 3 2" xfId="20047"/>
    <cellStyle name="Currency 6 2 3 2 2" xfId="20048"/>
    <cellStyle name="Currency 6 2 3 2 2 2" xfId="20049"/>
    <cellStyle name="Currency 6 2 3 2 2 2 2" xfId="20050"/>
    <cellStyle name="Currency 6 2 3 2 2 2 3" xfId="20051"/>
    <cellStyle name="Currency 6 2 3 2 2 3" xfId="20052"/>
    <cellStyle name="Currency 6 2 3 2 2 3 2" xfId="20053"/>
    <cellStyle name="Currency 6 2 3 2 2 3 3" xfId="20054"/>
    <cellStyle name="Currency 6 2 3 2 2 4" xfId="20055"/>
    <cellStyle name="Currency 6 2 3 2 2 4 2" xfId="20056"/>
    <cellStyle name="Currency 6 2 3 2 2 4 3" xfId="20057"/>
    <cellStyle name="Currency 6 2 3 2 2 5" xfId="20058"/>
    <cellStyle name="Currency 6 2 3 2 2 5 2" xfId="20059"/>
    <cellStyle name="Currency 6 2 3 2 2 5 3" xfId="20060"/>
    <cellStyle name="Currency 6 2 3 2 2 6" xfId="20061"/>
    <cellStyle name="Currency 6 2 3 2 2 7" xfId="20062"/>
    <cellStyle name="Currency 6 2 3 2 3" xfId="20063"/>
    <cellStyle name="Currency 6 2 3 2 3 2" xfId="20064"/>
    <cellStyle name="Currency 6 2 3 2 3 3" xfId="20065"/>
    <cellStyle name="Currency 6 2 3 2 4" xfId="20066"/>
    <cellStyle name="Currency 6 2 3 2 4 2" xfId="20067"/>
    <cellStyle name="Currency 6 2 3 2 4 3" xfId="20068"/>
    <cellStyle name="Currency 6 2 3 2 5" xfId="20069"/>
    <cellStyle name="Currency 6 2 3 2 5 2" xfId="20070"/>
    <cellStyle name="Currency 6 2 3 2 5 3" xfId="20071"/>
    <cellStyle name="Currency 6 2 3 2 6" xfId="20072"/>
    <cellStyle name="Currency 6 2 3 2 6 2" xfId="20073"/>
    <cellStyle name="Currency 6 2 3 2 6 3" xfId="20074"/>
    <cellStyle name="Currency 6 2 3 2 7" xfId="20075"/>
    <cellStyle name="Currency 6 2 3 2 8" xfId="20076"/>
    <cellStyle name="Currency 6 2 3 3" xfId="20077"/>
    <cellStyle name="Currency 6 2 3 3 2" xfId="20078"/>
    <cellStyle name="Currency 6 2 3 3 2 2" xfId="20079"/>
    <cellStyle name="Currency 6 2 3 3 2 3" xfId="20080"/>
    <cellStyle name="Currency 6 2 3 3 3" xfId="20081"/>
    <cellStyle name="Currency 6 2 3 3 3 2" xfId="20082"/>
    <cellStyle name="Currency 6 2 3 3 3 3" xfId="20083"/>
    <cellStyle name="Currency 6 2 3 3 4" xfId="20084"/>
    <cellStyle name="Currency 6 2 3 3 4 2" xfId="20085"/>
    <cellStyle name="Currency 6 2 3 3 4 3" xfId="20086"/>
    <cellStyle name="Currency 6 2 3 3 5" xfId="20087"/>
    <cellStyle name="Currency 6 2 3 3 5 2" xfId="20088"/>
    <cellStyle name="Currency 6 2 3 3 5 3" xfId="20089"/>
    <cellStyle name="Currency 6 2 3 3 6" xfId="20090"/>
    <cellStyle name="Currency 6 2 3 3 7" xfId="20091"/>
    <cellStyle name="Currency 6 2 3 4" xfId="20092"/>
    <cellStyle name="Currency 6 2 3 4 2" xfId="20093"/>
    <cellStyle name="Currency 6 2 3 4 2 2" xfId="20094"/>
    <cellStyle name="Currency 6 2 3 4 2 3" xfId="20095"/>
    <cellStyle name="Currency 6 2 3 4 3" xfId="20096"/>
    <cellStyle name="Currency 6 2 3 4 3 2" xfId="20097"/>
    <cellStyle name="Currency 6 2 3 4 3 3" xfId="20098"/>
    <cellStyle name="Currency 6 2 3 4 4" xfId="20099"/>
    <cellStyle name="Currency 6 2 3 4 4 2" xfId="20100"/>
    <cellStyle name="Currency 6 2 3 4 4 3" xfId="20101"/>
    <cellStyle name="Currency 6 2 3 4 5" xfId="20102"/>
    <cellStyle name="Currency 6 2 3 4 5 2" xfId="20103"/>
    <cellStyle name="Currency 6 2 3 4 5 3" xfId="20104"/>
    <cellStyle name="Currency 6 2 3 4 6" xfId="20105"/>
    <cellStyle name="Currency 6 2 3 4 7" xfId="20106"/>
    <cellStyle name="Currency 6 2 3 5" xfId="20107"/>
    <cellStyle name="Currency 6 2 3 5 2" xfId="20108"/>
    <cellStyle name="Currency 6 2 3 5 2 2" xfId="20109"/>
    <cellStyle name="Currency 6 2 3 5 2 3" xfId="20110"/>
    <cellStyle name="Currency 6 2 3 5 3" xfId="20111"/>
    <cellStyle name="Currency 6 2 3 5 3 2" xfId="20112"/>
    <cellStyle name="Currency 6 2 3 5 3 3" xfId="20113"/>
    <cellStyle name="Currency 6 2 3 5 4" xfId="20114"/>
    <cellStyle name="Currency 6 2 3 5 4 2" xfId="20115"/>
    <cellStyle name="Currency 6 2 3 5 4 3" xfId="20116"/>
    <cellStyle name="Currency 6 2 3 5 5" xfId="20117"/>
    <cellStyle name="Currency 6 2 3 5 5 2" xfId="20118"/>
    <cellStyle name="Currency 6 2 3 5 5 3" xfId="20119"/>
    <cellStyle name="Currency 6 2 3 5 6" xfId="20120"/>
    <cellStyle name="Currency 6 2 3 5 7" xfId="20121"/>
    <cellStyle name="Currency 6 2 3 6" xfId="20122"/>
    <cellStyle name="Currency 6 2 3 6 2" xfId="20123"/>
    <cellStyle name="Currency 6 2 3 6 3" xfId="20124"/>
    <cellStyle name="Currency 6 2 3 7" xfId="20125"/>
    <cellStyle name="Currency 6 2 3 7 2" xfId="20126"/>
    <cellStyle name="Currency 6 2 3 7 3" xfId="20127"/>
    <cellStyle name="Currency 6 2 3 8" xfId="20128"/>
    <cellStyle name="Currency 6 2 3 8 2" xfId="20129"/>
    <cellStyle name="Currency 6 2 3 8 3" xfId="20130"/>
    <cellStyle name="Currency 6 2 3 9" xfId="20131"/>
    <cellStyle name="Currency 6 2 3 9 2" xfId="20132"/>
    <cellStyle name="Currency 6 2 3 9 3" xfId="20133"/>
    <cellStyle name="Currency 6 2 4" xfId="20134"/>
    <cellStyle name="Currency 6 2 4 2" xfId="20135"/>
    <cellStyle name="Currency 6 2 4 2 2" xfId="20136"/>
    <cellStyle name="Currency 6 2 4 2 2 2" xfId="20137"/>
    <cellStyle name="Currency 6 2 4 2 2 3" xfId="20138"/>
    <cellStyle name="Currency 6 2 4 2 3" xfId="20139"/>
    <cellStyle name="Currency 6 2 4 2 3 2" xfId="20140"/>
    <cellStyle name="Currency 6 2 4 2 3 3" xfId="20141"/>
    <cellStyle name="Currency 6 2 4 2 4" xfId="20142"/>
    <cellStyle name="Currency 6 2 4 2 4 2" xfId="20143"/>
    <cellStyle name="Currency 6 2 4 2 4 3" xfId="20144"/>
    <cellStyle name="Currency 6 2 4 2 5" xfId="20145"/>
    <cellStyle name="Currency 6 2 4 2 5 2" xfId="20146"/>
    <cellStyle name="Currency 6 2 4 2 5 3" xfId="20147"/>
    <cellStyle name="Currency 6 2 4 2 6" xfId="20148"/>
    <cellStyle name="Currency 6 2 4 2 7" xfId="20149"/>
    <cellStyle name="Currency 6 2 4 3" xfId="20150"/>
    <cellStyle name="Currency 6 2 4 3 2" xfId="20151"/>
    <cellStyle name="Currency 6 2 4 3 3" xfId="20152"/>
    <cellStyle name="Currency 6 2 4 4" xfId="20153"/>
    <cellStyle name="Currency 6 2 4 4 2" xfId="20154"/>
    <cellStyle name="Currency 6 2 4 4 3" xfId="20155"/>
    <cellStyle name="Currency 6 2 4 5" xfId="20156"/>
    <cellStyle name="Currency 6 2 4 5 2" xfId="20157"/>
    <cellStyle name="Currency 6 2 4 5 3" xfId="20158"/>
    <cellStyle name="Currency 6 2 4 6" xfId="20159"/>
    <cellStyle name="Currency 6 2 4 6 2" xfId="20160"/>
    <cellStyle name="Currency 6 2 4 6 3" xfId="20161"/>
    <cellStyle name="Currency 6 2 4 7" xfId="20162"/>
    <cellStyle name="Currency 6 2 4 8" xfId="20163"/>
    <cellStyle name="Currency 6 2 5" xfId="20164"/>
    <cellStyle name="Currency 6 2 5 2" xfId="20165"/>
    <cellStyle name="Currency 6 2 5 2 2" xfId="20166"/>
    <cellStyle name="Currency 6 2 5 2 2 2" xfId="20167"/>
    <cellStyle name="Currency 6 2 5 2 2 3" xfId="20168"/>
    <cellStyle name="Currency 6 2 5 2 3" xfId="20169"/>
    <cellStyle name="Currency 6 2 5 2 3 2" xfId="20170"/>
    <cellStyle name="Currency 6 2 5 2 3 3" xfId="20171"/>
    <cellStyle name="Currency 6 2 5 2 4" xfId="20172"/>
    <cellStyle name="Currency 6 2 5 2 4 2" xfId="20173"/>
    <cellStyle name="Currency 6 2 5 2 4 3" xfId="20174"/>
    <cellStyle name="Currency 6 2 5 2 5" xfId="20175"/>
    <cellStyle name="Currency 6 2 5 2 5 2" xfId="20176"/>
    <cellStyle name="Currency 6 2 5 2 5 3" xfId="20177"/>
    <cellStyle name="Currency 6 2 5 2 6" xfId="20178"/>
    <cellStyle name="Currency 6 2 5 2 7" xfId="20179"/>
    <cellStyle name="Currency 6 2 5 3" xfId="20180"/>
    <cellStyle name="Currency 6 2 5 3 2" xfId="20181"/>
    <cellStyle name="Currency 6 2 5 3 3" xfId="20182"/>
    <cellStyle name="Currency 6 2 5 4" xfId="20183"/>
    <cellStyle name="Currency 6 2 5 4 2" xfId="20184"/>
    <cellStyle name="Currency 6 2 5 4 3" xfId="20185"/>
    <cellStyle name="Currency 6 2 5 5" xfId="20186"/>
    <cellStyle name="Currency 6 2 5 5 2" xfId="20187"/>
    <cellStyle name="Currency 6 2 5 5 3" xfId="20188"/>
    <cellStyle name="Currency 6 2 5 6" xfId="20189"/>
    <cellStyle name="Currency 6 2 5 6 2" xfId="20190"/>
    <cellStyle name="Currency 6 2 5 6 3" xfId="20191"/>
    <cellStyle name="Currency 6 2 5 7" xfId="20192"/>
    <cellStyle name="Currency 6 2 5 8" xfId="20193"/>
    <cellStyle name="Currency 6 2 6" xfId="20194"/>
    <cellStyle name="Currency 6 2 6 2" xfId="20195"/>
    <cellStyle name="Currency 6 2 6 2 2" xfId="20196"/>
    <cellStyle name="Currency 6 2 6 2 3" xfId="20197"/>
    <cellStyle name="Currency 6 2 6 3" xfId="20198"/>
    <cellStyle name="Currency 6 2 6 3 2" xfId="20199"/>
    <cellStyle name="Currency 6 2 6 3 3" xfId="20200"/>
    <cellStyle name="Currency 6 2 6 4" xfId="20201"/>
    <cellStyle name="Currency 6 2 6 4 2" xfId="20202"/>
    <cellStyle name="Currency 6 2 6 4 3" xfId="20203"/>
    <cellStyle name="Currency 6 2 6 5" xfId="20204"/>
    <cellStyle name="Currency 6 2 6 5 2" xfId="20205"/>
    <cellStyle name="Currency 6 2 6 5 3" xfId="20206"/>
    <cellStyle name="Currency 6 2 6 6" xfId="20207"/>
    <cellStyle name="Currency 6 2 6 7" xfId="20208"/>
    <cellStyle name="Currency 6 2 7" xfId="20209"/>
    <cellStyle name="Currency 6 2 7 2" xfId="20210"/>
    <cellStyle name="Currency 6 2 7 2 2" xfId="20211"/>
    <cellStyle name="Currency 6 2 7 2 3" xfId="20212"/>
    <cellStyle name="Currency 6 2 7 3" xfId="20213"/>
    <cellStyle name="Currency 6 2 7 3 2" xfId="20214"/>
    <cellStyle name="Currency 6 2 7 3 3" xfId="20215"/>
    <cellStyle name="Currency 6 2 7 4" xfId="20216"/>
    <cellStyle name="Currency 6 2 7 4 2" xfId="20217"/>
    <cellStyle name="Currency 6 2 7 4 3" xfId="20218"/>
    <cellStyle name="Currency 6 2 7 5" xfId="20219"/>
    <cellStyle name="Currency 6 2 7 5 2" xfId="20220"/>
    <cellStyle name="Currency 6 2 7 5 3" xfId="20221"/>
    <cellStyle name="Currency 6 2 7 6" xfId="20222"/>
    <cellStyle name="Currency 6 2 7 7" xfId="20223"/>
    <cellStyle name="Currency 6 2 8" xfId="20224"/>
    <cellStyle name="Currency 6 2 8 2" xfId="20225"/>
    <cellStyle name="Currency 6 2 8 2 2" xfId="20226"/>
    <cellStyle name="Currency 6 2 8 2 3" xfId="20227"/>
    <cellStyle name="Currency 6 2 8 3" xfId="20228"/>
    <cellStyle name="Currency 6 2 8 3 2" xfId="20229"/>
    <cellStyle name="Currency 6 2 8 3 3" xfId="20230"/>
    <cellStyle name="Currency 6 2 8 4" xfId="20231"/>
    <cellStyle name="Currency 6 2 8 4 2" xfId="20232"/>
    <cellStyle name="Currency 6 2 8 4 3" xfId="20233"/>
    <cellStyle name="Currency 6 2 8 5" xfId="20234"/>
    <cellStyle name="Currency 6 2 8 5 2" xfId="20235"/>
    <cellStyle name="Currency 6 2 8 5 3" xfId="20236"/>
    <cellStyle name="Currency 6 2 8 6" xfId="20237"/>
    <cellStyle name="Currency 6 2 8 7" xfId="20238"/>
    <cellStyle name="Currency 6 2 9" xfId="20239"/>
    <cellStyle name="Currency 6 2 9 2" xfId="20240"/>
    <cellStyle name="Currency 6 2 9 2 2" xfId="20241"/>
    <cellStyle name="Currency 6 2 9 2 3" xfId="20242"/>
    <cellStyle name="Currency 6 2 9 3" xfId="20243"/>
    <cellStyle name="Currency 6 2 9 3 2" xfId="20244"/>
    <cellStyle name="Currency 6 2 9 3 3" xfId="20245"/>
    <cellStyle name="Currency 6 2 9 4" xfId="20246"/>
    <cellStyle name="Currency 6 2 9 4 2" xfId="20247"/>
    <cellStyle name="Currency 6 2 9 4 3" xfId="20248"/>
    <cellStyle name="Currency 6 2 9 5" xfId="20249"/>
    <cellStyle name="Currency 6 2 9 5 2" xfId="20250"/>
    <cellStyle name="Currency 6 2 9 5 3" xfId="20251"/>
    <cellStyle name="Currency 6 2 9 6" xfId="20252"/>
    <cellStyle name="Currency 6 2 9 7" xfId="20253"/>
    <cellStyle name="Currency 6 3" xfId="20254"/>
    <cellStyle name="Currency 6 3 10" xfId="20255"/>
    <cellStyle name="Currency 6 3 10 2" xfId="20256"/>
    <cellStyle name="Currency 6 3 10 3" xfId="20257"/>
    <cellStyle name="Currency 6 3 11" xfId="20258"/>
    <cellStyle name="Currency 6 3 11 2" xfId="20259"/>
    <cellStyle name="Currency 6 3 11 3" xfId="20260"/>
    <cellStyle name="Currency 6 3 12" xfId="20261"/>
    <cellStyle name="Currency 6 3 12 2" xfId="20262"/>
    <cellStyle name="Currency 6 3 12 3" xfId="20263"/>
    <cellStyle name="Currency 6 3 13" xfId="20264"/>
    <cellStyle name="Currency 6 3 14" xfId="20265"/>
    <cellStyle name="Currency 6 3 2" xfId="20266"/>
    <cellStyle name="Currency 6 3 2 10" xfId="20267"/>
    <cellStyle name="Currency 6 3 2 11" xfId="20268"/>
    <cellStyle name="Currency 6 3 2 2" xfId="20269"/>
    <cellStyle name="Currency 6 3 2 2 2" xfId="20270"/>
    <cellStyle name="Currency 6 3 2 2 2 2" xfId="20271"/>
    <cellStyle name="Currency 6 3 2 2 2 2 2" xfId="20272"/>
    <cellStyle name="Currency 6 3 2 2 2 2 3" xfId="20273"/>
    <cellStyle name="Currency 6 3 2 2 2 3" xfId="20274"/>
    <cellStyle name="Currency 6 3 2 2 2 3 2" xfId="20275"/>
    <cellStyle name="Currency 6 3 2 2 2 3 3" xfId="20276"/>
    <cellStyle name="Currency 6 3 2 2 2 4" xfId="20277"/>
    <cellStyle name="Currency 6 3 2 2 2 4 2" xfId="20278"/>
    <cellStyle name="Currency 6 3 2 2 2 4 3" xfId="20279"/>
    <cellStyle name="Currency 6 3 2 2 2 5" xfId="20280"/>
    <cellStyle name="Currency 6 3 2 2 2 5 2" xfId="20281"/>
    <cellStyle name="Currency 6 3 2 2 2 5 3" xfId="20282"/>
    <cellStyle name="Currency 6 3 2 2 2 6" xfId="20283"/>
    <cellStyle name="Currency 6 3 2 2 2 7" xfId="20284"/>
    <cellStyle name="Currency 6 3 2 2 3" xfId="20285"/>
    <cellStyle name="Currency 6 3 2 2 3 2" xfId="20286"/>
    <cellStyle name="Currency 6 3 2 2 3 3" xfId="20287"/>
    <cellStyle name="Currency 6 3 2 2 4" xfId="20288"/>
    <cellStyle name="Currency 6 3 2 2 4 2" xfId="20289"/>
    <cellStyle name="Currency 6 3 2 2 4 3" xfId="20290"/>
    <cellStyle name="Currency 6 3 2 2 5" xfId="20291"/>
    <cellStyle name="Currency 6 3 2 2 5 2" xfId="20292"/>
    <cellStyle name="Currency 6 3 2 2 5 3" xfId="20293"/>
    <cellStyle name="Currency 6 3 2 2 6" xfId="20294"/>
    <cellStyle name="Currency 6 3 2 2 6 2" xfId="20295"/>
    <cellStyle name="Currency 6 3 2 2 6 3" xfId="20296"/>
    <cellStyle name="Currency 6 3 2 2 7" xfId="20297"/>
    <cellStyle name="Currency 6 3 2 2 8" xfId="20298"/>
    <cellStyle name="Currency 6 3 2 3" xfId="20299"/>
    <cellStyle name="Currency 6 3 2 3 2" xfId="20300"/>
    <cellStyle name="Currency 6 3 2 3 2 2" xfId="20301"/>
    <cellStyle name="Currency 6 3 2 3 2 3" xfId="20302"/>
    <cellStyle name="Currency 6 3 2 3 3" xfId="20303"/>
    <cellStyle name="Currency 6 3 2 3 3 2" xfId="20304"/>
    <cellStyle name="Currency 6 3 2 3 3 3" xfId="20305"/>
    <cellStyle name="Currency 6 3 2 3 4" xfId="20306"/>
    <cellStyle name="Currency 6 3 2 3 4 2" xfId="20307"/>
    <cellStyle name="Currency 6 3 2 3 4 3" xfId="20308"/>
    <cellStyle name="Currency 6 3 2 3 5" xfId="20309"/>
    <cellStyle name="Currency 6 3 2 3 5 2" xfId="20310"/>
    <cellStyle name="Currency 6 3 2 3 5 3" xfId="20311"/>
    <cellStyle name="Currency 6 3 2 3 6" xfId="20312"/>
    <cellStyle name="Currency 6 3 2 3 7" xfId="20313"/>
    <cellStyle name="Currency 6 3 2 4" xfId="20314"/>
    <cellStyle name="Currency 6 3 2 4 2" xfId="20315"/>
    <cellStyle name="Currency 6 3 2 4 2 2" xfId="20316"/>
    <cellStyle name="Currency 6 3 2 4 2 3" xfId="20317"/>
    <cellStyle name="Currency 6 3 2 4 3" xfId="20318"/>
    <cellStyle name="Currency 6 3 2 4 3 2" xfId="20319"/>
    <cellStyle name="Currency 6 3 2 4 3 3" xfId="20320"/>
    <cellStyle name="Currency 6 3 2 4 4" xfId="20321"/>
    <cellStyle name="Currency 6 3 2 4 4 2" xfId="20322"/>
    <cellStyle name="Currency 6 3 2 4 4 3" xfId="20323"/>
    <cellStyle name="Currency 6 3 2 4 5" xfId="20324"/>
    <cellStyle name="Currency 6 3 2 4 5 2" xfId="20325"/>
    <cellStyle name="Currency 6 3 2 4 5 3" xfId="20326"/>
    <cellStyle name="Currency 6 3 2 4 6" xfId="20327"/>
    <cellStyle name="Currency 6 3 2 4 7" xfId="20328"/>
    <cellStyle name="Currency 6 3 2 5" xfId="20329"/>
    <cellStyle name="Currency 6 3 2 5 2" xfId="20330"/>
    <cellStyle name="Currency 6 3 2 5 2 2" xfId="20331"/>
    <cellStyle name="Currency 6 3 2 5 2 3" xfId="20332"/>
    <cellStyle name="Currency 6 3 2 5 3" xfId="20333"/>
    <cellStyle name="Currency 6 3 2 5 3 2" xfId="20334"/>
    <cellStyle name="Currency 6 3 2 5 3 3" xfId="20335"/>
    <cellStyle name="Currency 6 3 2 5 4" xfId="20336"/>
    <cellStyle name="Currency 6 3 2 5 4 2" xfId="20337"/>
    <cellStyle name="Currency 6 3 2 5 4 3" xfId="20338"/>
    <cellStyle name="Currency 6 3 2 5 5" xfId="20339"/>
    <cellStyle name="Currency 6 3 2 5 5 2" xfId="20340"/>
    <cellStyle name="Currency 6 3 2 5 5 3" xfId="20341"/>
    <cellStyle name="Currency 6 3 2 5 6" xfId="20342"/>
    <cellStyle name="Currency 6 3 2 5 7" xfId="20343"/>
    <cellStyle name="Currency 6 3 2 6" xfId="20344"/>
    <cellStyle name="Currency 6 3 2 6 2" xfId="20345"/>
    <cellStyle name="Currency 6 3 2 6 3" xfId="20346"/>
    <cellStyle name="Currency 6 3 2 7" xfId="20347"/>
    <cellStyle name="Currency 6 3 2 7 2" xfId="20348"/>
    <cellStyle name="Currency 6 3 2 7 3" xfId="20349"/>
    <cellStyle name="Currency 6 3 2 8" xfId="20350"/>
    <cellStyle name="Currency 6 3 2 8 2" xfId="20351"/>
    <cellStyle name="Currency 6 3 2 8 3" xfId="20352"/>
    <cellStyle name="Currency 6 3 2 9" xfId="20353"/>
    <cellStyle name="Currency 6 3 2 9 2" xfId="20354"/>
    <cellStyle name="Currency 6 3 2 9 3" xfId="20355"/>
    <cellStyle name="Currency 6 3 3" xfId="20356"/>
    <cellStyle name="Currency 6 3 3 2" xfId="20357"/>
    <cellStyle name="Currency 6 3 3 2 2" xfId="20358"/>
    <cellStyle name="Currency 6 3 3 2 2 2" xfId="20359"/>
    <cellStyle name="Currency 6 3 3 2 2 3" xfId="20360"/>
    <cellStyle name="Currency 6 3 3 2 3" xfId="20361"/>
    <cellStyle name="Currency 6 3 3 2 3 2" xfId="20362"/>
    <cellStyle name="Currency 6 3 3 2 3 3" xfId="20363"/>
    <cellStyle name="Currency 6 3 3 2 4" xfId="20364"/>
    <cellStyle name="Currency 6 3 3 2 4 2" xfId="20365"/>
    <cellStyle name="Currency 6 3 3 2 4 3" xfId="20366"/>
    <cellStyle name="Currency 6 3 3 2 5" xfId="20367"/>
    <cellStyle name="Currency 6 3 3 2 5 2" xfId="20368"/>
    <cellStyle name="Currency 6 3 3 2 5 3" xfId="20369"/>
    <cellStyle name="Currency 6 3 3 2 6" xfId="20370"/>
    <cellStyle name="Currency 6 3 3 2 7" xfId="20371"/>
    <cellStyle name="Currency 6 3 3 3" xfId="20372"/>
    <cellStyle name="Currency 6 3 3 3 2" xfId="20373"/>
    <cellStyle name="Currency 6 3 3 3 3" xfId="20374"/>
    <cellStyle name="Currency 6 3 3 4" xfId="20375"/>
    <cellStyle name="Currency 6 3 3 4 2" xfId="20376"/>
    <cellStyle name="Currency 6 3 3 4 3" xfId="20377"/>
    <cellStyle name="Currency 6 3 3 5" xfId="20378"/>
    <cellStyle name="Currency 6 3 3 5 2" xfId="20379"/>
    <cellStyle name="Currency 6 3 3 5 3" xfId="20380"/>
    <cellStyle name="Currency 6 3 3 6" xfId="20381"/>
    <cellStyle name="Currency 6 3 3 6 2" xfId="20382"/>
    <cellStyle name="Currency 6 3 3 6 3" xfId="20383"/>
    <cellStyle name="Currency 6 3 3 7" xfId="20384"/>
    <cellStyle name="Currency 6 3 3 8" xfId="20385"/>
    <cellStyle name="Currency 6 3 4" xfId="20386"/>
    <cellStyle name="Currency 6 3 4 2" xfId="20387"/>
    <cellStyle name="Currency 6 3 4 2 2" xfId="20388"/>
    <cellStyle name="Currency 6 3 4 2 2 2" xfId="20389"/>
    <cellStyle name="Currency 6 3 4 2 2 3" xfId="20390"/>
    <cellStyle name="Currency 6 3 4 2 3" xfId="20391"/>
    <cellStyle name="Currency 6 3 4 2 3 2" xfId="20392"/>
    <cellStyle name="Currency 6 3 4 2 3 3" xfId="20393"/>
    <cellStyle name="Currency 6 3 4 2 4" xfId="20394"/>
    <cellStyle name="Currency 6 3 4 2 4 2" xfId="20395"/>
    <cellStyle name="Currency 6 3 4 2 4 3" xfId="20396"/>
    <cellStyle name="Currency 6 3 4 2 5" xfId="20397"/>
    <cellStyle name="Currency 6 3 4 2 5 2" xfId="20398"/>
    <cellStyle name="Currency 6 3 4 2 5 3" xfId="20399"/>
    <cellStyle name="Currency 6 3 4 2 6" xfId="20400"/>
    <cellStyle name="Currency 6 3 4 2 7" xfId="20401"/>
    <cellStyle name="Currency 6 3 4 3" xfId="20402"/>
    <cellStyle name="Currency 6 3 4 3 2" xfId="20403"/>
    <cellStyle name="Currency 6 3 4 3 3" xfId="20404"/>
    <cellStyle name="Currency 6 3 4 4" xfId="20405"/>
    <cellStyle name="Currency 6 3 4 4 2" xfId="20406"/>
    <cellStyle name="Currency 6 3 4 4 3" xfId="20407"/>
    <cellStyle name="Currency 6 3 4 5" xfId="20408"/>
    <cellStyle name="Currency 6 3 4 5 2" xfId="20409"/>
    <cellStyle name="Currency 6 3 4 5 3" xfId="20410"/>
    <cellStyle name="Currency 6 3 4 6" xfId="20411"/>
    <cellStyle name="Currency 6 3 4 6 2" xfId="20412"/>
    <cellStyle name="Currency 6 3 4 6 3" xfId="20413"/>
    <cellStyle name="Currency 6 3 4 7" xfId="20414"/>
    <cellStyle name="Currency 6 3 4 8" xfId="20415"/>
    <cellStyle name="Currency 6 3 5" xfId="20416"/>
    <cellStyle name="Currency 6 3 5 2" xfId="20417"/>
    <cellStyle name="Currency 6 3 5 2 2" xfId="20418"/>
    <cellStyle name="Currency 6 3 5 2 3" xfId="20419"/>
    <cellStyle name="Currency 6 3 5 3" xfId="20420"/>
    <cellStyle name="Currency 6 3 5 3 2" xfId="20421"/>
    <cellStyle name="Currency 6 3 5 3 3" xfId="20422"/>
    <cellStyle name="Currency 6 3 5 4" xfId="20423"/>
    <cellStyle name="Currency 6 3 5 4 2" xfId="20424"/>
    <cellStyle name="Currency 6 3 5 4 3" xfId="20425"/>
    <cellStyle name="Currency 6 3 5 5" xfId="20426"/>
    <cellStyle name="Currency 6 3 5 5 2" xfId="20427"/>
    <cellStyle name="Currency 6 3 5 5 3" xfId="20428"/>
    <cellStyle name="Currency 6 3 5 6" xfId="20429"/>
    <cellStyle name="Currency 6 3 5 7" xfId="20430"/>
    <cellStyle name="Currency 6 3 6" xfId="20431"/>
    <cellStyle name="Currency 6 3 6 2" xfId="20432"/>
    <cellStyle name="Currency 6 3 6 2 2" xfId="20433"/>
    <cellStyle name="Currency 6 3 6 2 3" xfId="20434"/>
    <cellStyle name="Currency 6 3 6 3" xfId="20435"/>
    <cellStyle name="Currency 6 3 6 3 2" xfId="20436"/>
    <cellStyle name="Currency 6 3 6 3 3" xfId="20437"/>
    <cellStyle name="Currency 6 3 6 4" xfId="20438"/>
    <cellStyle name="Currency 6 3 6 4 2" xfId="20439"/>
    <cellStyle name="Currency 6 3 6 4 3" xfId="20440"/>
    <cellStyle name="Currency 6 3 6 5" xfId="20441"/>
    <cellStyle name="Currency 6 3 6 5 2" xfId="20442"/>
    <cellStyle name="Currency 6 3 6 5 3" xfId="20443"/>
    <cellStyle name="Currency 6 3 6 6" xfId="20444"/>
    <cellStyle name="Currency 6 3 6 7" xfId="20445"/>
    <cellStyle name="Currency 6 3 7" xfId="20446"/>
    <cellStyle name="Currency 6 3 7 2" xfId="20447"/>
    <cellStyle name="Currency 6 3 7 2 2" xfId="20448"/>
    <cellStyle name="Currency 6 3 7 2 3" xfId="20449"/>
    <cellStyle name="Currency 6 3 7 3" xfId="20450"/>
    <cellStyle name="Currency 6 3 7 3 2" xfId="20451"/>
    <cellStyle name="Currency 6 3 7 3 3" xfId="20452"/>
    <cellStyle name="Currency 6 3 7 4" xfId="20453"/>
    <cellStyle name="Currency 6 3 7 4 2" xfId="20454"/>
    <cellStyle name="Currency 6 3 7 4 3" xfId="20455"/>
    <cellStyle name="Currency 6 3 7 5" xfId="20456"/>
    <cellStyle name="Currency 6 3 7 5 2" xfId="20457"/>
    <cellStyle name="Currency 6 3 7 5 3" xfId="20458"/>
    <cellStyle name="Currency 6 3 7 6" xfId="20459"/>
    <cellStyle name="Currency 6 3 7 7" xfId="20460"/>
    <cellStyle name="Currency 6 3 8" xfId="20461"/>
    <cellStyle name="Currency 6 3 8 2" xfId="20462"/>
    <cellStyle name="Currency 6 3 8 2 2" xfId="20463"/>
    <cellStyle name="Currency 6 3 8 2 3" xfId="20464"/>
    <cellStyle name="Currency 6 3 8 3" xfId="20465"/>
    <cellStyle name="Currency 6 3 8 3 2" xfId="20466"/>
    <cellStyle name="Currency 6 3 8 3 3" xfId="20467"/>
    <cellStyle name="Currency 6 3 8 4" xfId="20468"/>
    <cellStyle name="Currency 6 3 8 4 2" xfId="20469"/>
    <cellStyle name="Currency 6 3 8 4 3" xfId="20470"/>
    <cellStyle name="Currency 6 3 8 5" xfId="20471"/>
    <cellStyle name="Currency 6 3 8 5 2" xfId="20472"/>
    <cellStyle name="Currency 6 3 8 5 3" xfId="20473"/>
    <cellStyle name="Currency 6 3 8 6" xfId="20474"/>
    <cellStyle name="Currency 6 3 8 7" xfId="20475"/>
    <cellStyle name="Currency 6 3 9" xfId="20476"/>
    <cellStyle name="Currency 6 3 9 2" xfId="20477"/>
    <cellStyle name="Currency 6 3 9 3" xfId="20478"/>
    <cellStyle name="Currency 6 4" xfId="20479"/>
    <cellStyle name="Currency 6 4 10" xfId="20480"/>
    <cellStyle name="Currency 6 4 11" xfId="20481"/>
    <cellStyle name="Currency 6 4 2" xfId="20482"/>
    <cellStyle name="Currency 6 4 2 2" xfId="20483"/>
    <cellStyle name="Currency 6 4 2 2 2" xfId="20484"/>
    <cellStyle name="Currency 6 4 2 2 2 2" xfId="20485"/>
    <cellStyle name="Currency 6 4 2 2 2 3" xfId="20486"/>
    <cellStyle name="Currency 6 4 2 2 3" xfId="20487"/>
    <cellStyle name="Currency 6 4 2 2 3 2" xfId="20488"/>
    <cellStyle name="Currency 6 4 2 2 3 3" xfId="20489"/>
    <cellStyle name="Currency 6 4 2 2 4" xfId="20490"/>
    <cellStyle name="Currency 6 4 2 2 4 2" xfId="20491"/>
    <cellStyle name="Currency 6 4 2 2 4 3" xfId="20492"/>
    <cellStyle name="Currency 6 4 2 2 5" xfId="20493"/>
    <cellStyle name="Currency 6 4 2 2 5 2" xfId="20494"/>
    <cellStyle name="Currency 6 4 2 2 5 3" xfId="20495"/>
    <cellStyle name="Currency 6 4 2 2 6" xfId="20496"/>
    <cellStyle name="Currency 6 4 2 2 7" xfId="20497"/>
    <cellStyle name="Currency 6 4 2 3" xfId="20498"/>
    <cellStyle name="Currency 6 4 2 3 2" xfId="20499"/>
    <cellStyle name="Currency 6 4 2 3 3" xfId="20500"/>
    <cellStyle name="Currency 6 4 2 4" xfId="20501"/>
    <cellStyle name="Currency 6 4 2 4 2" xfId="20502"/>
    <cellStyle name="Currency 6 4 2 4 3" xfId="20503"/>
    <cellStyle name="Currency 6 4 2 5" xfId="20504"/>
    <cellStyle name="Currency 6 4 2 5 2" xfId="20505"/>
    <cellStyle name="Currency 6 4 2 5 3" xfId="20506"/>
    <cellStyle name="Currency 6 4 2 6" xfId="20507"/>
    <cellStyle name="Currency 6 4 2 6 2" xfId="20508"/>
    <cellStyle name="Currency 6 4 2 6 3" xfId="20509"/>
    <cellStyle name="Currency 6 4 2 7" xfId="20510"/>
    <cellStyle name="Currency 6 4 2 8" xfId="20511"/>
    <cellStyle name="Currency 6 4 3" xfId="20512"/>
    <cellStyle name="Currency 6 4 3 2" xfId="20513"/>
    <cellStyle name="Currency 6 4 3 2 2" xfId="20514"/>
    <cellStyle name="Currency 6 4 3 2 3" xfId="20515"/>
    <cellStyle name="Currency 6 4 3 3" xfId="20516"/>
    <cellStyle name="Currency 6 4 3 3 2" xfId="20517"/>
    <cellStyle name="Currency 6 4 3 3 3" xfId="20518"/>
    <cellStyle name="Currency 6 4 3 4" xfId="20519"/>
    <cellStyle name="Currency 6 4 3 4 2" xfId="20520"/>
    <cellStyle name="Currency 6 4 3 4 3" xfId="20521"/>
    <cellStyle name="Currency 6 4 3 5" xfId="20522"/>
    <cellStyle name="Currency 6 4 3 5 2" xfId="20523"/>
    <cellStyle name="Currency 6 4 3 5 3" xfId="20524"/>
    <cellStyle name="Currency 6 4 3 6" xfId="20525"/>
    <cellStyle name="Currency 6 4 3 7" xfId="20526"/>
    <cellStyle name="Currency 6 4 4" xfId="20527"/>
    <cellStyle name="Currency 6 4 4 2" xfId="20528"/>
    <cellStyle name="Currency 6 4 4 2 2" xfId="20529"/>
    <cellStyle name="Currency 6 4 4 2 3" xfId="20530"/>
    <cellStyle name="Currency 6 4 4 3" xfId="20531"/>
    <cellStyle name="Currency 6 4 4 3 2" xfId="20532"/>
    <cellStyle name="Currency 6 4 4 3 3" xfId="20533"/>
    <cellStyle name="Currency 6 4 4 4" xfId="20534"/>
    <cellStyle name="Currency 6 4 4 4 2" xfId="20535"/>
    <cellStyle name="Currency 6 4 4 4 3" xfId="20536"/>
    <cellStyle name="Currency 6 4 4 5" xfId="20537"/>
    <cellStyle name="Currency 6 4 4 5 2" xfId="20538"/>
    <cellStyle name="Currency 6 4 4 5 3" xfId="20539"/>
    <cellStyle name="Currency 6 4 4 6" xfId="20540"/>
    <cellStyle name="Currency 6 4 4 7" xfId="20541"/>
    <cellStyle name="Currency 6 4 5" xfId="20542"/>
    <cellStyle name="Currency 6 4 5 2" xfId="20543"/>
    <cellStyle name="Currency 6 4 5 2 2" xfId="20544"/>
    <cellStyle name="Currency 6 4 5 2 3" xfId="20545"/>
    <cellStyle name="Currency 6 4 5 3" xfId="20546"/>
    <cellStyle name="Currency 6 4 5 3 2" xfId="20547"/>
    <cellStyle name="Currency 6 4 5 3 3" xfId="20548"/>
    <cellStyle name="Currency 6 4 5 4" xfId="20549"/>
    <cellStyle name="Currency 6 4 5 4 2" xfId="20550"/>
    <cellStyle name="Currency 6 4 5 4 3" xfId="20551"/>
    <cellStyle name="Currency 6 4 5 5" xfId="20552"/>
    <cellStyle name="Currency 6 4 5 5 2" xfId="20553"/>
    <cellStyle name="Currency 6 4 5 5 3" xfId="20554"/>
    <cellStyle name="Currency 6 4 5 6" xfId="20555"/>
    <cellStyle name="Currency 6 4 5 7" xfId="20556"/>
    <cellStyle name="Currency 6 4 6" xfId="20557"/>
    <cellStyle name="Currency 6 4 6 2" xfId="20558"/>
    <cellStyle name="Currency 6 4 6 3" xfId="20559"/>
    <cellStyle name="Currency 6 4 7" xfId="20560"/>
    <cellStyle name="Currency 6 4 7 2" xfId="20561"/>
    <cellStyle name="Currency 6 4 7 3" xfId="20562"/>
    <cellStyle name="Currency 6 4 8" xfId="20563"/>
    <cellStyle name="Currency 6 4 8 2" xfId="20564"/>
    <cellStyle name="Currency 6 4 8 3" xfId="20565"/>
    <cellStyle name="Currency 6 4 9" xfId="20566"/>
    <cellStyle name="Currency 6 4 9 2" xfId="20567"/>
    <cellStyle name="Currency 6 4 9 3" xfId="20568"/>
    <cellStyle name="Currency 6 5" xfId="20569"/>
    <cellStyle name="Currency 6 5 2" xfId="20570"/>
    <cellStyle name="Currency 6 5 2 2" xfId="20571"/>
    <cellStyle name="Currency 6 5 2 2 2" xfId="20572"/>
    <cellStyle name="Currency 6 5 2 2 3" xfId="20573"/>
    <cellStyle name="Currency 6 5 2 3" xfId="20574"/>
    <cellStyle name="Currency 6 5 2 3 2" xfId="20575"/>
    <cellStyle name="Currency 6 5 2 3 3" xfId="20576"/>
    <cellStyle name="Currency 6 5 2 4" xfId="20577"/>
    <cellStyle name="Currency 6 5 2 4 2" xfId="20578"/>
    <cellStyle name="Currency 6 5 2 4 3" xfId="20579"/>
    <cellStyle name="Currency 6 5 2 5" xfId="20580"/>
    <cellStyle name="Currency 6 5 2 5 2" xfId="20581"/>
    <cellStyle name="Currency 6 5 2 5 3" xfId="20582"/>
    <cellStyle name="Currency 6 5 2 6" xfId="20583"/>
    <cellStyle name="Currency 6 5 2 7" xfId="20584"/>
    <cellStyle name="Currency 6 5 3" xfId="20585"/>
    <cellStyle name="Currency 6 5 3 2" xfId="20586"/>
    <cellStyle name="Currency 6 5 3 3" xfId="20587"/>
    <cellStyle name="Currency 6 5 4" xfId="20588"/>
    <cellStyle name="Currency 6 5 4 2" xfId="20589"/>
    <cellStyle name="Currency 6 5 4 3" xfId="20590"/>
    <cellStyle name="Currency 6 5 5" xfId="20591"/>
    <cellStyle name="Currency 6 5 5 2" xfId="20592"/>
    <cellStyle name="Currency 6 5 5 3" xfId="20593"/>
    <cellStyle name="Currency 6 5 6" xfId="20594"/>
    <cellStyle name="Currency 6 5 6 2" xfId="20595"/>
    <cellStyle name="Currency 6 5 6 3" xfId="20596"/>
    <cellStyle name="Currency 6 5 7" xfId="20597"/>
    <cellStyle name="Currency 6 5 8" xfId="20598"/>
    <cellStyle name="Currency 6 6" xfId="20599"/>
    <cellStyle name="Currency 6 6 2" xfId="20600"/>
    <cellStyle name="Currency 6 6 2 2" xfId="20601"/>
    <cellStyle name="Currency 6 6 2 2 2" xfId="20602"/>
    <cellStyle name="Currency 6 6 2 2 3" xfId="20603"/>
    <cellStyle name="Currency 6 6 2 3" xfId="20604"/>
    <cellStyle name="Currency 6 6 2 3 2" xfId="20605"/>
    <cellStyle name="Currency 6 6 2 3 3" xfId="20606"/>
    <cellStyle name="Currency 6 6 2 4" xfId="20607"/>
    <cellStyle name="Currency 6 6 2 4 2" xfId="20608"/>
    <cellStyle name="Currency 6 6 2 4 3" xfId="20609"/>
    <cellStyle name="Currency 6 6 2 5" xfId="20610"/>
    <cellStyle name="Currency 6 6 2 5 2" xfId="20611"/>
    <cellStyle name="Currency 6 6 2 5 3" xfId="20612"/>
    <cellStyle name="Currency 6 6 2 6" xfId="20613"/>
    <cellStyle name="Currency 6 6 2 7" xfId="20614"/>
    <cellStyle name="Currency 6 6 3" xfId="20615"/>
    <cellStyle name="Currency 6 6 3 2" xfId="20616"/>
    <cellStyle name="Currency 6 6 3 3" xfId="20617"/>
    <cellStyle name="Currency 6 6 4" xfId="20618"/>
    <cellStyle name="Currency 6 6 4 2" xfId="20619"/>
    <cellStyle name="Currency 6 6 4 3" xfId="20620"/>
    <cellStyle name="Currency 6 6 5" xfId="20621"/>
    <cellStyle name="Currency 6 6 5 2" xfId="20622"/>
    <cellStyle name="Currency 6 6 5 3" xfId="20623"/>
    <cellStyle name="Currency 6 6 6" xfId="20624"/>
    <cellStyle name="Currency 6 6 6 2" xfId="20625"/>
    <cellStyle name="Currency 6 6 6 3" xfId="20626"/>
    <cellStyle name="Currency 6 6 7" xfId="20627"/>
    <cellStyle name="Currency 6 6 8" xfId="20628"/>
    <cellStyle name="Currency 6 7" xfId="20629"/>
    <cellStyle name="Currency 6 7 2" xfId="20630"/>
    <cellStyle name="Currency 6 7 2 2" xfId="20631"/>
    <cellStyle name="Currency 6 7 2 3" xfId="20632"/>
    <cellStyle name="Currency 6 7 3" xfId="20633"/>
    <cellStyle name="Currency 6 7 3 2" xfId="20634"/>
    <cellStyle name="Currency 6 7 3 3" xfId="20635"/>
    <cellStyle name="Currency 6 7 4" xfId="20636"/>
    <cellStyle name="Currency 6 7 4 2" xfId="20637"/>
    <cellStyle name="Currency 6 7 4 3" xfId="20638"/>
    <cellStyle name="Currency 6 7 5" xfId="20639"/>
    <cellStyle name="Currency 6 7 5 2" xfId="20640"/>
    <cellStyle name="Currency 6 7 5 3" xfId="20641"/>
    <cellStyle name="Currency 6 7 6" xfId="20642"/>
    <cellStyle name="Currency 6 7 7" xfId="20643"/>
    <cellStyle name="Currency 6 8" xfId="20644"/>
    <cellStyle name="Currency 6 8 2" xfId="20645"/>
    <cellStyle name="Currency 6 8 2 2" xfId="20646"/>
    <cellStyle name="Currency 6 8 2 3" xfId="20647"/>
    <cellStyle name="Currency 6 8 3" xfId="20648"/>
    <cellStyle name="Currency 6 8 3 2" xfId="20649"/>
    <cellStyle name="Currency 6 8 3 3" xfId="20650"/>
    <cellStyle name="Currency 6 8 4" xfId="20651"/>
    <cellStyle name="Currency 6 8 4 2" xfId="20652"/>
    <cellStyle name="Currency 6 8 4 3" xfId="20653"/>
    <cellStyle name="Currency 6 8 5" xfId="20654"/>
    <cellStyle name="Currency 6 8 5 2" xfId="20655"/>
    <cellStyle name="Currency 6 8 5 3" xfId="20656"/>
    <cellStyle name="Currency 6 8 6" xfId="20657"/>
    <cellStyle name="Currency 6 8 7" xfId="20658"/>
    <cellStyle name="Currency 6 9" xfId="20659"/>
    <cellStyle name="Currency 6 9 2" xfId="20660"/>
    <cellStyle name="Currency 6 9 2 2" xfId="20661"/>
    <cellStyle name="Currency 6 9 2 3" xfId="20662"/>
    <cellStyle name="Currency 6 9 3" xfId="20663"/>
    <cellStyle name="Currency 6 9 3 2" xfId="20664"/>
    <cellStyle name="Currency 6 9 3 3" xfId="20665"/>
    <cellStyle name="Currency 6 9 4" xfId="20666"/>
    <cellStyle name="Currency 6 9 4 2" xfId="20667"/>
    <cellStyle name="Currency 6 9 4 3" xfId="20668"/>
    <cellStyle name="Currency 6 9 5" xfId="20669"/>
    <cellStyle name="Currency 6 9 5 2" xfId="20670"/>
    <cellStyle name="Currency 6 9 5 3" xfId="20671"/>
    <cellStyle name="Currency 6 9 6" xfId="20672"/>
    <cellStyle name="Currency 6 9 7" xfId="20673"/>
    <cellStyle name="Currency 7" xfId="20674"/>
    <cellStyle name="Currency 7 10" xfId="20675"/>
    <cellStyle name="Currency 7 11" xfId="20676"/>
    <cellStyle name="Currency 7 2" xfId="20677"/>
    <cellStyle name="Currency 7 2 2" xfId="20678"/>
    <cellStyle name="Currency 7 2 2 2" xfId="20679"/>
    <cellStyle name="Currency 7 2 2 2 2" xfId="20680"/>
    <cellStyle name="Currency 7 2 2 2 3" xfId="20681"/>
    <cellStyle name="Currency 7 2 2 3" xfId="20682"/>
    <cellStyle name="Currency 7 2 2 3 2" xfId="20683"/>
    <cellStyle name="Currency 7 2 2 3 3" xfId="20684"/>
    <cellStyle name="Currency 7 2 2 4" xfId="20685"/>
    <cellStyle name="Currency 7 2 2 4 2" xfId="20686"/>
    <cellStyle name="Currency 7 2 2 4 3" xfId="20687"/>
    <cellStyle name="Currency 7 2 2 5" xfId="20688"/>
    <cellStyle name="Currency 7 2 2 5 2" xfId="20689"/>
    <cellStyle name="Currency 7 2 2 5 3" xfId="20690"/>
    <cellStyle name="Currency 7 2 2 6" xfId="20691"/>
    <cellStyle name="Currency 7 2 2 7" xfId="20692"/>
    <cellStyle name="Currency 7 2 3" xfId="20693"/>
    <cellStyle name="Currency 7 2 3 2" xfId="20694"/>
    <cellStyle name="Currency 7 2 3 3" xfId="20695"/>
    <cellStyle name="Currency 7 2 4" xfId="20696"/>
    <cellStyle name="Currency 7 2 4 2" xfId="20697"/>
    <cellStyle name="Currency 7 2 4 3" xfId="20698"/>
    <cellStyle name="Currency 7 2 5" xfId="20699"/>
    <cellStyle name="Currency 7 2 5 2" xfId="20700"/>
    <cellStyle name="Currency 7 2 5 3" xfId="20701"/>
    <cellStyle name="Currency 7 2 6" xfId="20702"/>
    <cellStyle name="Currency 7 2 6 2" xfId="20703"/>
    <cellStyle name="Currency 7 2 6 3" xfId="20704"/>
    <cellStyle name="Currency 7 2 7" xfId="20705"/>
    <cellStyle name="Currency 7 2 8" xfId="20706"/>
    <cellStyle name="Currency 7 3" xfId="20707"/>
    <cellStyle name="Currency 7 3 2" xfId="20708"/>
    <cellStyle name="Currency 7 3 2 2" xfId="20709"/>
    <cellStyle name="Currency 7 3 2 3" xfId="20710"/>
    <cellStyle name="Currency 7 3 3" xfId="20711"/>
    <cellStyle name="Currency 7 3 3 2" xfId="20712"/>
    <cellStyle name="Currency 7 3 3 3" xfId="20713"/>
    <cellStyle name="Currency 7 3 4" xfId="20714"/>
    <cellStyle name="Currency 7 3 4 2" xfId="20715"/>
    <cellStyle name="Currency 7 3 4 3" xfId="20716"/>
    <cellStyle name="Currency 7 3 5" xfId="20717"/>
    <cellStyle name="Currency 7 3 5 2" xfId="20718"/>
    <cellStyle name="Currency 7 3 5 3" xfId="20719"/>
    <cellStyle name="Currency 7 3 6" xfId="20720"/>
    <cellStyle name="Currency 7 3 7" xfId="20721"/>
    <cellStyle name="Currency 7 4" xfId="20722"/>
    <cellStyle name="Currency 7 4 2" xfId="20723"/>
    <cellStyle name="Currency 7 4 2 2" xfId="20724"/>
    <cellStyle name="Currency 7 4 2 3" xfId="20725"/>
    <cellStyle name="Currency 7 4 3" xfId="20726"/>
    <cellStyle name="Currency 7 4 3 2" xfId="20727"/>
    <cellStyle name="Currency 7 4 3 3" xfId="20728"/>
    <cellStyle name="Currency 7 4 4" xfId="20729"/>
    <cellStyle name="Currency 7 4 4 2" xfId="20730"/>
    <cellStyle name="Currency 7 4 4 3" xfId="20731"/>
    <cellStyle name="Currency 7 4 5" xfId="20732"/>
    <cellStyle name="Currency 7 4 5 2" xfId="20733"/>
    <cellStyle name="Currency 7 4 5 3" xfId="20734"/>
    <cellStyle name="Currency 7 4 6" xfId="20735"/>
    <cellStyle name="Currency 7 4 7" xfId="20736"/>
    <cellStyle name="Currency 7 5" xfId="20737"/>
    <cellStyle name="Currency 7 5 2" xfId="20738"/>
    <cellStyle name="Currency 7 5 2 2" xfId="20739"/>
    <cellStyle name="Currency 7 5 2 3" xfId="20740"/>
    <cellStyle name="Currency 7 5 3" xfId="20741"/>
    <cellStyle name="Currency 7 5 3 2" xfId="20742"/>
    <cellStyle name="Currency 7 5 3 3" xfId="20743"/>
    <cellStyle name="Currency 7 5 4" xfId="20744"/>
    <cellStyle name="Currency 7 5 4 2" xfId="20745"/>
    <cellStyle name="Currency 7 5 4 3" xfId="20746"/>
    <cellStyle name="Currency 7 5 5" xfId="20747"/>
    <cellStyle name="Currency 7 5 5 2" xfId="20748"/>
    <cellStyle name="Currency 7 5 5 3" xfId="20749"/>
    <cellStyle name="Currency 7 5 6" xfId="20750"/>
    <cellStyle name="Currency 7 5 7" xfId="20751"/>
    <cellStyle name="Currency 7 6" xfId="20752"/>
    <cellStyle name="Currency 7 6 2" xfId="20753"/>
    <cellStyle name="Currency 7 6 3" xfId="20754"/>
    <cellStyle name="Currency 7 7" xfId="20755"/>
    <cellStyle name="Currency 7 7 2" xfId="20756"/>
    <cellStyle name="Currency 7 7 3" xfId="20757"/>
    <cellStyle name="Currency 7 8" xfId="20758"/>
    <cellStyle name="Currency 7 8 2" xfId="20759"/>
    <cellStyle name="Currency 7 8 3" xfId="20760"/>
    <cellStyle name="Currency 7 9" xfId="20761"/>
    <cellStyle name="Currency 7 9 2" xfId="20762"/>
    <cellStyle name="Currency 7 9 3" xfId="20763"/>
    <cellStyle name="Currency 8" xfId="20764"/>
    <cellStyle name="Currency 8 10" xfId="20765"/>
    <cellStyle name="Currency 8 11" xfId="20766"/>
    <cellStyle name="Currency 8 2" xfId="20767"/>
    <cellStyle name="Currency 8 2 2" xfId="20768"/>
    <cellStyle name="Currency 8 2 2 2" xfId="20769"/>
    <cellStyle name="Currency 8 2 2 2 2" xfId="20770"/>
    <cellStyle name="Currency 8 2 2 2 3" xfId="20771"/>
    <cellStyle name="Currency 8 2 2 3" xfId="20772"/>
    <cellStyle name="Currency 8 2 2 3 2" xfId="20773"/>
    <cellStyle name="Currency 8 2 2 3 3" xfId="20774"/>
    <cellStyle name="Currency 8 2 2 4" xfId="20775"/>
    <cellStyle name="Currency 8 2 2 4 2" xfId="20776"/>
    <cellStyle name="Currency 8 2 2 4 3" xfId="20777"/>
    <cellStyle name="Currency 8 2 2 5" xfId="20778"/>
    <cellStyle name="Currency 8 2 2 5 2" xfId="20779"/>
    <cellStyle name="Currency 8 2 2 5 3" xfId="20780"/>
    <cellStyle name="Currency 8 2 2 6" xfId="20781"/>
    <cellStyle name="Currency 8 2 2 7" xfId="20782"/>
    <cellStyle name="Currency 8 2 3" xfId="20783"/>
    <cellStyle name="Currency 8 2 3 2" xfId="20784"/>
    <cellStyle name="Currency 8 2 3 3" xfId="20785"/>
    <cellStyle name="Currency 8 2 4" xfId="20786"/>
    <cellStyle name="Currency 8 2 4 2" xfId="20787"/>
    <cellStyle name="Currency 8 2 4 3" xfId="20788"/>
    <cellStyle name="Currency 8 2 5" xfId="20789"/>
    <cellStyle name="Currency 8 2 5 2" xfId="20790"/>
    <cellStyle name="Currency 8 2 5 3" xfId="20791"/>
    <cellStyle name="Currency 8 2 6" xfId="20792"/>
    <cellStyle name="Currency 8 2 6 2" xfId="20793"/>
    <cellStyle name="Currency 8 2 6 3" xfId="20794"/>
    <cellStyle name="Currency 8 2 7" xfId="20795"/>
    <cellStyle name="Currency 8 2 8" xfId="20796"/>
    <cellStyle name="Currency 8 3" xfId="20797"/>
    <cellStyle name="Currency 8 3 2" xfId="20798"/>
    <cellStyle name="Currency 8 3 2 2" xfId="20799"/>
    <cellStyle name="Currency 8 3 2 3" xfId="20800"/>
    <cellStyle name="Currency 8 3 3" xfId="20801"/>
    <cellStyle name="Currency 8 3 3 2" xfId="20802"/>
    <cellStyle name="Currency 8 3 3 3" xfId="20803"/>
    <cellStyle name="Currency 8 3 4" xfId="20804"/>
    <cellStyle name="Currency 8 3 4 2" xfId="20805"/>
    <cellStyle name="Currency 8 3 4 3" xfId="20806"/>
    <cellStyle name="Currency 8 3 5" xfId="20807"/>
    <cellStyle name="Currency 8 3 5 2" xfId="20808"/>
    <cellStyle name="Currency 8 3 5 3" xfId="20809"/>
    <cellStyle name="Currency 8 3 6" xfId="20810"/>
    <cellStyle name="Currency 8 3 7" xfId="20811"/>
    <cellStyle name="Currency 8 4" xfId="20812"/>
    <cellStyle name="Currency 8 4 2" xfId="20813"/>
    <cellStyle name="Currency 8 4 2 2" xfId="20814"/>
    <cellStyle name="Currency 8 4 2 3" xfId="20815"/>
    <cellStyle name="Currency 8 4 3" xfId="20816"/>
    <cellStyle name="Currency 8 4 3 2" xfId="20817"/>
    <cellStyle name="Currency 8 4 3 3" xfId="20818"/>
    <cellStyle name="Currency 8 4 4" xfId="20819"/>
    <cellStyle name="Currency 8 4 4 2" xfId="20820"/>
    <cellStyle name="Currency 8 4 4 3" xfId="20821"/>
    <cellStyle name="Currency 8 4 5" xfId="20822"/>
    <cellStyle name="Currency 8 4 5 2" xfId="20823"/>
    <cellStyle name="Currency 8 4 5 3" xfId="20824"/>
    <cellStyle name="Currency 8 4 6" xfId="20825"/>
    <cellStyle name="Currency 8 4 7" xfId="20826"/>
    <cellStyle name="Currency 8 5" xfId="20827"/>
    <cellStyle name="Currency 8 5 2" xfId="20828"/>
    <cellStyle name="Currency 8 5 2 2" xfId="20829"/>
    <cellStyle name="Currency 8 5 2 3" xfId="20830"/>
    <cellStyle name="Currency 8 5 3" xfId="20831"/>
    <cellStyle name="Currency 8 5 3 2" xfId="20832"/>
    <cellStyle name="Currency 8 5 3 3" xfId="20833"/>
    <cellStyle name="Currency 8 5 4" xfId="20834"/>
    <cellStyle name="Currency 8 5 4 2" xfId="20835"/>
    <cellStyle name="Currency 8 5 4 3" xfId="20836"/>
    <cellStyle name="Currency 8 5 5" xfId="20837"/>
    <cellStyle name="Currency 8 5 5 2" xfId="20838"/>
    <cellStyle name="Currency 8 5 5 3" xfId="20839"/>
    <cellStyle name="Currency 8 5 6" xfId="20840"/>
    <cellStyle name="Currency 8 5 7" xfId="20841"/>
    <cellStyle name="Currency 8 6" xfId="20842"/>
    <cellStyle name="Currency 8 6 2" xfId="20843"/>
    <cellStyle name="Currency 8 6 3" xfId="20844"/>
    <cellStyle name="Currency 8 7" xfId="20845"/>
    <cellStyle name="Currency 8 7 2" xfId="20846"/>
    <cellStyle name="Currency 8 7 3" xfId="20847"/>
    <cellStyle name="Currency 8 8" xfId="20848"/>
    <cellStyle name="Currency 8 8 2" xfId="20849"/>
    <cellStyle name="Currency 8 8 3" xfId="20850"/>
    <cellStyle name="Currency 8 9" xfId="20851"/>
    <cellStyle name="Currency 8 9 2" xfId="20852"/>
    <cellStyle name="Currency 8 9 3" xfId="20853"/>
    <cellStyle name="Currency 9" xfId="20854"/>
    <cellStyle name="Currency 9 10" xfId="20855"/>
    <cellStyle name="Currency 9 11" xfId="20856"/>
    <cellStyle name="Currency 9 2" xfId="20857"/>
    <cellStyle name="Currency 9 2 2" xfId="20858"/>
    <cellStyle name="Currency 9 2 2 2" xfId="20859"/>
    <cellStyle name="Currency 9 2 2 2 2" xfId="20860"/>
    <cellStyle name="Currency 9 2 2 2 3" xfId="20861"/>
    <cellStyle name="Currency 9 2 2 3" xfId="20862"/>
    <cellStyle name="Currency 9 2 2 3 2" xfId="20863"/>
    <cellStyle name="Currency 9 2 2 3 3" xfId="20864"/>
    <cellStyle name="Currency 9 2 2 4" xfId="20865"/>
    <cellStyle name="Currency 9 2 2 4 2" xfId="20866"/>
    <cellStyle name="Currency 9 2 2 4 3" xfId="20867"/>
    <cellStyle name="Currency 9 2 2 5" xfId="20868"/>
    <cellStyle name="Currency 9 2 2 5 2" xfId="20869"/>
    <cellStyle name="Currency 9 2 2 5 3" xfId="20870"/>
    <cellStyle name="Currency 9 2 2 6" xfId="20871"/>
    <cellStyle name="Currency 9 2 2 7" xfId="20872"/>
    <cellStyle name="Currency 9 2 3" xfId="20873"/>
    <cellStyle name="Currency 9 2 3 2" xfId="20874"/>
    <cellStyle name="Currency 9 2 3 3" xfId="20875"/>
    <cellStyle name="Currency 9 2 4" xfId="20876"/>
    <cellStyle name="Currency 9 2 4 2" xfId="20877"/>
    <cellStyle name="Currency 9 2 4 3" xfId="20878"/>
    <cellStyle name="Currency 9 2 5" xfId="20879"/>
    <cellStyle name="Currency 9 2 5 2" xfId="20880"/>
    <cellStyle name="Currency 9 2 5 3" xfId="20881"/>
    <cellStyle name="Currency 9 2 6" xfId="20882"/>
    <cellStyle name="Currency 9 2 6 2" xfId="20883"/>
    <cellStyle name="Currency 9 2 6 3" xfId="20884"/>
    <cellStyle name="Currency 9 2 7" xfId="20885"/>
    <cellStyle name="Currency 9 2 8" xfId="20886"/>
    <cellStyle name="Currency 9 3" xfId="20887"/>
    <cellStyle name="Currency 9 3 2" xfId="20888"/>
    <cellStyle name="Currency 9 3 2 2" xfId="20889"/>
    <cellStyle name="Currency 9 3 2 3" xfId="20890"/>
    <cellStyle name="Currency 9 3 3" xfId="20891"/>
    <cellStyle name="Currency 9 3 3 2" xfId="20892"/>
    <cellStyle name="Currency 9 3 3 3" xfId="20893"/>
    <cellStyle name="Currency 9 3 4" xfId="20894"/>
    <cellStyle name="Currency 9 3 4 2" xfId="20895"/>
    <cellStyle name="Currency 9 3 4 3" xfId="20896"/>
    <cellStyle name="Currency 9 3 5" xfId="20897"/>
    <cellStyle name="Currency 9 3 5 2" xfId="20898"/>
    <cellStyle name="Currency 9 3 5 3" xfId="20899"/>
    <cellStyle name="Currency 9 3 6" xfId="20900"/>
    <cellStyle name="Currency 9 3 7" xfId="20901"/>
    <cellStyle name="Currency 9 4" xfId="20902"/>
    <cellStyle name="Currency 9 4 2" xfId="20903"/>
    <cellStyle name="Currency 9 4 2 2" xfId="20904"/>
    <cellStyle name="Currency 9 4 2 3" xfId="20905"/>
    <cellStyle name="Currency 9 4 3" xfId="20906"/>
    <cellStyle name="Currency 9 4 3 2" xfId="20907"/>
    <cellStyle name="Currency 9 4 3 3" xfId="20908"/>
    <cellStyle name="Currency 9 4 4" xfId="20909"/>
    <cellStyle name="Currency 9 4 4 2" xfId="20910"/>
    <cellStyle name="Currency 9 4 4 3" xfId="20911"/>
    <cellStyle name="Currency 9 4 5" xfId="20912"/>
    <cellStyle name="Currency 9 4 5 2" xfId="20913"/>
    <cellStyle name="Currency 9 4 5 3" xfId="20914"/>
    <cellStyle name="Currency 9 4 6" xfId="20915"/>
    <cellStyle name="Currency 9 4 7" xfId="20916"/>
    <cellStyle name="Currency 9 5" xfId="20917"/>
    <cellStyle name="Currency 9 5 2" xfId="20918"/>
    <cellStyle name="Currency 9 5 2 2" xfId="20919"/>
    <cellStyle name="Currency 9 5 2 3" xfId="20920"/>
    <cellStyle name="Currency 9 5 3" xfId="20921"/>
    <cellStyle name="Currency 9 5 3 2" xfId="20922"/>
    <cellStyle name="Currency 9 5 3 3" xfId="20923"/>
    <cellStyle name="Currency 9 5 4" xfId="20924"/>
    <cellStyle name="Currency 9 5 4 2" xfId="20925"/>
    <cellStyle name="Currency 9 5 4 3" xfId="20926"/>
    <cellStyle name="Currency 9 5 5" xfId="20927"/>
    <cellStyle name="Currency 9 5 5 2" xfId="20928"/>
    <cellStyle name="Currency 9 5 5 3" xfId="20929"/>
    <cellStyle name="Currency 9 5 6" xfId="20930"/>
    <cellStyle name="Currency 9 5 7" xfId="20931"/>
    <cellStyle name="Currency 9 6" xfId="20932"/>
    <cellStyle name="Currency 9 6 2" xfId="20933"/>
    <cellStyle name="Currency 9 6 3" xfId="20934"/>
    <cellStyle name="Currency 9 7" xfId="20935"/>
    <cellStyle name="Currency 9 7 2" xfId="20936"/>
    <cellStyle name="Currency 9 7 3" xfId="20937"/>
    <cellStyle name="Currency 9 8" xfId="20938"/>
    <cellStyle name="Currency 9 8 2" xfId="20939"/>
    <cellStyle name="Currency 9 8 3" xfId="20940"/>
    <cellStyle name="Currency 9 9" xfId="20941"/>
    <cellStyle name="Currency 9 9 2" xfId="20942"/>
    <cellStyle name="Currency 9 9 3" xfId="20943"/>
    <cellStyle name="Emphasis 1" xfId="20944"/>
    <cellStyle name="Emphasis 2" xfId="20945"/>
    <cellStyle name="Emphasis 3" xfId="20946"/>
    <cellStyle name="Excel Built-in Comma" xfId="6"/>
    <cellStyle name="Excel Built-in Normal" xfId="5"/>
    <cellStyle name="Excel Built-in Normal 2" xfId="44849"/>
    <cellStyle name="Excel Built-in Percent" xfId="17"/>
    <cellStyle name="Explanatory Text 2" xfId="20947"/>
    <cellStyle name="Good 2" xfId="20948"/>
    <cellStyle name="Good 2 2" xfId="44850"/>
    <cellStyle name="Good 3" xfId="20949"/>
    <cellStyle name="Heading 1 2" xfId="20950"/>
    <cellStyle name="Heading 2 2" xfId="20951"/>
    <cellStyle name="Heading 3 2" xfId="20952"/>
    <cellStyle name="Heading 4 2" xfId="20953"/>
    <cellStyle name="Hyperlink 2" xfId="20954"/>
    <cellStyle name="Hyperlink 2 2" xfId="20955"/>
    <cellStyle name="Hyperlink 3" xfId="44851"/>
    <cellStyle name="Linked Cell 2" xfId="20956"/>
    <cellStyle name="Neutral 2" xfId="20957"/>
    <cellStyle name="no dec" xfId="18"/>
    <cellStyle name="NoComma" xfId="20958"/>
    <cellStyle name="Normal" xfId="0" builtinId="0"/>
    <cellStyle name="Normal 10" xfId="20959"/>
    <cellStyle name="Normal 10 2" xfId="20960"/>
    <cellStyle name="Normal 10 2 2" xfId="44852"/>
    <cellStyle name="Normal 10 2 2 2" xfId="44853"/>
    <cellStyle name="Normal 10 2 3" xfId="44854"/>
    <cellStyle name="Normal 10 3" xfId="44855"/>
    <cellStyle name="Normal 10 3 2" xfId="44856"/>
    <cellStyle name="Normal 10 3 2 2" xfId="44857"/>
    <cellStyle name="Normal 10 3 2 3" xfId="44858"/>
    <cellStyle name="Normal 10 3 3" xfId="44859"/>
    <cellStyle name="Normal 10 3 4" xfId="44860"/>
    <cellStyle name="Normal 10 4" xfId="44861"/>
    <cellStyle name="Normal 10 4 2" xfId="44862"/>
    <cellStyle name="Normal 10 4 3" xfId="44863"/>
    <cellStyle name="Normal 10 5" xfId="44864"/>
    <cellStyle name="Normal 10 5 2" xfId="44865"/>
    <cellStyle name="Normal 10 5 3" xfId="44866"/>
    <cellStyle name="Normal 10 6" xfId="44867"/>
    <cellStyle name="Normal 10 7" xfId="44868"/>
    <cellStyle name="Normal 11" xfId="20961"/>
    <cellStyle name="Normal 11 10" xfId="20962"/>
    <cellStyle name="Normal 11 10 2" xfId="20963"/>
    <cellStyle name="Normal 11 10 2 2" xfId="20964"/>
    <cellStyle name="Normal 11 10 2 3" xfId="20965"/>
    <cellStyle name="Normal 11 10 3" xfId="20966"/>
    <cellStyle name="Normal 11 10 3 2" xfId="20967"/>
    <cellStyle name="Normal 11 10 3 3" xfId="20968"/>
    <cellStyle name="Normal 11 10 4" xfId="20969"/>
    <cellStyle name="Normal 11 10 4 2" xfId="20970"/>
    <cellStyle name="Normal 11 10 4 3" xfId="20971"/>
    <cellStyle name="Normal 11 10 5" xfId="20972"/>
    <cellStyle name="Normal 11 10 5 2" xfId="20973"/>
    <cellStyle name="Normal 11 10 5 3" xfId="20974"/>
    <cellStyle name="Normal 11 10 6" xfId="20975"/>
    <cellStyle name="Normal 11 10 7" xfId="20976"/>
    <cellStyle name="Normal 11 11" xfId="20977"/>
    <cellStyle name="Normal 11 11 2" xfId="20978"/>
    <cellStyle name="Normal 11 11 2 2" xfId="20979"/>
    <cellStyle name="Normal 11 11 2 3" xfId="20980"/>
    <cellStyle name="Normal 11 11 3" xfId="20981"/>
    <cellStyle name="Normal 11 11 3 2" xfId="20982"/>
    <cellStyle name="Normal 11 11 3 3" xfId="20983"/>
    <cellStyle name="Normal 11 11 4" xfId="20984"/>
    <cellStyle name="Normal 11 11 4 2" xfId="20985"/>
    <cellStyle name="Normal 11 11 4 3" xfId="20986"/>
    <cellStyle name="Normal 11 11 5" xfId="20987"/>
    <cellStyle name="Normal 11 11 5 2" xfId="20988"/>
    <cellStyle name="Normal 11 11 5 3" xfId="20989"/>
    <cellStyle name="Normal 11 11 6" xfId="20990"/>
    <cellStyle name="Normal 11 11 7" xfId="20991"/>
    <cellStyle name="Normal 11 12" xfId="20992"/>
    <cellStyle name="Normal 11 12 2" xfId="20993"/>
    <cellStyle name="Normal 11 12 2 2" xfId="20994"/>
    <cellStyle name="Normal 11 12 2 3" xfId="20995"/>
    <cellStyle name="Normal 11 12 3" xfId="20996"/>
    <cellStyle name="Normal 11 12 3 2" xfId="20997"/>
    <cellStyle name="Normal 11 12 3 3" xfId="20998"/>
    <cellStyle name="Normal 11 12 4" xfId="20999"/>
    <cellStyle name="Normal 11 12 4 2" xfId="21000"/>
    <cellStyle name="Normal 11 12 4 3" xfId="21001"/>
    <cellStyle name="Normal 11 12 5" xfId="21002"/>
    <cellStyle name="Normal 11 12 5 2" xfId="21003"/>
    <cellStyle name="Normal 11 12 5 3" xfId="21004"/>
    <cellStyle name="Normal 11 12 6" xfId="21005"/>
    <cellStyle name="Normal 11 12 7" xfId="21006"/>
    <cellStyle name="Normal 11 13" xfId="21007"/>
    <cellStyle name="Normal 11 13 2" xfId="21008"/>
    <cellStyle name="Normal 11 13 2 2" xfId="21009"/>
    <cellStyle name="Normal 11 13 2 3" xfId="21010"/>
    <cellStyle name="Normal 11 13 3" xfId="21011"/>
    <cellStyle name="Normal 11 13 3 2" xfId="21012"/>
    <cellStyle name="Normal 11 13 3 3" xfId="21013"/>
    <cellStyle name="Normal 11 13 4" xfId="21014"/>
    <cellStyle name="Normal 11 13 4 2" xfId="21015"/>
    <cellStyle name="Normal 11 13 4 3" xfId="21016"/>
    <cellStyle name="Normal 11 13 5" xfId="21017"/>
    <cellStyle name="Normal 11 13 5 2" xfId="21018"/>
    <cellStyle name="Normal 11 13 5 3" xfId="21019"/>
    <cellStyle name="Normal 11 13 6" xfId="21020"/>
    <cellStyle name="Normal 11 13 7" xfId="21021"/>
    <cellStyle name="Normal 11 14" xfId="21022"/>
    <cellStyle name="Normal 11 14 2" xfId="21023"/>
    <cellStyle name="Normal 11 14 3" xfId="21024"/>
    <cellStyle name="Normal 11 15" xfId="21025"/>
    <cellStyle name="Normal 11 15 2" xfId="21026"/>
    <cellStyle name="Normal 11 15 3" xfId="21027"/>
    <cellStyle name="Normal 11 16" xfId="21028"/>
    <cellStyle name="Normal 11 16 2" xfId="21029"/>
    <cellStyle name="Normal 11 16 3" xfId="21030"/>
    <cellStyle name="Normal 11 17" xfId="21031"/>
    <cellStyle name="Normal 11 17 2" xfId="21032"/>
    <cellStyle name="Normal 11 17 3" xfId="21033"/>
    <cellStyle name="Normal 11 18" xfId="21034"/>
    <cellStyle name="Normal 11 19" xfId="21035"/>
    <cellStyle name="Normal 11 2" xfId="21036"/>
    <cellStyle name="Normal 11 2 2" xfId="44869"/>
    <cellStyle name="Normal 11 2 2 2" xfId="44870"/>
    <cellStyle name="Normal 11 2 3" xfId="44871"/>
    <cellStyle name="Normal 11 2 4" xfId="44872"/>
    <cellStyle name="Normal 11 20" xfId="21037"/>
    <cellStyle name="Normal 11 3" xfId="21038"/>
    <cellStyle name="Normal 11 3 10" xfId="21039"/>
    <cellStyle name="Normal 11 3 10 2" xfId="21040"/>
    <cellStyle name="Normal 11 3 10 2 2" xfId="21041"/>
    <cellStyle name="Normal 11 3 10 2 3" xfId="21042"/>
    <cellStyle name="Normal 11 3 10 3" xfId="21043"/>
    <cellStyle name="Normal 11 3 10 3 2" xfId="21044"/>
    <cellStyle name="Normal 11 3 10 3 3" xfId="21045"/>
    <cellStyle name="Normal 11 3 10 4" xfId="21046"/>
    <cellStyle name="Normal 11 3 10 4 2" xfId="21047"/>
    <cellStyle name="Normal 11 3 10 4 3" xfId="21048"/>
    <cellStyle name="Normal 11 3 10 5" xfId="21049"/>
    <cellStyle name="Normal 11 3 10 5 2" xfId="21050"/>
    <cellStyle name="Normal 11 3 10 5 3" xfId="21051"/>
    <cellStyle name="Normal 11 3 10 6" xfId="21052"/>
    <cellStyle name="Normal 11 3 10 7" xfId="21053"/>
    <cellStyle name="Normal 11 3 11" xfId="21054"/>
    <cellStyle name="Normal 11 3 11 2" xfId="21055"/>
    <cellStyle name="Normal 11 3 11 3" xfId="21056"/>
    <cellStyle name="Normal 11 3 12" xfId="21057"/>
    <cellStyle name="Normal 11 3 12 2" xfId="21058"/>
    <cellStyle name="Normal 11 3 12 3" xfId="21059"/>
    <cellStyle name="Normal 11 3 13" xfId="21060"/>
    <cellStyle name="Normal 11 3 13 2" xfId="21061"/>
    <cellStyle name="Normal 11 3 13 3" xfId="21062"/>
    <cellStyle name="Normal 11 3 14" xfId="21063"/>
    <cellStyle name="Normal 11 3 14 2" xfId="21064"/>
    <cellStyle name="Normal 11 3 14 3" xfId="21065"/>
    <cellStyle name="Normal 11 3 15" xfId="21066"/>
    <cellStyle name="Normal 11 3 16" xfId="21067"/>
    <cellStyle name="Normal 11 3 2" xfId="21068"/>
    <cellStyle name="Normal 11 3 2 10" xfId="21069"/>
    <cellStyle name="Normal 11 3 2 10 2" xfId="21070"/>
    <cellStyle name="Normal 11 3 2 10 3" xfId="21071"/>
    <cellStyle name="Normal 11 3 2 11" xfId="21072"/>
    <cellStyle name="Normal 11 3 2 11 2" xfId="21073"/>
    <cellStyle name="Normal 11 3 2 11 3" xfId="21074"/>
    <cellStyle name="Normal 11 3 2 12" xfId="21075"/>
    <cellStyle name="Normal 11 3 2 12 2" xfId="21076"/>
    <cellStyle name="Normal 11 3 2 12 3" xfId="21077"/>
    <cellStyle name="Normal 11 3 2 13" xfId="21078"/>
    <cellStyle name="Normal 11 3 2 13 2" xfId="21079"/>
    <cellStyle name="Normal 11 3 2 13 3" xfId="21080"/>
    <cellStyle name="Normal 11 3 2 14" xfId="21081"/>
    <cellStyle name="Normal 11 3 2 15" xfId="21082"/>
    <cellStyle name="Normal 11 3 2 2" xfId="21083"/>
    <cellStyle name="Normal 11 3 2 2 10" xfId="21084"/>
    <cellStyle name="Normal 11 3 2 2 10 2" xfId="21085"/>
    <cellStyle name="Normal 11 3 2 2 10 3" xfId="21086"/>
    <cellStyle name="Normal 11 3 2 2 11" xfId="21087"/>
    <cellStyle name="Normal 11 3 2 2 11 2" xfId="21088"/>
    <cellStyle name="Normal 11 3 2 2 11 3" xfId="21089"/>
    <cellStyle name="Normal 11 3 2 2 12" xfId="21090"/>
    <cellStyle name="Normal 11 3 2 2 12 2" xfId="21091"/>
    <cellStyle name="Normal 11 3 2 2 12 3" xfId="21092"/>
    <cellStyle name="Normal 11 3 2 2 13" xfId="21093"/>
    <cellStyle name="Normal 11 3 2 2 14" xfId="21094"/>
    <cellStyle name="Normal 11 3 2 2 2" xfId="21095"/>
    <cellStyle name="Normal 11 3 2 2 2 10" xfId="21096"/>
    <cellStyle name="Normal 11 3 2 2 2 11" xfId="21097"/>
    <cellStyle name="Normal 11 3 2 2 2 2" xfId="21098"/>
    <cellStyle name="Normal 11 3 2 2 2 2 2" xfId="21099"/>
    <cellStyle name="Normal 11 3 2 2 2 2 2 2" xfId="21100"/>
    <cellStyle name="Normal 11 3 2 2 2 2 2 2 2" xfId="21101"/>
    <cellStyle name="Normal 11 3 2 2 2 2 2 2 3" xfId="21102"/>
    <cellStyle name="Normal 11 3 2 2 2 2 2 3" xfId="21103"/>
    <cellStyle name="Normal 11 3 2 2 2 2 2 3 2" xfId="21104"/>
    <cellStyle name="Normal 11 3 2 2 2 2 2 3 3" xfId="21105"/>
    <cellStyle name="Normal 11 3 2 2 2 2 2 4" xfId="21106"/>
    <cellStyle name="Normal 11 3 2 2 2 2 2 4 2" xfId="21107"/>
    <cellStyle name="Normal 11 3 2 2 2 2 2 4 3" xfId="21108"/>
    <cellStyle name="Normal 11 3 2 2 2 2 2 5" xfId="21109"/>
    <cellStyle name="Normal 11 3 2 2 2 2 2 5 2" xfId="21110"/>
    <cellStyle name="Normal 11 3 2 2 2 2 2 5 3" xfId="21111"/>
    <cellStyle name="Normal 11 3 2 2 2 2 2 6" xfId="21112"/>
    <cellStyle name="Normal 11 3 2 2 2 2 2 7" xfId="21113"/>
    <cellStyle name="Normal 11 3 2 2 2 2 3" xfId="21114"/>
    <cellStyle name="Normal 11 3 2 2 2 2 3 2" xfId="21115"/>
    <cellStyle name="Normal 11 3 2 2 2 2 3 3" xfId="21116"/>
    <cellStyle name="Normal 11 3 2 2 2 2 4" xfId="21117"/>
    <cellStyle name="Normal 11 3 2 2 2 2 4 2" xfId="21118"/>
    <cellStyle name="Normal 11 3 2 2 2 2 4 3" xfId="21119"/>
    <cellStyle name="Normal 11 3 2 2 2 2 5" xfId="21120"/>
    <cellStyle name="Normal 11 3 2 2 2 2 5 2" xfId="21121"/>
    <cellStyle name="Normal 11 3 2 2 2 2 5 3" xfId="21122"/>
    <cellStyle name="Normal 11 3 2 2 2 2 6" xfId="21123"/>
    <cellStyle name="Normal 11 3 2 2 2 2 6 2" xfId="21124"/>
    <cellStyle name="Normal 11 3 2 2 2 2 6 3" xfId="21125"/>
    <cellStyle name="Normal 11 3 2 2 2 2 7" xfId="21126"/>
    <cellStyle name="Normal 11 3 2 2 2 2 8" xfId="21127"/>
    <cellStyle name="Normal 11 3 2 2 2 3" xfId="21128"/>
    <cellStyle name="Normal 11 3 2 2 2 3 2" xfId="21129"/>
    <cellStyle name="Normal 11 3 2 2 2 3 2 2" xfId="21130"/>
    <cellStyle name="Normal 11 3 2 2 2 3 2 3" xfId="21131"/>
    <cellStyle name="Normal 11 3 2 2 2 3 3" xfId="21132"/>
    <cellStyle name="Normal 11 3 2 2 2 3 3 2" xfId="21133"/>
    <cellStyle name="Normal 11 3 2 2 2 3 3 3" xfId="21134"/>
    <cellStyle name="Normal 11 3 2 2 2 3 4" xfId="21135"/>
    <cellStyle name="Normal 11 3 2 2 2 3 4 2" xfId="21136"/>
    <cellStyle name="Normal 11 3 2 2 2 3 4 3" xfId="21137"/>
    <cellStyle name="Normal 11 3 2 2 2 3 5" xfId="21138"/>
    <cellStyle name="Normal 11 3 2 2 2 3 5 2" xfId="21139"/>
    <cellStyle name="Normal 11 3 2 2 2 3 5 3" xfId="21140"/>
    <cellStyle name="Normal 11 3 2 2 2 3 6" xfId="21141"/>
    <cellStyle name="Normal 11 3 2 2 2 3 7" xfId="21142"/>
    <cellStyle name="Normal 11 3 2 2 2 4" xfId="21143"/>
    <cellStyle name="Normal 11 3 2 2 2 4 2" xfId="21144"/>
    <cellStyle name="Normal 11 3 2 2 2 4 2 2" xfId="21145"/>
    <cellStyle name="Normal 11 3 2 2 2 4 2 3" xfId="21146"/>
    <cellStyle name="Normal 11 3 2 2 2 4 3" xfId="21147"/>
    <cellStyle name="Normal 11 3 2 2 2 4 3 2" xfId="21148"/>
    <cellStyle name="Normal 11 3 2 2 2 4 3 3" xfId="21149"/>
    <cellStyle name="Normal 11 3 2 2 2 4 4" xfId="21150"/>
    <cellStyle name="Normal 11 3 2 2 2 4 4 2" xfId="21151"/>
    <cellStyle name="Normal 11 3 2 2 2 4 4 3" xfId="21152"/>
    <cellStyle name="Normal 11 3 2 2 2 4 5" xfId="21153"/>
    <cellStyle name="Normal 11 3 2 2 2 4 5 2" xfId="21154"/>
    <cellStyle name="Normal 11 3 2 2 2 4 5 3" xfId="21155"/>
    <cellStyle name="Normal 11 3 2 2 2 4 6" xfId="21156"/>
    <cellStyle name="Normal 11 3 2 2 2 4 7" xfId="21157"/>
    <cellStyle name="Normal 11 3 2 2 2 5" xfId="21158"/>
    <cellStyle name="Normal 11 3 2 2 2 5 2" xfId="21159"/>
    <cellStyle name="Normal 11 3 2 2 2 5 2 2" xfId="21160"/>
    <cellStyle name="Normal 11 3 2 2 2 5 2 3" xfId="21161"/>
    <cellStyle name="Normal 11 3 2 2 2 5 3" xfId="21162"/>
    <cellStyle name="Normal 11 3 2 2 2 5 3 2" xfId="21163"/>
    <cellStyle name="Normal 11 3 2 2 2 5 3 3" xfId="21164"/>
    <cellStyle name="Normal 11 3 2 2 2 5 4" xfId="21165"/>
    <cellStyle name="Normal 11 3 2 2 2 5 4 2" xfId="21166"/>
    <cellStyle name="Normal 11 3 2 2 2 5 4 3" xfId="21167"/>
    <cellStyle name="Normal 11 3 2 2 2 5 5" xfId="21168"/>
    <cellStyle name="Normal 11 3 2 2 2 5 5 2" xfId="21169"/>
    <cellStyle name="Normal 11 3 2 2 2 5 5 3" xfId="21170"/>
    <cellStyle name="Normal 11 3 2 2 2 5 6" xfId="21171"/>
    <cellStyle name="Normal 11 3 2 2 2 5 7" xfId="21172"/>
    <cellStyle name="Normal 11 3 2 2 2 6" xfId="21173"/>
    <cellStyle name="Normal 11 3 2 2 2 6 2" xfId="21174"/>
    <cellStyle name="Normal 11 3 2 2 2 6 3" xfId="21175"/>
    <cellStyle name="Normal 11 3 2 2 2 7" xfId="21176"/>
    <cellStyle name="Normal 11 3 2 2 2 7 2" xfId="21177"/>
    <cellStyle name="Normal 11 3 2 2 2 7 3" xfId="21178"/>
    <cellStyle name="Normal 11 3 2 2 2 8" xfId="21179"/>
    <cellStyle name="Normal 11 3 2 2 2 8 2" xfId="21180"/>
    <cellStyle name="Normal 11 3 2 2 2 8 3" xfId="21181"/>
    <cellStyle name="Normal 11 3 2 2 2 9" xfId="21182"/>
    <cellStyle name="Normal 11 3 2 2 2 9 2" xfId="21183"/>
    <cellStyle name="Normal 11 3 2 2 2 9 3" xfId="21184"/>
    <cellStyle name="Normal 11 3 2 2 3" xfId="21185"/>
    <cellStyle name="Normal 11 3 2 2 3 2" xfId="21186"/>
    <cellStyle name="Normal 11 3 2 2 3 2 2" xfId="21187"/>
    <cellStyle name="Normal 11 3 2 2 3 2 2 2" xfId="21188"/>
    <cellStyle name="Normal 11 3 2 2 3 2 2 3" xfId="21189"/>
    <cellStyle name="Normal 11 3 2 2 3 2 3" xfId="21190"/>
    <cellStyle name="Normal 11 3 2 2 3 2 3 2" xfId="21191"/>
    <cellStyle name="Normal 11 3 2 2 3 2 3 3" xfId="21192"/>
    <cellStyle name="Normal 11 3 2 2 3 2 4" xfId="21193"/>
    <cellStyle name="Normal 11 3 2 2 3 2 4 2" xfId="21194"/>
    <cellStyle name="Normal 11 3 2 2 3 2 4 3" xfId="21195"/>
    <cellStyle name="Normal 11 3 2 2 3 2 5" xfId="21196"/>
    <cellStyle name="Normal 11 3 2 2 3 2 5 2" xfId="21197"/>
    <cellStyle name="Normal 11 3 2 2 3 2 5 3" xfId="21198"/>
    <cellStyle name="Normal 11 3 2 2 3 2 6" xfId="21199"/>
    <cellStyle name="Normal 11 3 2 2 3 2 7" xfId="21200"/>
    <cellStyle name="Normal 11 3 2 2 3 3" xfId="21201"/>
    <cellStyle name="Normal 11 3 2 2 3 3 2" xfId="21202"/>
    <cellStyle name="Normal 11 3 2 2 3 3 3" xfId="21203"/>
    <cellStyle name="Normal 11 3 2 2 3 4" xfId="21204"/>
    <cellStyle name="Normal 11 3 2 2 3 4 2" xfId="21205"/>
    <cellStyle name="Normal 11 3 2 2 3 4 3" xfId="21206"/>
    <cellStyle name="Normal 11 3 2 2 3 5" xfId="21207"/>
    <cellStyle name="Normal 11 3 2 2 3 5 2" xfId="21208"/>
    <cellStyle name="Normal 11 3 2 2 3 5 3" xfId="21209"/>
    <cellStyle name="Normal 11 3 2 2 3 6" xfId="21210"/>
    <cellStyle name="Normal 11 3 2 2 3 6 2" xfId="21211"/>
    <cellStyle name="Normal 11 3 2 2 3 6 3" xfId="21212"/>
    <cellStyle name="Normal 11 3 2 2 3 7" xfId="21213"/>
    <cellStyle name="Normal 11 3 2 2 3 8" xfId="21214"/>
    <cellStyle name="Normal 11 3 2 2 4" xfId="21215"/>
    <cellStyle name="Normal 11 3 2 2 4 2" xfId="21216"/>
    <cellStyle name="Normal 11 3 2 2 4 2 2" xfId="21217"/>
    <cellStyle name="Normal 11 3 2 2 4 2 2 2" xfId="21218"/>
    <cellStyle name="Normal 11 3 2 2 4 2 2 3" xfId="21219"/>
    <cellStyle name="Normal 11 3 2 2 4 2 3" xfId="21220"/>
    <cellStyle name="Normal 11 3 2 2 4 2 3 2" xfId="21221"/>
    <cellStyle name="Normal 11 3 2 2 4 2 3 3" xfId="21222"/>
    <cellStyle name="Normal 11 3 2 2 4 2 4" xfId="21223"/>
    <cellStyle name="Normal 11 3 2 2 4 2 4 2" xfId="21224"/>
    <cellStyle name="Normal 11 3 2 2 4 2 4 3" xfId="21225"/>
    <cellStyle name="Normal 11 3 2 2 4 2 5" xfId="21226"/>
    <cellStyle name="Normal 11 3 2 2 4 2 5 2" xfId="21227"/>
    <cellStyle name="Normal 11 3 2 2 4 2 5 3" xfId="21228"/>
    <cellStyle name="Normal 11 3 2 2 4 2 6" xfId="21229"/>
    <cellStyle name="Normal 11 3 2 2 4 2 7" xfId="21230"/>
    <cellStyle name="Normal 11 3 2 2 4 3" xfId="21231"/>
    <cellStyle name="Normal 11 3 2 2 4 3 2" xfId="21232"/>
    <cellStyle name="Normal 11 3 2 2 4 3 3" xfId="21233"/>
    <cellStyle name="Normal 11 3 2 2 4 4" xfId="21234"/>
    <cellStyle name="Normal 11 3 2 2 4 4 2" xfId="21235"/>
    <cellStyle name="Normal 11 3 2 2 4 4 3" xfId="21236"/>
    <cellStyle name="Normal 11 3 2 2 4 5" xfId="21237"/>
    <cellStyle name="Normal 11 3 2 2 4 5 2" xfId="21238"/>
    <cellStyle name="Normal 11 3 2 2 4 5 3" xfId="21239"/>
    <cellStyle name="Normal 11 3 2 2 4 6" xfId="21240"/>
    <cellStyle name="Normal 11 3 2 2 4 6 2" xfId="21241"/>
    <cellStyle name="Normal 11 3 2 2 4 6 3" xfId="21242"/>
    <cellStyle name="Normal 11 3 2 2 4 7" xfId="21243"/>
    <cellStyle name="Normal 11 3 2 2 4 8" xfId="21244"/>
    <cellStyle name="Normal 11 3 2 2 5" xfId="21245"/>
    <cellStyle name="Normal 11 3 2 2 5 2" xfId="21246"/>
    <cellStyle name="Normal 11 3 2 2 5 2 2" xfId="21247"/>
    <cellStyle name="Normal 11 3 2 2 5 2 3" xfId="21248"/>
    <cellStyle name="Normal 11 3 2 2 5 3" xfId="21249"/>
    <cellStyle name="Normal 11 3 2 2 5 3 2" xfId="21250"/>
    <cellStyle name="Normal 11 3 2 2 5 3 3" xfId="21251"/>
    <cellStyle name="Normal 11 3 2 2 5 4" xfId="21252"/>
    <cellStyle name="Normal 11 3 2 2 5 4 2" xfId="21253"/>
    <cellStyle name="Normal 11 3 2 2 5 4 3" xfId="21254"/>
    <cellStyle name="Normal 11 3 2 2 5 5" xfId="21255"/>
    <cellStyle name="Normal 11 3 2 2 5 5 2" xfId="21256"/>
    <cellStyle name="Normal 11 3 2 2 5 5 3" xfId="21257"/>
    <cellStyle name="Normal 11 3 2 2 5 6" xfId="21258"/>
    <cellStyle name="Normal 11 3 2 2 5 7" xfId="21259"/>
    <cellStyle name="Normal 11 3 2 2 6" xfId="21260"/>
    <cellStyle name="Normal 11 3 2 2 6 2" xfId="21261"/>
    <cellStyle name="Normal 11 3 2 2 6 2 2" xfId="21262"/>
    <cellStyle name="Normal 11 3 2 2 6 2 3" xfId="21263"/>
    <cellStyle name="Normal 11 3 2 2 6 3" xfId="21264"/>
    <cellStyle name="Normal 11 3 2 2 6 3 2" xfId="21265"/>
    <cellStyle name="Normal 11 3 2 2 6 3 3" xfId="21266"/>
    <cellStyle name="Normal 11 3 2 2 6 4" xfId="21267"/>
    <cellStyle name="Normal 11 3 2 2 6 4 2" xfId="21268"/>
    <cellStyle name="Normal 11 3 2 2 6 4 3" xfId="21269"/>
    <cellStyle name="Normal 11 3 2 2 6 5" xfId="21270"/>
    <cellStyle name="Normal 11 3 2 2 6 5 2" xfId="21271"/>
    <cellStyle name="Normal 11 3 2 2 6 5 3" xfId="21272"/>
    <cellStyle name="Normal 11 3 2 2 6 6" xfId="21273"/>
    <cellStyle name="Normal 11 3 2 2 6 7" xfId="21274"/>
    <cellStyle name="Normal 11 3 2 2 7" xfId="21275"/>
    <cellStyle name="Normal 11 3 2 2 7 2" xfId="21276"/>
    <cellStyle name="Normal 11 3 2 2 7 2 2" xfId="21277"/>
    <cellStyle name="Normal 11 3 2 2 7 2 3" xfId="21278"/>
    <cellStyle name="Normal 11 3 2 2 7 3" xfId="21279"/>
    <cellStyle name="Normal 11 3 2 2 7 3 2" xfId="21280"/>
    <cellStyle name="Normal 11 3 2 2 7 3 3" xfId="21281"/>
    <cellStyle name="Normal 11 3 2 2 7 4" xfId="21282"/>
    <cellStyle name="Normal 11 3 2 2 7 4 2" xfId="21283"/>
    <cellStyle name="Normal 11 3 2 2 7 4 3" xfId="21284"/>
    <cellStyle name="Normal 11 3 2 2 7 5" xfId="21285"/>
    <cellStyle name="Normal 11 3 2 2 7 5 2" xfId="21286"/>
    <cellStyle name="Normal 11 3 2 2 7 5 3" xfId="21287"/>
    <cellStyle name="Normal 11 3 2 2 7 6" xfId="21288"/>
    <cellStyle name="Normal 11 3 2 2 7 7" xfId="21289"/>
    <cellStyle name="Normal 11 3 2 2 8" xfId="21290"/>
    <cellStyle name="Normal 11 3 2 2 8 2" xfId="21291"/>
    <cellStyle name="Normal 11 3 2 2 8 2 2" xfId="21292"/>
    <cellStyle name="Normal 11 3 2 2 8 2 3" xfId="21293"/>
    <cellStyle name="Normal 11 3 2 2 8 3" xfId="21294"/>
    <cellStyle name="Normal 11 3 2 2 8 3 2" xfId="21295"/>
    <cellStyle name="Normal 11 3 2 2 8 3 3" xfId="21296"/>
    <cellStyle name="Normal 11 3 2 2 8 4" xfId="21297"/>
    <cellStyle name="Normal 11 3 2 2 8 4 2" xfId="21298"/>
    <cellStyle name="Normal 11 3 2 2 8 4 3" xfId="21299"/>
    <cellStyle name="Normal 11 3 2 2 8 5" xfId="21300"/>
    <cellStyle name="Normal 11 3 2 2 8 5 2" xfId="21301"/>
    <cellStyle name="Normal 11 3 2 2 8 5 3" xfId="21302"/>
    <cellStyle name="Normal 11 3 2 2 8 6" xfId="21303"/>
    <cellStyle name="Normal 11 3 2 2 8 7" xfId="21304"/>
    <cellStyle name="Normal 11 3 2 2 9" xfId="21305"/>
    <cellStyle name="Normal 11 3 2 2 9 2" xfId="21306"/>
    <cellStyle name="Normal 11 3 2 2 9 3" xfId="21307"/>
    <cellStyle name="Normal 11 3 2 3" xfId="21308"/>
    <cellStyle name="Normal 11 3 2 3 10" xfId="21309"/>
    <cellStyle name="Normal 11 3 2 3 11" xfId="21310"/>
    <cellStyle name="Normal 11 3 2 3 2" xfId="21311"/>
    <cellStyle name="Normal 11 3 2 3 2 2" xfId="21312"/>
    <cellStyle name="Normal 11 3 2 3 2 2 2" xfId="21313"/>
    <cellStyle name="Normal 11 3 2 3 2 2 2 2" xfId="21314"/>
    <cellStyle name="Normal 11 3 2 3 2 2 2 3" xfId="21315"/>
    <cellStyle name="Normal 11 3 2 3 2 2 3" xfId="21316"/>
    <cellStyle name="Normal 11 3 2 3 2 2 3 2" xfId="21317"/>
    <cellStyle name="Normal 11 3 2 3 2 2 3 3" xfId="21318"/>
    <cellStyle name="Normal 11 3 2 3 2 2 4" xfId="21319"/>
    <cellStyle name="Normal 11 3 2 3 2 2 4 2" xfId="21320"/>
    <cellStyle name="Normal 11 3 2 3 2 2 4 3" xfId="21321"/>
    <cellStyle name="Normal 11 3 2 3 2 2 5" xfId="21322"/>
    <cellStyle name="Normal 11 3 2 3 2 2 5 2" xfId="21323"/>
    <cellStyle name="Normal 11 3 2 3 2 2 5 3" xfId="21324"/>
    <cellStyle name="Normal 11 3 2 3 2 2 6" xfId="21325"/>
    <cellStyle name="Normal 11 3 2 3 2 2 7" xfId="21326"/>
    <cellStyle name="Normal 11 3 2 3 2 3" xfId="21327"/>
    <cellStyle name="Normal 11 3 2 3 2 3 2" xfId="21328"/>
    <cellStyle name="Normal 11 3 2 3 2 3 3" xfId="21329"/>
    <cellStyle name="Normal 11 3 2 3 2 4" xfId="21330"/>
    <cellStyle name="Normal 11 3 2 3 2 4 2" xfId="21331"/>
    <cellStyle name="Normal 11 3 2 3 2 4 3" xfId="21332"/>
    <cellStyle name="Normal 11 3 2 3 2 5" xfId="21333"/>
    <cellStyle name="Normal 11 3 2 3 2 5 2" xfId="21334"/>
    <cellStyle name="Normal 11 3 2 3 2 5 3" xfId="21335"/>
    <cellStyle name="Normal 11 3 2 3 2 6" xfId="21336"/>
    <cellStyle name="Normal 11 3 2 3 2 6 2" xfId="21337"/>
    <cellStyle name="Normal 11 3 2 3 2 6 3" xfId="21338"/>
    <cellStyle name="Normal 11 3 2 3 2 7" xfId="21339"/>
    <cellStyle name="Normal 11 3 2 3 2 8" xfId="21340"/>
    <cellStyle name="Normal 11 3 2 3 3" xfId="21341"/>
    <cellStyle name="Normal 11 3 2 3 3 2" xfId="21342"/>
    <cellStyle name="Normal 11 3 2 3 3 2 2" xfId="21343"/>
    <cellStyle name="Normal 11 3 2 3 3 2 3" xfId="21344"/>
    <cellStyle name="Normal 11 3 2 3 3 3" xfId="21345"/>
    <cellStyle name="Normal 11 3 2 3 3 3 2" xfId="21346"/>
    <cellStyle name="Normal 11 3 2 3 3 3 3" xfId="21347"/>
    <cellStyle name="Normal 11 3 2 3 3 4" xfId="21348"/>
    <cellStyle name="Normal 11 3 2 3 3 4 2" xfId="21349"/>
    <cellStyle name="Normal 11 3 2 3 3 4 3" xfId="21350"/>
    <cellStyle name="Normal 11 3 2 3 3 5" xfId="21351"/>
    <cellStyle name="Normal 11 3 2 3 3 5 2" xfId="21352"/>
    <cellStyle name="Normal 11 3 2 3 3 5 3" xfId="21353"/>
    <cellStyle name="Normal 11 3 2 3 3 6" xfId="21354"/>
    <cellStyle name="Normal 11 3 2 3 3 7" xfId="21355"/>
    <cellStyle name="Normal 11 3 2 3 4" xfId="21356"/>
    <cellStyle name="Normal 11 3 2 3 4 2" xfId="21357"/>
    <cellStyle name="Normal 11 3 2 3 4 2 2" xfId="21358"/>
    <cellStyle name="Normal 11 3 2 3 4 2 3" xfId="21359"/>
    <cellStyle name="Normal 11 3 2 3 4 3" xfId="21360"/>
    <cellStyle name="Normal 11 3 2 3 4 3 2" xfId="21361"/>
    <cellStyle name="Normal 11 3 2 3 4 3 3" xfId="21362"/>
    <cellStyle name="Normal 11 3 2 3 4 4" xfId="21363"/>
    <cellStyle name="Normal 11 3 2 3 4 4 2" xfId="21364"/>
    <cellStyle name="Normal 11 3 2 3 4 4 3" xfId="21365"/>
    <cellStyle name="Normal 11 3 2 3 4 5" xfId="21366"/>
    <cellStyle name="Normal 11 3 2 3 4 5 2" xfId="21367"/>
    <cellStyle name="Normal 11 3 2 3 4 5 3" xfId="21368"/>
    <cellStyle name="Normal 11 3 2 3 4 6" xfId="21369"/>
    <cellStyle name="Normal 11 3 2 3 4 7" xfId="21370"/>
    <cellStyle name="Normal 11 3 2 3 5" xfId="21371"/>
    <cellStyle name="Normal 11 3 2 3 5 2" xfId="21372"/>
    <cellStyle name="Normal 11 3 2 3 5 2 2" xfId="21373"/>
    <cellStyle name="Normal 11 3 2 3 5 2 3" xfId="21374"/>
    <cellStyle name="Normal 11 3 2 3 5 3" xfId="21375"/>
    <cellStyle name="Normal 11 3 2 3 5 3 2" xfId="21376"/>
    <cellStyle name="Normal 11 3 2 3 5 3 3" xfId="21377"/>
    <cellStyle name="Normal 11 3 2 3 5 4" xfId="21378"/>
    <cellStyle name="Normal 11 3 2 3 5 4 2" xfId="21379"/>
    <cellStyle name="Normal 11 3 2 3 5 4 3" xfId="21380"/>
    <cellStyle name="Normal 11 3 2 3 5 5" xfId="21381"/>
    <cellStyle name="Normal 11 3 2 3 5 5 2" xfId="21382"/>
    <cellStyle name="Normal 11 3 2 3 5 5 3" xfId="21383"/>
    <cellStyle name="Normal 11 3 2 3 5 6" xfId="21384"/>
    <cellStyle name="Normal 11 3 2 3 5 7" xfId="21385"/>
    <cellStyle name="Normal 11 3 2 3 6" xfId="21386"/>
    <cellStyle name="Normal 11 3 2 3 6 2" xfId="21387"/>
    <cellStyle name="Normal 11 3 2 3 6 3" xfId="21388"/>
    <cellStyle name="Normal 11 3 2 3 7" xfId="21389"/>
    <cellStyle name="Normal 11 3 2 3 7 2" xfId="21390"/>
    <cellStyle name="Normal 11 3 2 3 7 3" xfId="21391"/>
    <cellStyle name="Normal 11 3 2 3 8" xfId="21392"/>
    <cellStyle name="Normal 11 3 2 3 8 2" xfId="21393"/>
    <cellStyle name="Normal 11 3 2 3 8 3" xfId="21394"/>
    <cellStyle name="Normal 11 3 2 3 9" xfId="21395"/>
    <cellStyle name="Normal 11 3 2 3 9 2" xfId="21396"/>
    <cellStyle name="Normal 11 3 2 3 9 3" xfId="21397"/>
    <cellStyle name="Normal 11 3 2 4" xfId="21398"/>
    <cellStyle name="Normal 11 3 2 4 2" xfId="21399"/>
    <cellStyle name="Normal 11 3 2 4 2 2" xfId="21400"/>
    <cellStyle name="Normal 11 3 2 4 2 2 2" xfId="21401"/>
    <cellStyle name="Normal 11 3 2 4 2 2 3" xfId="21402"/>
    <cellStyle name="Normal 11 3 2 4 2 3" xfId="21403"/>
    <cellStyle name="Normal 11 3 2 4 2 3 2" xfId="21404"/>
    <cellStyle name="Normal 11 3 2 4 2 3 3" xfId="21405"/>
    <cellStyle name="Normal 11 3 2 4 2 4" xfId="21406"/>
    <cellStyle name="Normal 11 3 2 4 2 4 2" xfId="21407"/>
    <cellStyle name="Normal 11 3 2 4 2 4 3" xfId="21408"/>
    <cellStyle name="Normal 11 3 2 4 2 5" xfId="21409"/>
    <cellStyle name="Normal 11 3 2 4 2 5 2" xfId="21410"/>
    <cellStyle name="Normal 11 3 2 4 2 5 3" xfId="21411"/>
    <cellStyle name="Normal 11 3 2 4 2 6" xfId="21412"/>
    <cellStyle name="Normal 11 3 2 4 2 7" xfId="21413"/>
    <cellStyle name="Normal 11 3 2 4 3" xfId="21414"/>
    <cellStyle name="Normal 11 3 2 4 3 2" xfId="21415"/>
    <cellStyle name="Normal 11 3 2 4 3 3" xfId="21416"/>
    <cellStyle name="Normal 11 3 2 4 4" xfId="21417"/>
    <cellStyle name="Normal 11 3 2 4 4 2" xfId="21418"/>
    <cellStyle name="Normal 11 3 2 4 4 3" xfId="21419"/>
    <cellStyle name="Normal 11 3 2 4 5" xfId="21420"/>
    <cellStyle name="Normal 11 3 2 4 5 2" xfId="21421"/>
    <cellStyle name="Normal 11 3 2 4 5 3" xfId="21422"/>
    <cellStyle name="Normal 11 3 2 4 6" xfId="21423"/>
    <cellStyle name="Normal 11 3 2 4 6 2" xfId="21424"/>
    <cellStyle name="Normal 11 3 2 4 6 3" xfId="21425"/>
    <cellStyle name="Normal 11 3 2 4 7" xfId="21426"/>
    <cellStyle name="Normal 11 3 2 4 8" xfId="21427"/>
    <cellStyle name="Normal 11 3 2 5" xfId="21428"/>
    <cellStyle name="Normal 11 3 2 5 2" xfId="21429"/>
    <cellStyle name="Normal 11 3 2 5 2 2" xfId="21430"/>
    <cellStyle name="Normal 11 3 2 5 2 2 2" xfId="21431"/>
    <cellStyle name="Normal 11 3 2 5 2 2 3" xfId="21432"/>
    <cellStyle name="Normal 11 3 2 5 2 3" xfId="21433"/>
    <cellStyle name="Normal 11 3 2 5 2 3 2" xfId="21434"/>
    <cellStyle name="Normal 11 3 2 5 2 3 3" xfId="21435"/>
    <cellStyle name="Normal 11 3 2 5 2 4" xfId="21436"/>
    <cellStyle name="Normal 11 3 2 5 2 4 2" xfId="21437"/>
    <cellStyle name="Normal 11 3 2 5 2 4 3" xfId="21438"/>
    <cellStyle name="Normal 11 3 2 5 2 5" xfId="21439"/>
    <cellStyle name="Normal 11 3 2 5 2 5 2" xfId="21440"/>
    <cellStyle name="Normal 11 3 2 5 2 5 3" xfId="21441"/>
    <cellStyle name="Normal 11 3 2 5 2 6" xfId="21442"/>
    <cellStyle name="Normal 11 3 2 5 2 7" xfId="21443"/>
    <cellStyle name="Normal 11 3 2 5 3" xfId="21444"/>
    <cellStyle name="Normal 11 3 2 5 3 2" xfId="21445"/>
    <cellStyle name="Normal 11 3 2 5 3 3" xfId="21446"/>
    <cellStyle name="Normal 11 3 2 5 4" xfId="21447"/>
    <cellStyle name="Normal 11 3 2 5 4 2" xfId="21448"/>
    <cellStyle name="Normal 11 3 2 5 4 3" xfId="21449"/>
    <cellStyle name="Normal 11 3 2 5 5" xfId="21450"/>
    <cellStyle name="Normal 11 3 2 5 5 2" xfId="21451"/>
    <cellStyle name="Normal 11 3 2 5 5 3" xfId="21452"/>
    <cellStyle name="Normal 11 3 2 5 6" xfId="21453"/>
    <cellStyle name="Normal 11 3 2 5 6 2" xfId="21454"/>
    <cellStyle name="Normal 11 3 2 5 6 3" xfId="21455"/>
    <cellStyle name="Normal 11 3 2 5 7" xfId="21456"/>
    <cellStyle name="Normal 11 3 2 5 8" xfId="21457"/>
    <cellStyle name="Normal 11 3 2 6" xfId="21458"/>
    <cellStyle name="Normal 11 3 2 6 2" xfId="21459"/>
    <cellStyle name="Normal 11 3 2 6 2 2" xfId="21460"/>
    <cellStyle name="Normal 11 3 2 6 2 3" xfId="21461"/>
    <cellStyle name="Normal 11 3 2 6 3" xfId="21462"/>
    <cellStyle name="Normal 11 3 2 6 3 2" xfId="21463"/>
    <cellStyle name="Normal 11 3 2 6 3 3" xfId="21464"/>
    <cellStyle name="Normal 11 3 2 6 4" xfId="21465"/>
    <cellStyle name="Normal 11 3 2 6 4 2" xfId="21466"/>
    <cellStyle name="Normal 11 3 2 6 4 3" xfId="21467"/>
    <cellStyle name="Normal 11 3 2 6 5" xfId="21468"/>
    <cellStyle name="Normal 11 3 2 6 5 2" xfId="21469"/>
    <cellStyle name="Normal 11 3 2 6 5 3" xfId="21470"/>
    <cellStyle name="Normal 11 3 2 6 6" xfId="21471"/>
    <cellStyle name="Normal 11 3 2 6 7" xfId="21472"/>
    <cellStyle name="Normal 11 3 2 7" xfId="21473"/>
    <cellStyle name="Normal 11 3 2 7 2" xfId="21474"/>
    <cellStyle name="Normal 11 3 2 7 2 2" xfId="21475"/>
    <cellStyle name="Normal 11 3 2 7 2 3" xfId="21476"/>
    <cellStyle name="Normal 11 3 2 7 3" xfId="21477"/>
    <cellStyle name="Normal 11 3 2 7 3 2" xfId="21478"/>
    <cellStyle name="Normal 11 3 2 7 3 3" xfId="21479"/>
    <cellStyle name="Normal 11 3 2 7 4" xfId="21480"/>
    <cellStyle name="Normal 11 3 2 7 4 2" xfId="21481"/>
    <cellStyle name="Normal 11 3 2 7 4 3" xfId="21482"/>
    <cellStyle name="Normal 11 3 2 7 5" xfId="21483"/>
    <cellStyle name="Normal 11 3 2 7 5 2" xfId="21484"/>
    <cellStyle name="Normal 11 3 2 7 5 3" xfId="21485"/>
    <cellStyle name="Normal 11 3 2 7 6" xfId="21486"/>
    <cellStyle name="Normal 11 3 2 7 7" xfId="21487"/>
    <cellStyle name="Normal 11 3 2 8" xfId="21488"/>
    <cellStyle name="Normal 11 3 2 8 2" xfId="21489"/>
    <cellStyle name="Normal 11 3 2 8 2 2" xfId="21490"/>
    <cellStyle name="Normal 11 3 2 8 2 3" xfId="21491"/>
    <cellStyle name="Normal 11 3 2 8 3" xfId="21492"/>
    <cellStyle name="Normal 11 3 2 8 3 2" xfId="21493"/>
    <cellStyle name="Normal 11 3 2 8 3 3" xfId="21494"/>
    <cellStyle name="Normal 11 3 2 8 4" xfId="21495"/>
    <cellStyle name="Normal 11 3 2 8 4 2" xfId="21496"/>
    <cellStyle name="Normal 11 3 2 8 4 3" xfId="21497"/>
    <cellStyle name="Normal 11 3 2 8 5" xfId="21498"/>
    <cellStyle name="Normal 11 3 2 8 5 2" xfId="21499"/>
    <cellStyle name="Normal 11 3 2 8 5 3" xfId="21500"/>
    <cellStyle name="Normal 11 3 2 8 6" xfId="21501"/>
    <cellStyle name="Normal 11 3 2 8 7" xfId="21502"/>
    <cellStyle name="Normal 11 3 2 9" xfId="21503"/>
    <cellStyle name="Normal 11 3 2 9 2" xfId="21504"/>
    <cellStyle name="Normal 11 3 2 9 2 2" xfId="21505"/>
    <cellStyle name="Normal 11 3 2 9 2 3" xfId="21506"/>
    <cellStyle name="Normal 11 3 2 9 3" xfId="21507"/>
    <cellStyle name="Normal 11 3 2 9 3 2" xfId="21508"/>
    <cellStyle name="Normal 11 3 2 9 3 3" xfId="21509"/>
    <cellStyle name="Normal 11 3 2 9 4" xfId="21510"/>
    <cellStyle name="Normal 11 3 2 9 4 2" xfId="21511"/>
    <cellStyle name="Normal 11 3 2 9 4 3" xfId="21512"/>
    <cellStyle name="Normal 11 3 2 9 5" xfId="21513"/>
    <cellStyle name="Normal 11 3 2 9 5 2" xfId="21514"/>
    <cellStyle name="Normal 11 3 2 9 5 3" xfId="21515"/>
    <cellStyle name="Normal 11 3 2 9 6" xfId="21516"/>
    <cellStyle name="Normal 11 3 2 9 7" xfId="21517"/>
    <cellStyle name="Normal 11 3 3" xfId="21518"/>
    <cellStyle name="Normal 11 3 3 10" xfId="21519"/>
    <cellStyle name="Normal 11 3 3 10 2" xfId="21520"/>
    <cellStyle name="Normal 11 3 3 10 3" xfId="21521"/>
    <cellStyle name="Normal 11 3 3 11" xfId="21522"/>
    <cellStyle name="Normal 11 3 3 11 2" xfId="21523"/>
    <cellStyle name="Normal 11 3 3 11 3" xfId="21524"/>
    <cellStyle name="Normal 11 3 3 12" xfId="21525"/>
    <cellStyle name="Normal 11 3 3 12 2" xfId="21526"/>
    <cellStyle name="Normal 11 3 3 12 3" xfId="21527"/>
    <cellStyle name="Normal 11 3 3 13" xfId="21528"/>
    <cellStyle name="Normal 11 3 3 14" xfId="21529"/>
    <cellStyle name="Normal 11 3 3 2" xfId="21530"/>
    <cellStyle name="Normal 11 3 3 2 10" xfId="21531"/>
    <cellStyle name="Normal 11 3 3 2 11" xfId="21532"/>
    <cellStyle name="Normal 11 3 3 2 2" xfId="21533"/>
    <cellStyle name="Normal 11 3 3 2 2 2" xfId="21534"/>
    <cellStyle name="Normal 11 3 3 2 2 2 2" xfId="21535"/>
    <cellStyle name="Normal 11 3 3 2 2 2 2 2" xfId="21536"/>
    <cellStyle name="Normal 11 3 3 2 2 2 2 3" xfId="21537"/>
    <cellStyle name="Normal 11 3 3 2 2 2 3" xfId="21538"/>
    <cellStyle name="Normal 11 3 3 2 2 2 3 2" xfId="21539"/>
    <cellStyle name="Normal 11 3 3 2 2 2 3 3" xfId="21540"/>
    <cellStyle name="Normal 11 3 3 2 2 2 4" xfId="21541"/>
    <cellStyle name="Normal 11 3 3 2 2 2 4 2" xfId="21542"/>
    <cellStyle name="Normal 11 3 3 2 2 2 4 3" xfId="21543"/>
    <cellStyle name="Normal 11 3 3 2 2 2 5" xfId="21544"/>
    <cellStyle name="Normal 11 3 3 2 2 2 5 2" xfId="21545"/>
    <cellStyle name="Normal 11 3 3 2 2 2 5 3" xfId="21546"/>
    <cellStyle name="Normal 11 3 3 2 2 2 6" xfId="21547"/>
    <cellStyle name="Normal 11 3 3 2 2 2 7" xfId="21548"/>
    <cellStyle name="Normal 11 3 3 2 2 3" xfId="21549"/>
    <cellStyle name="Normal 11 3 3 2 2 3 2" xfId="21550"/>
    <cellStyle name="Normal 11 3 3 2 2 3 3" xfId="21551"/>
    <cellStyle name="Normal 11 3 3 2 2 4" xfId="21552"/>
    <cellStyle name="Normal 11 3 3 2 2 4 2" xfId="21553"/>
    <cellStyle name="Normal 11 3 3 2 2 4 3" xfId="21554"/>
    <cellStyle name="Normal 11 3 3 2 2 5" xfId="21555"/>
    <cellStyle name="Normal 11 3 3 2 2 5 2" xfId="21556"/>
    <cellStyle name="Normal 11 3 3 2 2 5 3" xfId="21557"/>
    <cellStyle name="Normal 11 3 3 2 2 6" xfId="21558"/>
    <cellStyle name="Normal 11 3 3 2 2 6 2" xfId="21559"/>
    <cellStyle name="Normal 11 3 3 2 2 6 3" xfId="21560"/>
    <cellStyle name="Normal 11 3 3 2 2 7" xfId="21561"/>
    <cellStyle name="Normal 11 3 3 2 2 8" xfId="21562"/>
    <cellStyle name="Normal 11 3 3 2 3" xfId="21563"/>
    <cellStyle name="Normal 11 3 3 2 3 2" xfId="21564"/>
    <cellStyle name="Normal 11 3 3 2 3 2 2" xfId="21565"/>
    <cellStyle name="Normal 11 3 3 2 3 2 3" xfId="21566"/>
    <cellStyle name="Normal 11 3 3 2 3 3" xfId="21567"/>
    <cellStyle name="Normal 11 3 3 2 3 3 2" xfId="21568"/>
    <cellStyle name="Normal 11 3 3 2 3 3 3" xfId="21569"/>
    <cellStyle name="Normal 11 3 3 2 3 4" xfId="21570"/>
    <cellStyle name="Normal 11 3 3 2 3 4 2" xfId="21571"/>
    <cellStyle name="Normal 11 3 3 2 3 4 3" xfId="21572"/>
    <cellStyle name="Normal 11 3 3 2 3 5" xfId="21573"/>
    <cellStyle name="Normal 11 3 3 2 3 5 2" xfId="21574"/>
    <cellStyle name="Normal 11 3 3 2 3 5 3" xfId="21575"/>
    <cellStyle name="Normal 11 3 3 2 3 6" xfId="21576"/>
    <cellStyle name="Normal 11 3 3 2 3 7" xfId="21577"/>
    <cellStyle name="Normal 11 3 3 2 4" xfId="21578"/>
    <cellStyle name="Normal 11 3 3 2 4 2" xfId="21579"/>
    <cellStyle name="Normal 11 3 3 2 4 2 2" xfId="21580"/>
    <cellStyle name="Normal 11 3 3 2 4 2 3" xfId="21581"/>
    <cellStyle name="Normal 11 3 3 2 4 3" xfId="21582"/>
    <cellStyle name="Normal 11 3 3 2 4 3 2" xfId="21583"/>
    <cellStyle name="Normal 11 3 3 2 4 3 3" xfId="21584"/>
    <cellStyle name="Normal 11 3 3 2 4 4" xfId="21585"/>
    <cellStyle name="Normal 11 3 3 2 4 4 2" xfId="21586"/>
    <cellStyle name="Normal 11 3 3 2 4 4 3" xfId="21587"/>
    <cellStyle name="Normal 11 3 3 2 4 5" xfId="21588"/>
    <cellStyle name="Normal 11 3 3 2 4 5 2" xfId="21589"/>
    <cellStyle name="Normal 11 3 3 2 4 5 3" xfId="21590"/>
    <cellStyle name="Normal 11 3 3 2 4 6" xfId="21591"/>
    <cellStyle name="Normal 11 3 3 2 4 7" xfId="21592"/>
    <cellStyle name="Normal 11 3 3 2 5" xfId="21593"/>
    <cellStyle name="Normal 11 3 3 2 5 2" xfId="21594"/>
    <cellStyle name="Normal 11 3 3 2 5 2 2" xfId="21595"/>
    <cellStyle name="Normal 11 3 3 2 5 2 3" xfId="21596"/>
    <cellStyle name="Normal 11 3 3 2 5 3" xfId="21597"/>
    <cellStyle name="Normal 11 3 3 2 5 3 2" xfId="21598"/>
    <cellStyle name="Normal 11 3 3 2 5 3 3" xfId="21599"/>
    <cellStyle name="Normal 11 3 3 2 5 4" xfId="21600"/>
    <cellStyle name="Normal 11 3 3 2 5 4 2" xfId="21601"/>
    <cellStyle name="Normal 11 3 3 2 5 4 3" xfId="21602"/>
    <cellStyle name="Normal 11 3 3 2 5 5" xfId="21603"/>
    <cellStyle name="Normal 11 3 3 2 5 5 2" xfId="21604"/>
    <cellStyle name="Normal 11 3 3 2 5 5 3" xfId="21605"/>
    <cellStyle name="Normal 11 3 3 2 5 6" xfId="21606"/>
    <cellStyle name="Normal 11 3 3 2 5 7" xfId="21607"/>
    <cellStyle name="Normal 11 3 3 2 6" xfId="21608"/>
    <cellStyle name="Normal 11 3 3 2 6 2" xfId="21609"/>
    <cellStyle name="Normal 11 3 3 2 6 3" xfId="21610"/>
    <cellStyle name="Normal 11 3 3 2 7" xfId="21611"/>
    <cellStyle name="Normal 11 3 3 2 7 2" xfId="21612"/>
    <cellStyle name="Normal 11 3 3 2 7 3" xfId="21613"/>
    <cellStyle name="Normal 11 3 3 2 8" xfId="21614"/>
    <cellStyle name="Normal 11 3 3 2 8 2" xfId="21615"/>
    <cellStyle name="Normal 11 3 3 2 8 3" xfId="21616"/>
    <cellStyle name="Normal 11 3 3 2 9" xfId="21617"/>
    <cellStyle name="Normal 11 3 3 2 9 2" xfId="21618"/>
    <cellStyle name="Normal 11 3 3 2 9 3" xfId="21619"/>
    <cellStyle name="Normal 11 3 3 3" xfId="21620"/>
    <cellStyle name="Normal 11 3 3 3 2" xfId="21621"/>
    <cellStyle name="Normal 11 3 3 3 2 2" xfId="21622"/>
    <cellStyle name="Normal 11 3 3 3 2 2 2" xfId="21623"/>
    <cellStyle name="Normal 11 3 3 3 2 2 3" xfId="21624"/>
    <cellStyle name="Normal 11 3 3 3 2 3" xfId="21625"/>
    <cellStyle name="Normal 11 3 3 3 2 3 2" xfId="21626"/>
    <cellStyle name="Normal 11 3 3 3 2 3 3" xfId="21627"/>
    <cellStyle name="Normal 11 3 3 3 2 4" xfId="21628"/>
    <cellStyle name="Normal 11 3 3 3 2 4 2" xfId="21629"/>
    <cellStyle name="Normal 11 3 3 3 2 4 3" xfId="21630"/>
    <cellStyle name="Normal 11 3 3 3 2 5" xfId="21631"/>
    <cellStyle name="Normal 11 3 3 3 2 5 2" xfId="21632"/>
    <cellStyle name="Normal 11 3 3 3 2 5 3" xfId="21633"/>
    <cellStyle name="Normal 11 3 3 3 2 6" xfId="21634"/>
    <cellStyle name="Normal 11 3 3 3 2 7" xfId="21635"/>
    <cellStyle name="Normal 11 3 3 3 3" xfId="21636"/>
    <cellStyle name="Normal 11 3 3 3 3 2" xfId="21637"/>
    <cellStyle name="Normal 11 3 3 3 3 3" xfId="21638"/>
    <cellStyle name="Normal 11 3 3 3 4" xfId="21639"/>
    <cellStyle name="Normal 11 3 3 3 4 2" xfId="21640"/>
    <cellStyle name="Normal 11 3 3 3 4 3" xfId="21641"/>
    <cellStyle name="Normal 11 3 3 3 5" xfId="21642"/>
    <cellStyle name="Normal 11 3 3 3 5 2" xfId="21643"/>
    <cellStyle name="Normal 11 3 3 3 5 3" xfId="21644"/>
    <cellStyle name="Normal 11 3 3 3 6" xfId="21645"/>
    <cellStyle name="Normal 11 3 3 3 6 2" xfId="21646"/>
    <cellStyle name="Normal 11 3 3 3 6 3" xfId="21647"/>
    <cellStyle name="Normal 11 3 3 3 7" xfId="21648"/>
    <cellStyle name="Normal 11 3 3 3 8" xfId="21649"/>
    <cellStyle name="Normal 11 3 3 4" xfId="21650"/>
    <cellStyle name="Normal 11 3 3 4 2" xfId="21651"/>
    <cellStyle name="Normal 11 3 3 4 2 2" xfId="21652"/>
    <cellStyle name="Normal 11 3 3 4 2 2 2" xfId="21653"/>
    <cellStyle name="Normal 11 3 3 4 2 2 3" xfId="21654"/>
    <cellStyle name="Normal 11 3 3 4 2 3" xfId="21655"/>
    <cellStyle name="Normal 11 3 3 4 2 3 2" xfId="21656"/>
    <cellStyle name="Normal 11 3 3 4 2 3 3" xfId="21657"/>
    <cellStyle name="Normal 11 3 3 4 2 4" xfId="21658"/>
    <cellStyle name="Normal 11 3 3 4 2 4 2" xfId="21659"/>
    <cellStyle name="Normal 11 3 3 4 2 4 3" xfId="21660"/>
    <cellStyle name="Normal 11 3 3 4 2 5" xfId="21661"/>
    <cellStyle name="Normal 11 3 3 4 2 5 2" xfId="21662"/>
    <cellStyle name="Normal 11 3 3 4 2 5 3" xfId="21663"/>
    <cellStyle name="Normal 11 3 3 4 2 6" xfId="21664"/>
    <cellStyle name="Normal 11 3 3 4 2 7" xfId="21665"/>
    <cellStyle name="Normal 11 3 3 4 3" xfId="21666"/>
    <cellStyle name="Normal 11 3 3 4 3 2" xfId="21667"/>
    <cellStyle name="Normal 11 3 3 4 3 3" xfId="21668"/>
    <cellStyle name="Normal 11 3 3 4 4" xfId="21669"/>
    <cellStyle name="Normal 11 3 3 4 4 2" xfId="21670"/>
    <cellStyle name="Normal 11 3 3 4 4 3" xfId="21671"/>
    <cellStyle name="Normal 11 3 3 4 5" xfId="21672"/>
    <cellStyle name="Normal 11 3 3 4 5 2" xfId="21673"/>
    <cellStyle name="Normal 11 3 3 4 5 3" xfId="21674"/>
    <cellStyle name="Normal 11 3 3 4 6" xfId="21675"/>
    <cellStyle name="Normal 11 3 3 4 6 2" xfId="21676"/>
    <cellStyle name="Normal 11 3 3 4 6 3" xfId="21677"/>
    <cellStyle name="Normal 11 3 3 4 7" xfId="21678"/>
    <cellStyle name="Normal 11 3 3 4 8" xfId="21679"/>
    <cellStyle name="Normal 11 3 3 5" xfId="21680"/>
    <cellStyle name="Normal 11 3 3 5 2" xfId="21681"/>
    <cellStyle name="Normal 11 3 3 5 2 2" xfId="21682"/>
    <cellStyle name="Normal 11 3 3 5 2 3" xfId="21683"/>
    <cellStyle name="Normal 11 3 3 5 3" xfId="21684"/>
    <cellStyle name="Normal 11 3 3 5 3 2" xfId="21685"/>
    <cellStyle name="Normal 11 3 3 5 3 3" xfId="21686"/>
    <cellStyle name="Normal 11 3 3 5 4" xfId="21687"/>
    <cellStyle name="Normal 11 3 3 5 4 2" xfId="21688"/>
    <cellStyle name="Normal 11 3 3 5 4 3" xfId="21689"/>
    <cellStyle name="Normal 11 3 3 5 5" xfId="21690"/>
    <cellStyle name="Normal 11 3 3 5 5 2" xfId="21691"/>
    <cellStyle name="Normal 11 3 3 5 5 3" xfId="21692"/>
    <cellStyle name="Normal 11 3 3 5 6" xfId="21693"/>
    <cellStyle name="Normal 11 3 3 5 7" xfId="21694"/>
    <cellStyle name="Normal 11 3 3 6" xfId="21695"/>
    <cellStyle name="Normal 11 3 3 6 2" xfId="21696"/>
    <cellStyle name="Normal 11 3 3 6 2 2" xfId="21697"/>
    <cellStyle name="Normal 11 3 3 6 2 3" xfId="21698"/>
    <cellStyle name="Normal 11 3 3 6 3" xfId="21699"/>
    <cellStyle name="Normal 11 3 3 6 3 2" xfId="21700"/>
    <cellStyle name="Normal 11 3 3 6 3 3" xfId="21701"/>
    <cellStyle name="Normal 11 3 3 6 4" xfId="21702"/>
    <cellStyle name="Normal 11 3 3 6 4 2" xfId="21703"/>
    <cellStyle name="Normal 11 3 3 6 4 3" xfId="21704"/>
    <cellStyle name="Normal 11 3 3 6 5" xfId="21705"/>
    <cellStyle name="Normal 11 3 3 6 5 2" xfId="21706"/>
    <cellStyle name="Normal 11 3 3 6 5 3" xfId="21707"/>
    <cellStyle name="Normal 11 3 3 6 6" xfId="21708"/>
    <cellStyle name="Normal 11 3 3 6 7" xfId="21709"/>
    <cellStyle name="Normal 11 3 3 7" xfId="21710"/>
    <cellStyle name="Normal 11 3 3 7 2" xfId="21711"/>
    <cellStyle name="Normal 11 3 3 7 2 2" xfId="21712"/>
    <cellStyle name="Normal 11 3 3 7 2 3" xfId="21713"/>
    <cellStyle name="Normal 11 3 3 7 3" xfId="21714"/>
    <cellStyle name="Normal 11 3 3 7 3 2" xfId="21715"/>
    <cellStyle name="Normal 11 3 3 7 3 3" xfId="21716"/>
    <cellStyle name="Normal 11 3 3 7 4" xfId="21717"/>
    <cellStyle name="Normal 11 3 3 7 4 2" xfId="21718"/>
    <cellStyle name="Normal 11 3 3 7 4 3" xfId="21719"/>
    <cellStyle name="Normal 11 3 3 7 5" xfId="21720"/>
    <cellStyle name="Normal 11 3 3 7 5 2" xfId="21721"/>
    <cellStyle name="Normal 11 3 3 7 5 3" xfId="21722"/>
    <cellStyle name="Normal 11 3 3 7 6" xfId="21723"/>
    <cellStyle name="Normal 11 3 3 7 7" xfId="21724"/>
    <cellStyle name="Normal 11 3 3 8" xfId="21725"/>
    <cellStyle name="Normal 11 3 3 8 2" xfId="21726"/>
    <cellStyle name="Normal 11 3 3 8 2 2" xfId="21727"/>
    <cellStyle name="Normal 11 3 3 8 2 3" xfId="21728"/>
    <cellStyle name="Normal 11 3 3 8 3" xfId="21729"/>
    <cellStyle name="Normal 11 3 3 8 3 2" xfId="21730"/>
    <cellStyle name="Normal 11 3 3 8 3 3" xfId="21731"/>
    <cellStyle name="Normal 11 3 3 8 4" xfId="21732"/>
    <cellStyle name="Normal 11 3 3 8 4 2" xfId="21733"/>
    <cellStyle name="Normal 11 3 3 8 4 3" xfId="21734"/>
    <cellStyle name="Normal 11 3 3 8 5" xfId="21735"/>
    <cellStyle name="Normal 11 3 3 8 5 2" xfId="21736"/>
    <cellStyle name="Normal 11 3 3 8 5 3" xfId="21737"/>
    <cellStyle name="Normal 11 3 3 8 6" xfId="21738"/>
    <cellStyle name="Normal 11 3 3 8 7" xfId="21739"/>
    <cellStyle name="Normal 11 3 3 9" xfId="21740"/>
    <cellStyle name="Normal 11 3 3 9 2" xfId="21741"/>
    <cellStyle name="Normal 11 3 3 9 3" xfId="21742"/>
    <cellStyle name="Normal 11 3 4" xfId="21743"/>
    <cellStyle name="Normal 11 3 4 10" xfId="21744"/>
    <cellStyle name="Normal 11 3 4 11" xfId="21745"/>
    <cellStyle name="Normal 11 3 4 2" xfId="21746"/>
    <cellStyle name="Normal 11 3 4 2 2" xfId="21747"/>
    <cellStyle name="Normal 11 3 4 2 2 2" xfId="21748"/>
    <cellStyle name="Normal 11 3 4 2 2 2 2" xfId="21749"/>
    <cellStyle name="Normal 11 3 4 2 2 2 3" xfId="21750"/>
    <cellStyle name="Normal 11 3 4 2 2 3" xfId="21751"/>
    <cellStyle name="Normal 11 3 4 2 2 3 2" xfId="21752"/>
    <cellStyle name="Normal 11 3 4 2 2 3 3" xfId="21753"/>
    <cellStyle name="Normal 11 3 4 2 2 4" xfId="21754"/>
    <cellStyle name="Normal 11 3 4 2 2 4 2" xfId="21755"/>
    <cellStyle name="Normal 11 3 4 2 2 4 3" xfId="21756"/>
    <cellStyle name="Normal 11 3 4 2 2 5" xfId="21757"/>
    <cellStyle name="Normal 11 3 4 2 2 5 2" xfId="21758"/>
    <cellStyle name="Normal 11 3 4 2 2 5 3" xfId="21759"/>
    <cellStyle name="Normal 11 3 4 2 2 6" xfId="21760"/>
    <cellStyle name="Normal 11 3 4 2 2 7" xfId="21761"/>
    <cellStyle name="Normal 11 3 4 2 3" xfId="21762"/>
    <cellStyle name="Normal 11 3 4 2 3 2" xfId="21763"/>
    <cellStyle name="Normal 11 3 4 2 3 3" xfId="21764"/>
    <cellStyle name="Normal 11 3 4 2 4" xfId="21765"/>
    <cellStyle name="Normal 11 3 4 2 4 2" xfId="21766"/>
    <cellStyle name="Normal 11 3 4 2 4 3" xfId="21767"/>
    <cellStyle name="Normal 11 3 4 2 5" xfId="21768"/>
    <cellStyle name="Normal 11 3 4 2 5 2" xfId="21769"/>
    <cellStyle name="Normal 11 3 4 2 5 3" xfId="21770"/>
    <cellStyle name="Normal 11 3 4 2 6" xfId="21771"/>
    <cellStyle name="Normal 11 3 4 2 6 2" xfId="21772"/>
    <cellStyle name="Normal 11 3 4 2 6 3" xfId="21773"/>
    <cellStyle name="Normal 11 3 4 2 7" xfId="21774"/>
    <cellStyle name="Normal 11 3 4 2 8" xfId="21775"/>
    <cellStyle name="Normal 11 3 4 3" xfId="21776"/>
    <cellStyle name="Normal 11 3 4 3 2" xfId="21777"/>
    <cellStyle name="Normal 11 3 4 3 2 2" xfId="21778"/>
    <cellStyle name="Normal 11 3 4 3 2 3" xfId="21779"/>
    <cellStyle name="Normal 11 3 4 3 3" xfId="21780"/>
    <cellStyle name="Normal 11 3 4 3 3 2" xfId="21781"/>
    <cellStyle name="Normal 11 3 4 3 3 3" xfId="21782"/>
    <cellStyle name="Normal 11 3 4 3 4" xfId="21783"/>
    <cellStyle name="Normal 11 3 4 3 4 2" xfId="21784"/>
    <cellStyle name="Normal 11 3 4 3 4 3" xfId="21785"/>
    <cellStyle name="Normal 11 3 4 3 5" xfId="21786"/>
    <cellStyle name="Normal 11 3 4 3 5 2" xfId="21787"/>
    <cellStyle name="Normal 11 3 4 3 5 3" xfId="21788"/>
    <cellStyle name="Normal 11 3 4 3 6" xfId="21789"/>
    <cellStyle name="Normal 11 3 4 3 7" xfId="21790"/>
    <cellStyle name="Normal 11 3 4 4" xfId="21791"/>
    <cellStyle name="Normal 11 3 4 4 2" xfId="21792"/>
    <cellStyle name="Normal 11 3 4 4 2 2" xfId="21793"/>
    <cellStyle name="Normal 11 3 4 4 2 3" xfId="21794"/>
    <cellStyle name="Normal 11 3 4 4 3" xfId="21795"/>
    <cellStyle name="Normal 11 3 4 4 3 2" xfId="21796"/>
    <cellStyle name="Normal 11 3 4 4 3 3" xfId="21797"/>
    <cellStyle name="Normal 11 3 4 4 4" xfId="21798"/>
    <cellStyle name="Normal 11 3 4 4 4 2" xfId="21799"/>
    <cellStyle name="Normal 11 3 4 4 4 3" xfId="21800"/>
    <cellStyle name="Normal 11 3 4 4 5" xfId="21801"/>
    <cellStyle name="Normal 11 3 4 4 5 2" xfId="21802"/>
    <cellStyle name="Normal 11 3 4 4 5 3" xfId="21803"/>
    <cellStyle name="Normal 11 3 4 4 6" xfId="21804"/>
    <cellStyle name="Normal 11 3 4 4 7" xfId="21805"/>
    <cellStyle name="Normal 11 3 4 5" xfId="21806"/>
    <cellStyle name="Normal 11 3 4 5 2" xfId="21807"/>
    <cellStyle name="Normal 11 3 4 5 2 2" xfId="21808"/>
    <cellStyle name="Normal 11 3 4 5 2 3" xfId="21809"/>
    <cellStyle name="Normal 11 3 4 5 3" xfId="21810"/>
    <cellStyle name="Normal 11 3 4 5 3 2" xfId="21811"/>
    <cellStyle name="Normal 11 3 4 5 3 3" xfId="21812"/>
    <cellStyle name="Normal 11 3 4 5 4" xfId="21813"/>
    <cellStyle name="Normal 11 3 4 5 4 2" xfId="21814"/>
    <cellStyle name="Normal 11 3 4 5 4 3" xfId="21815"/>
    <cellStyle name="Normal 11 3 4 5 5" xfId="21816"/>
    <cellStyle name="Normal 11 3 4 5 5 2" xfId="21817"/>
    <cellStyle name="Normal 11 3 4 5 5 3" xfId="21818"/>
    <cellStyle name="Normal 11 3 4 5 6" xfId="21819"/>
    <cellStyle name="Normal 11 3 4 5 7" xfId="21820"/>
    <cellStyle name="Normal 11 3 4 6" xfId="21821"/>
    <cellStyle name="Normal 11 3 4 6 2" xfId="21822"/>
    <cellStyle name="Normal 11 3 4 6 3" xfId="21823"/>
    <cellStyle name="Normal 11 3 4 7" xfId="21824"/>
    <cellStyle name="Normal 11 3 4 7 2" xfId="21825"/>
    <cellStyle name="Normal 11 3 4 7 3" xfId="21826"/>
    <cellStyle name="Normal 11 3 4 8" xfId="21827"/>
    <cellStyle name="Normal 11 3 4 8 2" xfId="21828"/>
    <cellStyle name="Normal 11 3 4 8 3" xfId="21829"/>
    <cellStyle name="Normal 11 3 4 9" xfId="21830"/>
    <cellStyle name="Normal 11 3 4 9 2" xfId="21831"/>
    <cellStyle name="Normal 11 3 4 9 3" xfId="21832"/>
    <cellStyle name="Normal 11 3 5" xfId="21833"/>
    <cellStyle name="Normal 11 3 5 2" xfId="21834"/>
    <cellStyle name="Normal 11 3 5 2 2" xfId="21835"/>
    <cellStyle name="Normal 11 3 5 2 2 2" xfId="21836"/>
    <cellStyle name="Normal 11 3 5 2 2 3" xfId="21837"/>
    <cellStyle name="Normal 11 3 5 2 3" xfId="21838"/>
    <cellStyle name="Normal 11 3 5 2 3 2" xfId="21839"/>
    <cellStyle name="Normal 11 3 5 2 3 3" xfId="21840"/>
    <cellStyle name="Normal 11 3 5 2 4" xfId="21841"/>
    <cellStyle name="Normal 11 3 5 2 4 2" xfId="21842"/>
    <cellStyle name="Normal 11 3 5 2 4 3" xfId="21843"/>
    <cellStyle name="Normal 11 3 5 2 5" xfId="21844"/>
    <cellStyle name="Normal 11 3 5 2 5 2" xfId="21845"/>
    <cellStyle name="Normal 11 3 5 2 5 3" xfId="21846"/>
    <cellStyle name="Normal 11 3 5 2 6" xfId="21847"/>
    <cellStyle name="Normal 11 3 5 2 7" xfId="21848"/>
    <cellStyle name="Normal 11 3 5 3" xfId="21849"/>
    <cellStyle name="Normal 11 3 5 3 2" xfId="21850"/>
    <cellStyle name="Normal 11 3 5 3 3" xfId="21851"/>
    <cellStyle name="Normal 11 3 5 4" xfId="21852"/>
    <cellStyle name="Normal 11 3 5 4 2" xfId="21853"/>
    <cellStyle name="Normal 11 3 5 4 3" xfId="21854"/>
    <cellStyle name="Normal 11 3 5 5" xfId="21855"/>
    <cellStyle name="Normal 11 3 5 5 2" xfId="21856"/>
    <cellStyle name="Normal 11 3 5 5 3" xfId="21857"/>
    <cellStyle name="Normal 11 3 5 6" xfId="21858"/>
    <cellStyle name="Normal 11 3 5 6 2" xfId="21859"/>
    <cellStyle name="Normal 11 3 5 6 3" xfId="21860"/>
    <cellStyle name="Normal 11 3 5 7" xfId="21861"/>
    <cellStyle name="Normal 11 3 5 8" xfId="21862"/>
    <cellStyle name="Normal 11 3 6" xfId="21863"/>
    <cellStyle name="Normal 11 3 6 2" xfId="21864"/>
    <cellStyle name="Normal 11 3 6 2 2" xfId="21865"/>
    <cellStyle name="Normal 11 3 6 2 2 2" xfId="21866"/>
    <cellStyle name="Normal 11 3 6 2 2 3" xfId="21867"/>
    <cellStyle name="Normal 11 3 6 2 3" xfId="21868"/>
    <cellStyle name="Normal 11 3 6 2 3 2" xfId="21869"/>
    <cellStyle name="Normal 11 3 6 2 3 3" xfId="21870"/>
    <cellStyle name="Normal 11 3 6 2 4" xfId="21871"/>
    <cellStyle name="Normal 11 3 6 2 4 2" xfId="21872"/>
    <cellStyle name="Normal 11 3 6 2 4 3" xfId="21873"/>
    <cellStyle name="Normal 11 3 6 2 5" xfId="21874"/>
    <cellStyle name="Normal 11 3 6 2 5 2" xfId="21875"/>
    <cellStyle name="Normal 11 3 6 2 5 3" xfId="21876"/>
    <cellStyle name="Normal 11 3 6 2 6" xfId="21877"/>
    <cellStyle name="Normal 11 3 6 2 7" xfId="21878"/>
    <cellStyle name="Normal 11 3 6 3" xfId="21879"/>
    <cellStyle name="Normal 11 3 6 3 2" xfId="21880"/>
    <cellStyle name="Normal 11 3 6 3 3" xfId="21881"/>
    <cellStyle name="Normal 11 3 6 4" xfId="21882"/>
    <cellStyle name="Normal 11 3 6 4 2" xfId="21883"/>
    <cellStyle name="Normal 11 3 6 4 3" xfId="21884"/>
    <cellStyle name="Normal 11 3 6 5" xfId="21885"/>
    <cellStyle name="Normal 11 3 6 5 2" xfId="21886"/>
    <cellStyle name="Normal 11 3 6 5 3" xfId="21887"/>
    <cellStyle name="Normal 11 3 6 6" xfId="21888"/>
    <cellStyle name="Normal 11 3 6 6 2" xfId="21889"/>
    <cellStyle name="Normal 11 3 6 6 3" xfId="21890"/>
    <cellStyle name="Normal 11 3 6 7" xfId="21891"/>
    <cellStyle name="Normal 11 3 6 8" xfId="21892"/>
    <cellStyle name="Normal 11 3 7" xfId="21893"/>
    <cellStyle name="Normal 11 3 7 2" xfId="21894"/>
    <cellStyle name="Normal 11 3 7 2 2" xfId="21895"/>
    <cellStyle name="Normal 11 3 7 2 3" xfId="21896"/>
    <cellStyle name="Normal 11 3 7 3" xfId="21897"/>
    <cellStyle name="Normal 11 3 7 3 2" xfId="21898"/>
    <cellStyle name="Normal 11 3 7 3 3" xfId="21899"/>
    <cellStyle name="Normal 11 3 7 4" xfId="21900"/>
    <cellStyle name="Normal 11 3 7 4 2" xfId="21901"/>
    <cellStyle name="Normal 11 3 7 4 3" xfId="21902"/>
    <cellStyle name="Normal 11 3 7 5" xfId="21903"/>
    <cellStyle name="Normal 11 3 7 5 2" xfId="21904"/>
    <cellStyle name="Normal 11 3 7 5 3" xfId="21905"/>
    <cellStyle name="Normal 11 3 7 6" xfId="21906"/>
    <cellStyle name="Normal 11 3 7 7" xfId="21907"/>
    <cellStyle name="Normal 11 3 8" xfId="21908"/>
    <cellStyle name="Normal 11 3 8 2" xfId="21909"/>
    <cellStyle name="Normal 11 3 8 2 2" xfId="21910"/>
    <cellStyle name="Normal 11 3 8 2 3" xfId="21911"/>
    <cellStyle name="Normal 11 3 8 3" xfId="21912"/>
    <cellStyle name="Normal 11 3 8 3 2" xfId="21913"/>
    <cellStyle name="Normal 11 3 8 3 3" xfId="21914"/>
    <cellStyle name="Normal 11 3 8 4" xfId="21915"/>
    <cellStyle name="Normal 11 3 8 4 2" xfId="21916"/>
    <cellStyle name="Normal 11 3 8 4 3" xfId="21917"/>
    <cellStyle name="Normal 11 3 8 5" xfId="21918"/>
    <cellStyle name="Normal 11 3 8 5 2" xfId="21919"/>
    <cellStyle name="Normal 11 3 8 5 3" xfId="21920"/>
    <cellStyle name="Normal 11 3 8 6" xfId="21921"/>
    <cellStyle name="Normal 11 3 8 7" xfId="21922"/>
    <cellStyle name="Normal 11 3 9" xfId="21923"/>
    <cellStyle name="Normal 11 3 9 2" xfId="21924"/>
    <cellStyle name="Normal 11 3 9 2 2" xfId="21925"/>
    <cellStyle name="Normal 11 3 9 2 3" xfId="21926"/>
    <cellStyle name="Normal 11 3 9 3" xfId="21927"/>
    <cellStyle name="Normal 11 3 9 3 2" xfId="21928"/>
    <cellStyle name="Normal 11 3 9 3 3" xfId="21929"/>
    <cellStyle name="Normal 11 3 9 4" xfId="21930"/>
    <cellStyle name="Normal 11 3 9 4 2" xfId="21931"/>
    <cellStyle name="Normal 11 3 9 4 3" xfId="21932"/>
    <cellStyle name="Normal 11 3 9 5" xfId="21933"/>
    <cellStyle name="Normal 11 3 9 5 2" xfId="21934"/>
    <cellStyle name="Normal 11 3 9 5 3" xfId="21935"/>
    <cellStyle name="Normal 11 3 9 6" xfId="21936"/>
    <cellStyle name="Normal 11 3 9 7" xfId="21937"/>
    <cellStyle name="Normal 11 4" xfId="21938"/>
    <cellStyle name="Normal 11 4 10" xfId="21939"/>
    <cellStyle name="Normal 11 4 10 2" xfId="21940"/>
    <cellStyle name="Normal 11 4 10 3" xfId="21941"/>
    <cellStyle name="Normal 11 4 11" xfId="21942"/>
    <cellStyle name="Normal 11 4 11 2" xfId="21943"/>
    <cellStyle name="Normal 11 4 11 3" xfId="21944"/>
    <cellStyle name="Normal 11 4 12" xfId="21945"/>
    <cellStyle name="Normal 11 4 12 2" xfId="21946"/>
    <cellStyle name="Normal 11 4 12 3" xfId="21947"/>
    <cellStyle name="Normal 11 4 13" xfId="21948"/>
    <cellStyle name="Normal 11 4 13 2" xfId="21949"/>
    <cellStyle name="Normal 11 4 13 3" xfId="21950"/>
    <cellStyle name="Normal 11 4 14" xfId="21951"/>
    <cellStyle name="Normal 11 4 15" xfId="21952"/>
    <cellStyle name="Normal 11 4 2" xfId="21953"/>
    <cellStyle name="Normal 11 4 2 10" xfId="21954"/>
    <cellStyle name="Normal 11 4 2 10 2" xfId="21955"/>
    <cellStyle name="Normal 11 4 2 10 3" xfId="21956"/>
    <cellStyle name="Normal 11 4 2 11" xfId="21957"/>
    <cellStyle name="Normal 11 4 2 11 2" xfId="21958"/>
    <cellStyle name="Normal 11 4 2 11 3" xfId="21959"/>
    <cellStyle name="Normal 11 4 2 12" xfId="21960"/>
    <cellStyle name="Normal 11 4 2 12 2" xfId="21961"/>
    <cellStyle name="Normal 11 4 2 12 3" xfId="21962"/>
    <cellStyle name="Normal 11 4 2 13" xfId="21963"/>
    <cellStyle name="Normal 11 4 2 14" xfId="21964"/>
    <cellStyle name="Normal 11 4 2 2" xfId="21965"/>
    <cellStyle name="Normal 11 4 2 2 10" xfId="21966"/>
    <cellStyle name="Normal 11 4 2 2 11" xfId="21967"/>
    <cellStyle name="Normal 11 4 2 2 2" xfId="21968"/>
    <cellStyle name="Normal 11 4 2 2 2 2" xfId="21969"/>
    <cellStyle name="Normal 11 4 2 2 2 2 2" xfId="21970"/>
    <cellStyle name="Normal 11 4 2 2 2 2 2 2" xfId="21971"/>
    <cellStyle name="Normal 11 4 2 2 2 2 2 3" xfId="21972"/>
    <cellStyle name="Normal 11 4 2 2 2 2 3" xfId="21973"/>
    <cellStyle name="Normal 11 4 2 2 2 2 3 2" xfId="21974"/>
    <cellStyle name="Normal 11 4 2 2 2 2 3 3" xfId="21975"/>
    <cellStyle name="Normal 11 4 2 2 2 2 4" xfId="21976"/>
    <cellStyle name="Normal 11 4 2 2 2 2 4 2" xfId="21977"/>
    <cellStyle name="Normal 11 4 2 2 2 2 4 3" xfId="21978"/>
    <cellStyle name="Normal 11 4 2 2 2 2 5" xfId="21979"/>
    <cellStyle name="Normal 11 4 2 2 2 2 5 2" xfId="21980"/>
    <cellStyle name="Normal 11 4 2 2 2 2 5 3" xfId="21981"/>
    <cellStyle name="Normal 11 4 2 2 2 2 6" xfId="21982"/>
    <cellStyle name="Normal 11 4 2 2 2 2 7" xfId="21983"/>
    <cellStyle name="Normal 11 4 2 2 2 3" xfId="21984"/>
    <cellStyle name="Normal 11 4 2 2 2 3 2" xfId="21985"/>
    <cellStyle name="Normal 11 4 2 2 2 3 3" xfId="21986"/>
    <cellStyle name="Normal 11 4 2 2 2 4" xfId="21987"/>
    <cellStyle name="Normal 11 4 2 2 2 4 2" xfId="21988"/>
    <cellStyle name="Normal 11 4 2 2 2 4 3" xfId="21989"/>
    <cellStyle name="Normal 11 4 2 2 2 5" xfId="21990"/>
    <cellStyle name="Normal 11 4 2 2 2 5 2" xfId="21991"/>
    <cellStyle name="Normal 11 4 2 2 2 5 3" xfId="21992"/>
    <cellStyle name="Normal 11 4 2 2 2 6" xfId="21993"/>
    <cellStyle name="Normal 11 4 2 2 2 6 2" xfId="21994"/>
    <cellStyle name="Normal 11 4 2 2 2 6 3" xfId="21995"/>
    <cellStyle name="Normal 11 4 2 2 2 7" xfId="21996"/>
    <cellStyle name="Normal 11 4 2 2 2 8" xfId="21997"/>
    <cellStyle name="Normal 11 4 2 2 3" xfId="21998"/>
    <cellStyle name="Normal 11 4 2 2 3 2" xfId="21999"/>
    <cellStyle name="Normal 11 4 2 2 3 2 2" xfId="22000"/>
    <cellStyle name="Normal 11 4 2 2 3 2 3" xfId="22001"/>
    <cellStyle name="Normal 11 4 2 2 3 3" xfId="22002"/>
    <cellStyle name="Normal 11 4 2 2 3 3 2" xfId="22003"/>
    <cellStyle name="Normal 11 4 2 2 3 3 3" xfId="22004"/>
    <cellStyle name="Normal 11 4 2 2 3 4" xfId="22005"/>
    <cellStyle name="Normal 11 4 2 2 3 4 2" xfId="22006"/>
    <cellStyle name="Normal 11 4 2 2 3 4 3" xfId="22007"/>
    <cellStyle name="Normal 11 4 2 2 3 5" xfId="22008"/>
    <cellStyle name="Normal 11 4 2 2 3 5 2" xfId="22009"/>
    <cellStyle name="Normal 11 4 2 2 3 5 3" xfId="22010"/>
    <cellStyle name="Normal 11 4 2 2 3 6" xfId="22011"/>
    <cellStyle name="Normal 11 4 2 2 3 7" xfId="22012"/>
    <cellStyle name="Normal 11 4 2 2 4" xfId="22013"/>
    <cellStyle name="Normal 11 4 2 2 4 2" xfId="22014"/>
    <cellStyle name="Normal 11 4 2 2 4 2 2" xfId="22015"/>
    <cellStyle name="Normal 11 4 2 2 4 2 3" xfId="22016"/>
    <cellStyle name="Normal 11 4 2 2 4 3" xfId="22017"/>
    <cellStyle name="Normal 11 4 2 2 4 3 2" xfId="22018"/>
    <cellStyle name="Normal 11 4 2 2 4 3 3" xfId="22019"/>
    <cellStyle name="Normal 11 4 2 2 4 4" xfId="22020"/>
    <cellStyle name="Normal 11 4 2 2 4 4 2" xfId="22021"/>
    <cellStyle name="Normal 11 4 2 2 4 4 3" xfId="22022"/>
    <cellStyle name="Normal 11 4 2 2 4 5" xfId="22023"/>
    <cellStyle name="Normal 11 4 2 2 4 5 2" xfId="22024"/>
    <cellStyle name="Normal 11 4 2 2 4 5 3" xfId="22025"/>
    <cellStyle name="Normal 11 4 2 2 4 6" xfId="22026"/>
    <cellStyle name="Normal 11 4 2 2 4 7" xfId="22027"/>
    <cellStyle name="Normal 11 4 2 2 5" xfId="22028"/>
    <cellStyle name="Normal 11 4 2 2 5 2" xfId="22029"/>
    <cellStyle name="Normal 11 4 2 2 5 2 2" xfId="22030"/>
    <cellStyle name="Normal 11 4 2 2 5 2 3" xfId="22031"/>
    <cellStyle name="Normal 11 4 2 2 5 3" xfId="22032"/>
    <cellStyle name="Normal 11 4 2 2 5 3 2" xfId="22033"/>
    <cellStyle name="Normal 11 4 2 2 5 3 3" xfId="22034"/>
    <cellStyle name="Normal 11 4 2 2 5 4" xfId="22035"/>
    <cellStyle name="Normal 11 4 2 2 5 4 2" xfId="22036"/>
    <cellStyle name="Normal 11 4 2 2 5 4 3" xfId="22037"/>
    <cellStyle name="Normal 11 4 2 2 5 5" xfId="22038"/>
    <cellStyle name="Normal 11 4 2 2 5 5 2" xfId="22039"/>
    <cellStyle name="Normal 11 4 2 2 5 5 3" xfId="22040"/>
    <cellStyle name="Normal 11 4 2 2 5 6" xfId="22041"/>
    <cellStyle name="Normal 11 4 2 2 5 7" xfId="22042"/>
    <cellStyle name="Normal 11 4 2 2 6" xfId="22043"/>
    <cellStyle name="Normal 11 4 2 2 6 2" xfId="22044"/>
    <cellStyle name="Normal 11 4 2 2 6 3" xfId="22045"/>
    <cellStyle name="Normal 11 4 2 2 7" xfId="22046"/>
    <cellStyle name="Normal 11 4 2 2 7 2" xfId="22047"/>
    <cellStyle name="Normal 11 4 2 2 7 3" xfId="22048"/>
    <cellStyle name="Normal 11 4 2 2 8" xfId="22049"/>
    <cellStyle name="Normal 11 4 2 2 8 2" xfId="22050"/>
    <cellStyle name="Normal 11 4 2 2 8 3" xfId="22051"/>
    <cellStyle name="Normal 11 4 2 2 9" xfId="22052"/>
    <cellStyle name="Normal 11 4 2 2 9 2" xfId="22053"/>
    <cellStyle name="Normal 11 4 2 2 9 3" xfId="22054"/>
    <cellStyle name="Normal 11 4 2 3" xfId="22055"/>
    <cellStyle name="Normal 11 4 2 3 2" xfId="22056"/>
    <cellStyle name="Normal 11 4 2 3 2 2" xfId="22057"/>
    <cellStyle name="Normal 11 4 2 3 2 2 2" xfId="22058"/>
    <cellStyle name="Normal 11 4 2 3 2 2 3" xfId="22059"/>
    <cellStyle name="Normal 11 4 2 3 2 3" xfId="22060"/>
    <cellStyle name="Normal 11 4 2 3 2 3 2" xfId="22061"/>
    <cellStyle name="Normal 11 4 2 3 2 3 3" xfId="22062"/>
    <cellStyle name="Normal 11 4 2 3 2 4" xfId="22063"/>
    <cellStyle name="Normal 11 4 2 3 2 4 2" xfId="22064"/>
    <cellStyle name="Normal 11 4 2 3 2 4 3" xfId="22065"/>
    <cellStyle name="Normal 11 4 2 3 2 5" xfId="22066"/>
    <cellStyle name="Normal 11 4 2 3 2 5 2" xfId="22067"/>
    <cellStyle name="Normal 11 4 2 3 2 5 3" xfId="22068"/>
    <cellStyle name="Normal 11 4 2 3 2 6" xfId="22069"/>
    <cellStyle name="Normal 11 4 2 3 2 7" xfId="22070"/>
    <cellStyle name="Normal 11 4 2 3 3" xfId="22071"/>
    <cellStyle name="Normal 11 4 2 3 3 2" xfId="22072"/>
    <cellStyle name="Normal 11 4 2 3 3 3" xfId="22073"/>
    <cellStyle name="Normal 11 4 2 3 4" xfId="22074"/>
    <cellStyle name="Normal 11 4 2 3 4 2" xfId="22075"/>
    <cellStyle name="Normal 11 4 2 3 4 3" xfId="22076"/>
    <cellStyle name="Normal 11 4 2 3 5" xfId="22077"/>
    <cellStyle name="Normal 11 4 2 3 5 2" xfId="22078"/>
    <cellStyle name="Normal 11 4 2 3 5 3" xfId="22079"/>
    <cellStyle name="Normal 11 4 2 3 6" xfId="22080"/>
    <cellStyle name="Normal 11 4 2 3 6 2" xfId="22081"/>
    <cellStyle name="Normal 11 4 2 3 6 3" xfId="22082"/>
    <cellStyle name="Normal 11 4 2 3 7" xfId="22083"/>
    <cellStyle name="Normal 11 4 2 3 8" xfId="22084"/>
    <cellStyle name="Normal 11 4 2 4" xfId="22085"/>
    <cellStyle name="Normal 11 4 2 4 2" xfId="22086"/>
    <cellStyle name="Normal 11 4 2 4 2 2" xfId="22087"/>
    <cellStyle name="Normal 11 4 2 4 2 2 2" xfId="22088"/>
    <cellStyle name="Normal 11 4 2 4 2 2 3" xfId="22089"/>
    <cellStyle name="Normal 11 4 2 4 2 3" xfId="22090"/>
    <cellStyle name="Normal 11 4 2 4 2 3 2" xfId="22091"/>
    <cellStyle name="Normal 11 4 2 4 2 3 3" xfId="22092"/>
    <cellStyle name="Normal 11 4 2 4 2 4" xfId="22093"/>
    <cellStyle name="Normal 11 4 2 4 2 4 2" xfId="22094"/>
    <cellStyle name="Normal 11 4 2 4 2 4 3" xfId="22095"/>
    <cellStyle name="Normal 11 4 2 4 2 5" xfId="22096"/>
    <cellStyle name="Normal 11 4 2 4 2 5 2" xfId="22097"/>
    <cellStyle name="Normal 11 4 2 4 2 5 3" xfId="22098"/>
    <cellStyle name="Normal 11 4 2 4 2 6" xfId="22099"/>
    <cellStyle name="Normal 11 4 2 4 2 7" xfId="22100"/>
    <cellStyle name="Normal 11 4 2 4 3" xfId="22101"/>
    <cellStyle name="Normal 11 4 2 4 3 2" xfId="22102"/>
    <cellStyle name="Normal 11 4 2 4 3 3" xfId="22103"/>
    <cellStyle name="Normal 11 4 2 4 4" xfId="22104"/>
    <cellStyle name="Normal 11 4 2 4 4 2" xfId="22105"/>
    <cellStyle name="Normal 11 4 2 4 4 3" xfId="22106"/>
    <cellStyle name="Normal 11 4 2 4 5" xfId="22107"/>
    <cellStyle name="Normal 11 4 2 4 5 2" xfId="22108"/>
    <cellStyle name="Normal 11 4 2 4 5 3" xfId="22109"/>
    <cellStyle name="Normal 11 4 2 4 6" xfId="22110"/>
    <cellStyle name="Normal 11 4 2 4 6 2" xfId="22111"/>
    <cellStyle name="Normal 11 4 2 4 6 3" xfId="22112"/>
    <cellStyle name="Normal 11 4 2 4 7" xfId="22113"/>
    <cellStyle name="Normal 11 4 2 4 8" xfId="22114"/>
    <cellStyle name="Normal 11 4 2 5" xfId="22115"/>
    <cellStyle name="Normal 11 4 2 5 2" xfId="22116"/>
    <cellStyle name="Normal 11 4 2 5 2 2" xfId="22117"/>
    <cellStyle name="Normal 11 4 2 5 2 3" xfId="22118"/>
    <cellStyle name="Normal 11 4 2 5 3" xfId="22119"/>
    <cellStyle name="Normal 11 4 2 5 3 2" xfId="22120"/>
    <cellStyle name="Normal 11 4 2 5 3 3" xfId="22121"/>
    <cellStyle name="Normal 11 4 2 5 4" xfId="22122"/>
    <cellStyle name="Normal 11 4 2 5 4 2" xfId="22123"/>
    <cellStyle name="Normal 11 4 2 5 4 3" xfId="22124"/>
    <cellStyle name="Normal 11 4 2 5 5" xfId="22125"/>
    <cellStyle name="Normal 11 4 2 5 5 2" xfId="22126"/>
    <cellStyle name="Normal 11 4 2 5 5 3" xfId="22127"/>
    <cellStyle name="Normal 11 4 2 5 6" xfId="22128"/>
    <cellStyle name="Normal 11 4 2 5 7" xfId="22129"/>
    <cellStyle name="Normal 11 4 2 6" xfId="22130"/>
    <cellStyle name="Normal 11 4 2 6 2" xfId="22131"/>
    <cellStyle name="Normal 11 4 2 6 2 2" xfId="22132"/>
    <cellStyle name="Normal 11 4 2 6 2 3" xfId="22133"/>
    <cellStyle name="Normal 11 4 2 6 3" xfId="22134"/>
    <cellStyle name="Normal 11 4 2 6 3 2" xfId="22135"/>
    <cellStyle name="Normal 11 4 2 6 3 3" xfId="22136"/>
    <cellStyle name="Normal 11 4 2 6 4" xfId="22137"/>
    <cellStyle name="Normal 11 4 2 6 4 2" xfId="22138"/>
    <cellStyle name="Normal 11 4 2 6 4 3" xfId="22139"/>
    <cellStyle name="Normal 11 4 2 6 5" xfId="22140"/>
    <cellStyle name="Normal 11 4 2 6 5 2" xfId="22141"/>
    <cellStyle name="Normal 11 4 2 6 5 3" xfId="22142"/>
    <cellStyle name="Normal 11 4 2 6 6" xfId="22143"/>
    <cellStyle name="Normal 11 4 2 6 7" xfId="22144"/>
    <cellStyle name="Normal 11 4 2 7" xfId="22145"/>
    <cellStyle name="Normal 11 4 2 7 2" xfId="22146"/>
    <cellStyle name="Normal 11 4 2 7 2 2" xfId="22147"/>
    <cellStyle name="Normal 11 4 2 7 2 3" xfId="22148"/>
    <cellStyle name="Normal 11 4 2 7 3" xfId="22149"/>
    <cellStyle name="Normal 11 4 2 7 3 2" xfId="22150"/>
    <cellStyle name="Normal 11 4 2 7 3 3" xfId="22151"/>
    <cellStyle name="Normal 11 4 2 7 4" xfId="22152"/>
    <cellStyle name="Normal 11 4 2 7 4 2" xfId="22153"/>
    <cellStyle name="Normal 11 4 2 7 4 3" xfId="22154"/>
    <cellStyle name="Normal 11 4 2 7 5" xfId="22155"/>
    <cellStyle name="Normal 11 4 2 7 5 2" xfId="22156"/>
    <cellStyle name="Normal 11 4 2 7 5 3" xfId="22157"/>
    <cellStyle name="Normal 11 4 2 7 6" xfId="22158"/>
    <cellStyle name="Normal 11 4 2 7 7" xfId="22159"/>
    <cellStyle name="Normal 11 4 2 8" xfId="22160"/>
    <cellStyle name="Normal 11 4 2 8 2" xfId="22161"/>
    <cellStyle name="Normal 11 4 2 8 2 2" xfId="22162"/>
    <cellStyle name="Normal 11 4 2 8 2 3" xfId="22163"/>
    <cellStyle name="Normal 11 4 2 8 3" xfId="22164"/>
    <cellStyle name="Normal 11 4 2 8 3 2" xfId="22165"/>
    <cellStyle name="Normal 11 4 2 8 3 3" xfId="22166"/>
    <cellStyle name="Normal 11 4 2 8 4" xfId="22167"/>
    <cellStyle name="Normal 11 4 2 8 4 2" xfId="22168"/>
    <cellStyle name="Normal 11 4 2 8 4 3" xfId="22169"/>
    <cellStyle name="Normal 11 4 2 8 5" xfId="22170"/>
    <cellStyle name="Normal 11 4 2 8 5 2" xfId="22171"/>
    <cellStyle name="Normal 11 4 2 8 5 3" xfId="22172"/>
    <cellStyle name="Normal 11 4 2 8 6" xfId="22173"/>
    <cellStyle name="Normal 11 4 2 8 7" xfId="22174"/>
    <cellStyle name="Normal 11 4 2 9" xfId="22175"/>
    <cellStyle name="Normal 11 4 2 9 2" xfId="22176"/>
    <cellStyle name="Normal 11 4 2 9 3" xfId="22177"/>
    <cellStyle name="Normal 11 4 3" xfId="22178"/>
    <cellStyle name="Normal 11 4 3 10" xfId="22179"/>
    <cellStyle name="Normal 11 4 3 11" xfId="22180"/>
    <cellStyle name="Normal 11 4 3 2" xfId="22181"/>
    <cellStyle name="Normal 11 4 3 2 2" xfId="22182"/>
    <cellStyle name="Normal 11 4 3 2 2 2" xfId="22183"/>
    <cellStyle name="Normal 11 4 3 2 2 2 2" xfId="22184"/>
    <cellStyle name="Normal 11 4 3 2 2 2 3" xfId="22185"/>
    <cellStyle name="Normal 11 4 3 2 2 3" xfId="22186"/>
    <cellStyle name="Normal 11 4 3 2 2 3 2" xfId="22187"/>
    <cellStyle name="Normal 11 4 3 2 2 3 3" xfId="22188"/>
    <cellStyle name="Normal 11 4 3 2 2 4" xfId="22189"/>
    <cellStyle name="Normal 11 4 3 2 2 4 2" xfId="22190"/>
    <cellStyle name="Normal 11 4 3 2 2 4 3" xfId="22191"/>
    <cellStyle name="Normal 11 4 3 2 2 5" xfId="22192"/>
    <cellStyle name="Normal 11 4 3 2 2 5 2" xfId="22193"/>
    <cellStyle name="Normal 11 4 3 2 2 5 3" xfId="22194"/>
    <cellStyle name="Normal 11 4 3 2 2 6" xfId="22195"/>
    <cellStyle name="Normal 11 4 3 2 2 7" xfId="22196"/>
    <cellStyle name="Normal 11 4 3 2 3" xfId="22197"/>
    <cellStyle name="Normal 11 4 3 2 3 2" xfId="22198"/>
    <cellStyle name="Normal 11 4 3 2 3 3" xfId="22199"/>
    <cellStyle name="Normal 11 4 3 2 4" xfId="22200"/>
    <cellStyle name="Normal 11 4 3 2 4 2" xfId="22201"/>
    <cellStyle name="Normal 11 4 3 2 4 3" xfId="22202"/>
    <cellStyle name="Normal 11 4 3 2 5" xfId="22203"/>
    <cellStyle name="Normal 11 4 3 2 5 2" xfId="22204"/>
    <cellStyle name="Normal 11 4 3 2 5 3" xfId="22205"/>
    <cellStyle name="Normal 11 4 3 2 6" xfId="22206"/>
    <cellStyle name="Normal 11 4 3 2 6 2" xfId="22207"/>
    <cellStyle name="Normal 11 4 3 2 6 3" xfId="22208"/>
    <cellStyle name="Normal 11 4 3 2 7" xfId="22209"/>
    <cellStyle name="Normal 11 4 3 2 8" xfId="22210"/>
    <cellStyle name="Normal 11 4 3 3" xfId="22211"/>
    <cellStyle name="Normal 11 4 3 3 2" xfId="22212"/>
    <cellStyle name="Normal 11 4 3 3 2 2" xfId="22213"/>
    <cellStyle name="Normal 11 4 3 3 2 3" xfId="22214"/>
    <cellStyle name="Normal 11 4 3 3 3" xfId="22215"/>
    <cellStyle name="Normal 11 4 3 3 3 2" xfId="22216"/>
    <cellStyle name="Normal 11 4 3 3 3 3" xfId="22217"/>
    <cellStyle name="Normal 11 4 3 3 4" xfId="22218"/>
    <cellStyle name="Normal 11 4 3 3 4 2" xfId="22219"/>
    <cellStyle name="Normal 11 4 3 3 4 3" xfId="22220"/>
    <cellStyle name="Normal 11 4 3 3 5" xfId="22221"/>
    <cellStyle name="Normal 11 4 3 3 5 2" xfId="22222"/>
    <cellStyle name="Normal 11 4 3 3 5 3" xfId="22223"/>
    <cellStyle name="Normal 11 4 3 3 6" xfId="22224"/>
    <cellStyle name="Normal 11 4 3 3 7" xfId="22225"/>
    <cellStyle name="Normal 11 4 3 4" xfId="22226"/>
    <cellStyle name="Normal 11 4 3 4 2" xfId="22227"/>
    <cellStyle name="Normal 11 4 3 4 2 2" xfId="22228"/>
    <cellStyle name="Normal 11 4 3 4 2 3" xfId="22229"/>
    <cellStyle name="Normal 11 4 3 4 3" xfId="22230"/>
    <cellStyle name="Normal 11 4 3 4 3 2" xfId="22231"/>
    <cellStyle name="Normal 11 4 3 4 3 3" xfId="22232"/>
    <cellStyle name="Normal 11 4 3 4 4" xfId="22233"/>
    <cellStyle name="Normal 11 4 3 4 4 2" xfId="22234"/>
    <cellStyle name="Normal 11 4 3 4 4 3" xfId="22235"/>
    <cellStyle name="Normal 11 4 3 4 5" xfId="22236"/>
    <cellStyle name="Normal 11 4 3 4 5 2" xfId="22237"/>
    <cellStyle name="Normal 11 4 3 4 5 3" xfId="22238"/>
    <cellStyle name="Normal 11 4 3 4 6" xfId="22239"/>
    <cellStyle name="Normal 11 4 3 4 7" xfId="22240"/>
    <cellStyle name="Normal 11 4 3 5" xfId="22241"/>
    <cellStyle name="Normal 11 4 3 5 2" xfId="22242"/>
    <cellStyle name="Normal 11 4 3 5 2 2" xfId="22243"/>
    <cellStyle name="Normal 11 4 3 5 2 3" xfId="22244"/>
    <cellStyle name="Normal 11 4 3 5 3" xfId="22245"/>
    <cellStyle name="Normal 11 4 3 5 3 2" xfId="22246"/>
    <cellStyle name="Normal 11 4 3 5 3 3" xfId="22247"/>
    <cellStyle name="Normal 11 4 3 5 4" xfId="22248"/>
    <cellStyle name="Normal 11 4 3 5 4 2" xfId="22249"/>
    <cellStyle name="Normal 11 4 3 5 4 3" xfId="22250"/>
    <cellStyle name="Normal 11 4 3 5 5" xfId="22251"/>
    <cellStyle name="Normal 11 4 3 5 5 2" xfId="22252"/>
    <cellStyle name="Normal 11 4 3 5 5 3" xfId="22253"/>
    <cellStyle name="Normal 11 4 3 5 6" xfId="22254"/>
    <cellStyle name="Normal 11 4 3 5 7" xfId="22255"/>
    <cellStyle name="Normal 11 4 3 6" xfId="22256"/>
    <cellStyle name="Normal 11 4 3 6 2" xfId="22257"/>
    <cellStyle name="Normal 11 4 3 6 3" xfId="22258"/>
    <cellStyle name="Normal 11 4 3 7" xfId="22259"/>
    <cellStyle name="Normal 11 4 3 7 2" xfId="22260"/>
    <cellStyle name="Normal 11 4 3 7 3" xfId="22261"/>
    <cellStyle name="Normal 11 4 3 8" xfId="22262"/>
    <cellStyle name="Normal 11 4 3 8 2" xfId="22263"/>
    <cellStyle name="Normal 11 4 3 8 3" xfId="22264"/>
    <cellStyle name="Normal 11 4 3 9" xfId="22265"/>
    <cellStyle name="Normal 11 4 3 9 2" xfId="22266"/>
    <cellStyle name="Normal 11 4 3 9 3" xfId="22267"/>
    <cellStyle name="Normal 11 4 4" xfId="22268"/>
    <cellStyle name="Normal 11 4 4 2" xfId="22269"/>
    <cellStyle name="Normal 11 4 4 2 2" xfId="22270"/>
    <cellStyle name="Normal 11 4 4 2 2 2" xfId="22271"/>
    <cellStyle name="Normal 11 4 4 2 2 3" xfId="22272"/>
    <cellStyle name="Normal 11 4 4 2 3" xfId="22273"/>
    <cellStyle name="Normal 11 4 4 2 3 2" xfId="22274"/>
    <cellStyle name="Normal 11 4 4 2 3 3" xfId="22275"/>
    <cellStyle name="Normal 11 4 4 2 4" xfId="22276"/>
    <cellStyle name="Normal 11 4 4 2 4 2" xfId="22277"/>
    <cellStyle name="Normal 11 4 4 2 4 3" xfId="22278"/>
    <cellStyle name="Normal 11 4 4 2 5" xfId="22279"/>
    <cellStyle name="Normal 11 4 4 2 5 2" xfId="22280"/>
    <cellStyle name="Normal 11 4 4 2 5 3" xfId="22281"/>
    <cellStyle name="Normal 11 4 4 2 6" xfId="22282"/>
    <cellStyle name="Normal 11 4 4 2 7" xfId="22283"/>
    <cellStyle name="Normal 11 4 4 3" xfId="22284"/>
    <cellStyle name="Normal 11 4 4 3 2" xfId="22285"/>
    <cellStyle name="Normal 11 4 4 3 3" xfId="22286"/>
    <cellStyle name="Normal 11 4 4 4" xfId="22287"/>
    <cellStyle name="Normal 11 4 4 4 2" xfId="22288"/>
    <cellStyle name="Normal 11 4 4 4 3" xfId="22289"/>
    <cellStyle name="Normal 11 4 4 5" xfId="22290"/>
    <cellStyle name="Normal 11 4 4 5 2" xfId="22291"/>
    <cellStyle name="Normal 11 4 4 5 3" xfId="22292"/>
    <cellStyle name="Normal 11 4 4 6" xfId="22293"/>
    <cellStyle name="Normal 11 4 4 6 2" xfId="22294"/>
    <cellStyle name="Normal 11 4 4 6 3" xfId="22295"/>
    <cellStyle name="Normal 11 4 4 7" xfId="22296"/>
    <cellStyle name="Normal 11 4 4 8" xfId="22297"/>
    <cellStyle name="Normal 11 4 5" xfId="22298"/>
    <cellStyle name="Normal 11 4 5 2" xfId="22299"/>
    <cellStyle name="Normal 11 4 5 2 2" xfId="22300"/>
    <cellStyle name="Normal 11 4 5 2 2 2" xfId="22301"/>
    <cellStyle name="Normal 11 4 5 2 2 3" xfId="22302"/>
    <cellStyle name="Normal 11 4 5 2 3" xfId="22303"/>
    <cellStyle name="Normal 11 4 5 2 3 2" xfId="22304"/>
    <cellStyle name="Normal 11 4 5 2 3 3" xfId="22305"/>
    <cellStyle name="Normal 11 4 5 2 4" xfId="22306"/>
    <cellStyle name="Normal 11 4 5 2 4 2" xfId="22307"/>
    <cellStyle name="Normal 11 4 5 2 4 3" xfId="22308"/>
    <cellStyle name="Normal 11 4 5 2 5" xfId="22309"/>
    <cellStyle name="Normal 11 4 5 2 5 2" xfId="22310"/>
    <cellStyle name="Normal 11 4 5 2 5 3" xfId="22311"/>
    <cellStyle name="Normal 11 4 5 2 6" xfId="22312"/>
    <cellStyle name="Normal 11 4 5 2 7" xfId="22313"/>
    <cellStyle name="Normal 11 4 5 3" xfId="22314"/>
    <cellStyle name="Normal 11 4 5 3 2" xfId="22315"/>
    <cellStyle name="Normal 11 4 5 3 3" xfId="22316"/>
    <cellStyle name="Normal 11 4 5 4" xfId="22317"/>
    <cellStyle name="Normal 11 4 5 4 2" xfId="22318"/>
    <cellStyle name="Normal 11 4 5 4 3" xfId="22319"/>
    <cellStyle name="Normal 11 4 5 5" xfId="22320"/>
    <cellStyle name="Normal 11 4 5 5 2" xfId="22321"/>
    <cellStyle name="Normal 11 4 5 5 3" xfId="22322"/>
    <cellStyle name="Normal 11 4 5 6" xfId="22323"/>
    <cellStyle name="Normal 11 4 5 6 2" xfId="22324"/>
    <cellStyle name="Normal 11 4 5 6 3" xfId="22325"/>
    <cellStyle name="Normal 11 4 5 7" xfId="22326"/>
    <cellStyle name="Normal 11 4 5 8" xfId="22327"/>
    <cellStyle name="Normal 11 4 6" xfId="22328"/>
    <cellStyle name="Normal 11 4 6 2" xfId="22329"/>
    <cellStyle name="Normal 11 4 6 2 2" xfId="22330"/>
    <cellStyle name="Normal 11 4 6 2 3" xfId="22331"/>
    <cellStyle name="Normal 11 4 6 3" xfId="22332"/>
    <cellStyle name="Normal 11 4 6 3 2" xfId="22333"/>
    <cellStyle name="Normal 11 4 6 3 3" xfId="22334"/>
    <cellStyle name="Normal 11 4 6 4" xfId="22335"/>
    <cellStyle name="Normal 11 4 6 4 2" xfId="22336"/>
    <cellStyle name="Normal 11 4 6 4 3" xfId="22337"/>
    <cellStyle name="Normal 11 4 6 5" xfId="22338"/>
    <cellStyle name="Normal 11 4 6 5 2" xfId="22339"/>
    <cellStyle name="Normal 11 4 6 5 3" xfId="22340"/>
    <cellStyle name="Normal 11 4 6 6" xfId="22341"/>
    <cellStyle name="Normal 11 4 6 7" xfId="22342"/>
    <cellStyle name="Normal 11 4 7" xfId="22343"/>
    <cellStyle name="Normal 11 4 7 2" xfId="22344"/>
    <cellStyle name="Normal 11 4 7 2 2" xfId="22345"/>
    <cellStyle name="Normal 11 4 7 2 3" xfId="22346"/>
    <cellStyle name="Normal 11 4 7 3" xfId="22347"/>
    <cellStyle name="Normal 11 4 7 3 2" xfId="22348"/>
    <cellStyle name="Normal 11 4 7 3 3" xfId="22349"/>
    <cellStyle name="Normal 11 4 7 4" xfId="22350"/>
    <cellStyle name="Normal 11 4 7 4 2" xfId="22351"/>
    <cellStyle name="Normal 11 4 7 4 3" xfId="22352"/>
    <cellStyle name="Normal 11 4 7 5" xfId="22353"/>
    <cellStyle name="Normal 11 4 7 5 2" xfId="22354"/>
    <cellStyle name="Normal 11 4 7 5 3" xfId="22355"/>
    <cellStyle name="Normal 11 4 7 6" xfId="22356"/>
    <cellStyle name="Normal 11 4 7 7" xfId="22357"/>
    <cellStyle name="Normal 11 4 8" xfId="22358"/>
    <cellStyle name="Normal 11 4 8 2" xfId="22359"/>
    <cellStyle name="Normal 11 4 8 2 2" xfId="22360"/>
    <cellStyle name="Normal 11 4 8 2 3" xfId="22361"/>
    <cellStyle name="Normal 11 4 8 3" xfId="22362"/>
    <cellStyle name="Normal 11 4 8 3 2" xfId="22363"/>
    <cellStyle name="Normal 11 4 8 3 3" xfId="22364"/>
    <cellStyle name="Normal 11 4 8 4" xfId="22365"/>
    <cellStyle name="Normal 11 4 8 4 2" xfId="22366"/>
    <cellStyle name="Normal 11 4 8 4 3" xfId="22367"/>
    <cellStyle name="Normal 11 4 8 5" xfId="22368"/>
    <cellStyle name="Normal 11 4 8 5 2" xfId="22369"/>
    <cellStyle name="Normal 11 4 8 5 3" xfId="22370"/>
    <cellStyle name="Normal 11 4 8 6" xfId="22371"/>
    <cellStyle name="Normal 11 4 8 7" xfId="22372"/>
    <cellStyle name="Normal 11 4 9" xfId="22373"/>
    <cellStyle name="Normal 11 4 9 2" xfId="22374"/>
    <cellStyle name="Normal 11 4 9 2 2" xfId="22375"/>
    <cellStyle name="Normal 11 4 9 2 3" xfId="22376"/>
    <cellStyle name="Normal 11 4 9 3" xfId="22377"/>
    <cellStyle name="Normal 11 4 9 3 2" xfId="22378"/>
    <cellStyle name="Normal 11 4 9 3 3" xfId="22379"/>
    <cellStyle name="Normal 11 4 9 4" xfId="22380"/>
    <cellStyle name="Normal 11 4 9 4 2" xfId="22381"/>
    <cellStyle name="Normal 11 4 9 4 3" xfId="22382"/>
    <cellStyle name="Normal 11 4 9 5" xfId="22383"/>
    <cellStyle name="Normal 11 4 9 5 2" xfId="22384"/>
    <cellStyle name="Normal 11 4 9 5 3" xfId="22385"/>
    <cellStyle name="Normal 11 4 9 6" xfId="22386"/>
    <cellStyle name="Normal 11 4 9 7" xfId="22387"/>
    <cellStyle name="Normal 11 5" xfId="22388"/>
    <cellStyle name="Normal 11 5 10" xfId="22389"/>
    <cellStyle name="Normal 11 5 10 2" xfId="22390"/>
    <cellStyle name="Normal 11 5 10 3" xfId="22391"/>
    <cellStyle name="Normal 11 5 11" xfId="22392"/>
    <cellStyle name="Normal 11 5 11 2" xfId="22393"/>
    <cellStyle name="Normal 11 5 11 3" xfId="22394"/>
    <cellStyle name="Normal 11 5 12" xfId="22395"/>
    <cellStyle name="Normal 11 5 12 2" xfId="22396"/>
    <cellStyle name="Normal 11 5 12 3" xfId="22397"/>
    <cellStyle name="Normal 11 5 13" xfId="22398"/>
    <cellStyle name="Normal 11 5 14" xfId="22399"/>
    <cellStyle name="Normal 11 5 2" xfId="22400"/>
    <cellStyle name="Normal 11 5 2 10" xfId="22401"/>
    <cellStyle name="Normal 11 5 2 11" xfId="22402"/>
    <cellStyle name="Normal 11 5 2 2" xfId="22403"/>
    <cellStyle name="Normal 11 5 2 2 2" xfId="22404"/>
    <cellStyle name="Normal 11 5 2 2 2 2" xfId="22405"/>
    <cellStyle name="Normal 11 5 2 2 2 2 2" xfId="22406"/>
    <cellStyle name="Normal 11 5 2 2 2 2 3" xfId="22407"/>
    <cellStyle name="Normal 11 5 2 2 2 3" xfId="22408"/>
    <cellStyle name="Normal 11 5 2 2 2 3 2" xfId="22409"/>
    <cellStyle name="Normal 11 5 2 2 2 3 3" xfId="22410"/>
    <cellStyle name="Normal 11 5 2 2 2 4" xfId="22411"/>
    <cellStyle name="Normal 11 5 2 2 2 4 2" xfId="22412"/>
    <cellStyle name="Normal 11 5 2 2 2 4 3" xfId="22413"/>
    <cellStyle name="Normal 11 5 2 2 2 5" xfId="22414"/>
    <cellStyle name="Normal 11 5 2 2 2 5 2" xfId="22415"/>
    <cellStyle name="Normal 11 5 2 2 2 5 3" xfId="22416"/>
    <cellStyle name="Normal 11 5 2 2 2 6" xfId="22417"/>
    <cellStyle name="Normal 11 5 2 2 2 7" xfId="22418"/>
    <cellStyle name="Normal 11 5 2 2 3" xfId="22419"/>
    <cellStyle name="Normal 11 5 2 2 3 2" xfId="22420"/>
    <cellStyle name="Normal 11 5 2 2 3 3" xfId="22421"/>
    <cellStyle name="Normal 11 5 2 2 4" xfId="22422"/>
    <cellStyle name="Normal 11 5 2 2 4 2" xfId="22423"/>
    <cellStyle name="Normal 11 5 2 2 4 3" xfId="22424"/>
    <cellStyle name="Normal 11 5 2 2 5" xfId="22425"/>
    <cellStyle name="Normal 11 5 2 2 5 2" xfId="22426"/>
    <cellStyle name="Normal 11 5 2 2 5 3" xfId="22427"/>
    <cellStyle name="Normal 11 5 2 2 6" xfId="22428"/>
    <cellStyle name="Normal 11 5 2 2 6 2" xfId="22429"/>
    <cellStyle name="Normal 11 5 2 2 6 3" xfId="22430"/>
    <cellStyle name="Normal 11 5 2 2 7" xfId="22431"/>
    <cellStyle name="Normal 11 5 2 2 8" xfId="22432"/>
    <cellStyle name="Normal 11 5 2 3" xfId="22433"/>
    <cellStyle name="Normal 11 5 2 3 2" xfId="22434"/>
    <cellStyle name="Normal 11 5 2 3 2 2" xfId="22435"/>
    <cellStyle name="Normal 11 5 2 3 2 3" xfId="22436"/>
    <cellStyle name="Normal 11 5 2 3 3" xfId="22437"/>
    <cellStyle name="Normal 11 5 2 3 3 2" xfId="22438"/>
    <cellStyle name="Normal 11 5 2 3 3 3" xfId="22439"/>
    <cellStyle name="Normal 11 5 2 3 4" xfId="22440"/>
    <cellStyle name="Normal 11 5 2 3 4 2" xfId="22441"/>
    <cellStyle name="Normal 11 5 2 3 4 3" xfId="22442"/>
    <cellStyle name="Normal 11 5 2 3 5" xfId="22443"/>
    <cellStyle name="Normal 11 5 2 3 5 2" xfId="22444"/>
    <cellStyle name="Normal 11 5 2 3 5 3" xfId="22445"/>
    <cellStyle name="Normal 11 5 2 3 6" xfId="22446"/>
    <cellStyle name="Normal 11 5 2 3 7" xfId="22447"/>
    <cellStyle name="Normal 11 5 2 4" xfId="22448"/>
    <cellStyle name="Normal 11 5 2 4 2" xfId="22449"/>
    <cellStyle name="Normal 11 5 2 4 2 2" xfId="22450"/>
    <cellStyle name="Normal 11 5 2 4 2 3" xfId="22451"/>
    <cellStyle name="Normal 11 5 2 4 3" xfId="22452"/>
    <cellStyle name="Normal 11 5 2 4 3 2" xfId="22453"/>
    <cellStyle name="Normal 11 5 2 4 3 3" xfId="22454"/>
    <cellStyle name="Normal 11 5 2 4 4" xfId="22455"/>
    <cellStyle name="Normal 11 5 2 4 4 2" xfId="22456"/>
    <cellStyle name="Normal 11 5 2 4 4 3" xfId="22457"/>
    <cellStyle name="Normal 11 5 2 4 5" xfId="22458"/>
    <cellStyle name="Normal 11 5 2 4 5 2" xfId="22459"/>
    <cellStyle name="Normal 11 5 2 4 5 3" xfId="22460"/>
    <cellStyle name="Normal 11 5 2 4 6" xfId="22461"/>
    <cellStyle name="Normal 11 5 2 4 7" xfId="22462"/>
    <cellStyle name="Normal 11 5 2 5" xfId="22463"/>
    <cellStyle name="Normal 11 5 2 5 2" xfId="22464"/>
    <cellStyle name="Normal 11 5 2 5 2 2" xfId="22465"/>
    <cellStyle name="Normal 11 5 2 5 2 3" xfId="22466"/>
    <cellStyle name="Normal 11 5 2 5 3" xfId="22467"/>
    <cellStyle name="Normal 11 5 2 5 3 2" xfId="22468"/>
    <cellStyle name="Normal 11 5 2 5 3 3" xfId="22469"/>
    <cellStyle name="Normal 11 5 2 5 4" xfId="22470"/>
    <cellStyle name="Normal 11 5 2 5 4 2" xfId="22471"/>
    <cellStyle name="Normal 11 5 2 5 4 3" xfId="22472"/>
    <cellStyle name="Normal 11 5 2 5 5" xfId="22473"/>
    <cellStyle name="Normal 11 5 2 5 5 2" xfId="22474"/>
    <cellStyle name="Normal 11 5 2 5 5 3" xfId="22475"/>
    <cellStyle name="Normal 11 5 2 5 6" xfId="22476"/>
    <cellStyle name="Normal 11 5 2 5 7" xfId="22477"/>
    <cellStyle name="Normal 11 5 2 6" xfId="22478"/>
    <cellStyle name="Normal 11 5 2 6 2" xfId="22479"/>
    <cellStyle name="Normal 11 5 2 6 3" xfId="22480"/>
    <cellStyle name="Normal 11 5 2 7" xfId="22481"/>
    <cellStyle name="Normal 11 5 2 7 2" xfId="22482"/>
    <cellStyle name="Normal 11 5 2 7 3" xfId="22483"/>
    <cellStyle name="Normal 11 5 2 8" xfId="22484"/>
    <cellStyle name="Normal 11 5 2 8 2" xfId="22485"/>
    <cellStyle name="Normal 11 5 2 8 3" xfId="22486"/>
    <cellStyle name="Normal 11 5 2 9" xfId="22487"/>
    <cellStyle name="Normal 11 5 2 9 2" xfId="22488"/>
    <cellStyle name="Normal 11 5 2 9 3" xfId="22489"/>
    <cellStyle name="Normal 11 5 3" xfId="22490"/>
    <cellStyle name="Normal 11 5 3 2" xfId="22491"/>
    <cellStyle name="Normal 11 5 3 2 2" xfId="22492"/>
    <cellStyle name="Normal 11 5 3 2 2 2" xfId="22493"/>
    <cellStyle name="Normal 11 5 3 2 2 3" xfId="22494"/>
    <cellStyle name="Normal 11 5 3 2 3" xfId="22495"/>
    <cellStyle name="Normal 11 5 3 2 3 2" xfId="22496"/>
    <cellStyle name="Normal 11 5 3 2 3 3" xfId="22497"/>
    <cellStyle name="Normal 11 5 3 2 4" xfId="22498"/>
    <cellStyle name="Normal 11 5 3 2 4 2" xfId="22499"/>
    <cellStyle name="Normal 11 5 3 2 4 3" xfId="22500"/>
    <cellStyle name="Normal 11 5 3 2 5" xfId="22501"/>
    <cellStyle name="Normal 11 5 3 2 5 2" xfId="22502"/>
    <cellStyle name="Normal 11 5 3 2 5 3" xfId="22503"/>
    <cellStyle name="Normal 11 5 3 2 6" xfId="22504"/>
    <cellStyle name="Normal 11 5 3 2 7" xfId="22505"/>
    <cellStyle name="Normal 11 5 3 3" xfId="22506"/>
    <cellStyle name="Normal 11 5 3 3 2" xfId="22507"/>
    <cellStyle name="Normal 11 5 3 3 3" xfId="22508"/>
    <cellStyle name="Normal 11 5 3 4" xfId="22509"/>
    <cellStyle name="Normal 11 5 3 4 2" xfId="22510"/>
    <cellStyle name="Normal 11 5 3 4 3" xfId="22511"/>
    <cellStyle name="Normal 11 5 3 5" xfId="22512"/>
    <cellStyle name="Normal 11 5 3 5 2" xfId="22513"/>
    <cellStyle name="Normal 11 5 3 5 3" xfId="22514"/>
    <cellStyle name="Normal 11 5 3 6" xfId="22515"/>
    <cellStyle name="Normal 11 5 3 6 2" xfId="22516"/>
    <cellStyle name="Normal 11 5 3 6 3" xfId="22517"/>
    <cellStyle name="Normal 11 5 3 7" xfId="22518"/>
    <cellStyle name="Normal 11 5 3 8" xfId="22519"/>
    <cellStyle name="Normal 11 5 4" xfId="22520"/>
    <cellStyle name="Normal 11 5 4 2" xfId="22521"/>
    <cellStyle name="Normal 11 5 4 2 2" xfId="22522"/>
    <cellStyle name="Normal 11 5 4 2 2 2" xfId="22523"/>
    <cellStyle name="Normal 11 5 4 2 2 3" xfId="22524"/>
    <cellStyle name="Normal 11 5 4 2 3" xfId="22525"/>
    <cellStyle name="Normal 11 5 4 2 3 2" xfId="22526"/>
    <cellStyle name="Normal 11 5 4 2 3 3" xfId="22527"/>
    <cellStyle name="Normal 11 5 4 2 4" xfId="22528"/>
    <cellStyle name="Normal 11 5 4 2 4 2" xfId="22529"/>
    <cellStyle name="Normal 11 5 4 2 4 3" xfId="22530"/>
    <cellStyle name="Normal 11 5 4 2 5" xfId="22531"/>
    <cellStyle name="Normal 11 5 4 2 5 2" xfId="22532"/>
    <cellStyle name="Normal 11 5 4 2 5 3" xfId="22533"/>
    <cellStyle name="Normal 11 5 4 2 6" xfId="22534"/>
    <cellStyle name="Normal 11 5 4 2 7" xfId="22535"/>
    <cellStyle name="Normal 11 5 4 3" xfId="22536"/>
    <cellStyle name="Normal 11 5 4 3 2" xfId="22537"/>
    <cellStyle name="Normal 11 5 4 3 3" xfId="22538"/>
    <cellStyle name="Normal 11 5 4 4" xfId="22539"/>
    <cellStyle name="Normal 11 5 4 4 2" xfId="22540"/>
    <cellStyle name="Normal 11 5 4 4 3" xfId="22541"/>
    <cellStyle name="Normal 11 5 4 5" xfId="22542"/>
    <cellStyle name="Normal 11 5 4 5 2" xfId="22543"/>
    <cellStyle name="Normal 11 5 4 5 3" xfId="22544"/>
    <cellStyle name="Normal 11 5 4 6" xfId="22545"/>
    <cellStyle name="Normal 11 5 4 6 2" xfId="22546"/>
    <cellStyle name="Normal 11 5 4 6 3" xfId="22547"/>
    <cellStyle name="Normal 11 5 4 7" xfId="22548"/>
    <cellStyle name="Normal 11 5 4 8" xfId="22549"/>
    <cellStyle name="Normal 11 5 5" xfId="22550"/>
    <cellStyle name="Normal 11 5 5 2" xfId="22551"/>
    <cellStyle name="Normal 11 5 5 2 2" xfId="22552"/>
    <cellStyle name="Normal 11 5 5 2 3" xfId="22553"/>
    <cellStyle name="Normal 11 5 5 3" xfId="22554"/>
    <cellStyle name="Normal 11 5 5 3 2" xfId="22555"/>
    <cellStyle name="Normal 11 5 5 3 3" xfId="22556"/>
    <cellStyle name="Normal 11 5 5 4" xfId="22557"/>
    <cellStyle name="Normal 11 5 5 4 2" xfId="22558"/>
    <cellStyle name="Normal 11 5 5 4 3" xfId="22559"/>
    <cellStyle name="Normal 11 5 5 5" xfId="22560"/>
    <cellStyle name="Normal 11 5 5 5 2" xfId="22561"/>
    <cellStyle name="Normal 11 5 5 5 3" xfId="22562"/>
    <cellStyle name="Normal 11 5 5 6" xfId="22563"/>
    <cellStyle name="Normal 11 5 5 7" xfId="22564"/>
    <cellStyle name="Normal 11 5 6" xfId="22565"/>
    <cellStyle name="Normal 11 5 6 2" xfId="22566"/>
    <cellStyle name="Normal 11 5 6 2 2" xfId="22567"/>
    <cellStyle name="Normal 11 5 6 2 3" xfId="22568"/>
    <cellStyle name="Normal 11 5 6 3" xfId="22569"/>
    <cellStyle name="Normal 11 5 6 3 2" xfId="22570"/>
    <cellStyle name="Normal 11 5 6 3 3" xfId="22571"/>
    <cellStyle name="Normal 11 5 6 4" xfId="22572"/>
    <cellStyle name="Normal 11 5 6 4 2" xfId="22573"/>
    <cellStyle name="Normal 11 5 6 4 3" xfId="22574"/>
    <cellStyle name="Normal 11 5 6 5" xfId="22575"/>
    <cellStyle name="Normal 11 5 6 5 2" xfId="22576"/>
    <cellStyle name="Normal 11 5 6 5 3" xfId="22577"/>
    <cellStyle name="Normal 11 5 6 6" xfId="22578"/>
    <cellStyle name="Normal 11 5 6 7" xfId="22579"/>
    <cellStyle name="Normal 11 5 7" xfId="22580"/>
    <cellStyle name="Normal 11 5 7 2" xfId="22581"/>
    <cellStyle name="Normal 11 5 7 2 2" xfId="22582"/>
    <cellStyle name="Normal 11 5 7 2 3" xfId="22583"/>
    <cellStyle name="Normal 11 5 7 3" xfId="22584"/>
    <cellStyle name="Normal 11 5 7 3 2" xfId="22585"/>
    <cellStyle name="Normal 11 5 7 3 3" xfId="22586"/>
    <cellStyle name="Normal 11 5 7 4" xfId="22587"/>
    <cellStyle name="Normal 11 5 7 4 2" xfId="22588"/>
    <cellStyle name="Normal 11 5 7 4 3" xfId="22589"/>
    <cellStyle name="Normal 11 5 7 5" xfId="22590"/>
    <cellStyle name="Normal 11 5 7 5 2" xfId="22591"/>
    <cellStyle name="Normal 11 5 7 5 3" xfId="22592"/>
    <cellStyle name="Normal 11 5 7 6" xfId="22593"/>
    <cellStyle name="Normal 11 5 7 7" xfId="22594"/>
    <cellStyle name="Normal 11 5 8" xfId="22595"/>
    <cellStyle name="Normal 11 5 8 2" xfId="22596"/>
    <cellStyle name="Normal 11 5 8 2 2" xfId="22597"/>
    <cellStyle name="Normal 11 5 8 2 3" xfId="22598"/>
    <cellStyle name="Normal 11 5 8 3" xfId="22599"/>
    <cellStyle name="Normal 11 5 8 3 2" xfId="22600"/>
    <cellStyle name="Normal 11 5 8 3 3" xfId="22601"/>
    <cellStyle name="Normal 11 5 8 4" xfId="22602"/>
    <cellStyle name="Normal 11 5 8 4 2" xfId="22603"/>
    <cellStyle name="Normal 11 5 8 4 3" xfId="22604"/>
    <cellStyle name="Normal 11 5 8 5" xfId="22605"/>
    <cellStyle name="Normal 11 5 8 5 2" xfId="22606"/>
    <cellStyle name="Normal 11 5 8 5 3" xfId="22607"/>
    <cellStyle name="Normal 11 5 8 6" xfId="22608"/>
    <cellStyle name="Normal 11 5 8 7" xfId="22609"/>
    <cellStyle name="Normal 11 5 9" xfId="22610"/>
    <cellStyle name="Normal 11 5 9 2" xfId="22611"/>
    <cellStyle name="Normal 11 5 9 3" xfId="22612"/>
    <cellStyle name="Normal 11 6" xfId="22613"/>
    <cellStyle name="Normal 11 6 10" xfId="22614"/>
    <cellStyle name="Normal 11 6 11" xfId="22615"/>
    <cellStyle name="Normal 11 6 2" xfId="22616"/>
    <cellStyle name="Normal 11 6 2 2" xfId="22617"/>
    <cellStyle name="Normal 11 6 2 2 2" xfId="22618"/>
    <cellStyle name="Normal 11 6 2 2 2 2" xfId="22619"/>
    <cellStyle name="Normal 11 6 2 2 2 3" xfId="22620"/>
    <cellStyle name="Normal 11 6 2 2 3" xfId="22621"/>
    <cellStyle name="Normal 11 6 2 2 3 2" xfId="22622"/>
    <cellStyle name="Normal 11 6 2 2 3 3" xfId="22623"/>
    <cellStyle name="Normal 11 6 2 2 4" xfId="22624"/>
    <cellStyle name="Normal 11 6 2 2 4 2" xfId="22625"/>
    <cellStyle name="Normal 11 6 2 2 4 3" xfId="22626"/>
    <cellStyle name="Normal 11 6 2 2 5" xfId="22627"/>
    <cellStyle name="Normal 11 6 2 2 5 2" xfId="22628"/>
    <cellStyle name="Normal 11 6 2 2 5 3" xfId="22629"/>
    <cellStyle name="Normal 11 6 2 2 6" xfId="22630"/>
    <cellStyle name="Normal 11 6 2 2 7" xfId="22631"/>
    <cellStyle name="Normal 11 6 2 3" xfId="22632"/>
    <cellStyle name="Normal 11 6 2 3 2" xfId="22633"/>
    <cellStyle name="Normal 11 6 2 3 3" xfId="22634"/>
    <cellStyle name="Normal 11 6 2 4" xfId="22635"/>
    <cellStyle name="Normal 11 6 2 4 2" xfId="22636"/>
    <cellStyle name="Normal 11 6 2 4 3" xfId="22637"/>
    <cellStyle name="Normal 11 6 2 5" xfId="22638"/>
    <cellStyle name="Normal 11 6 2 5 2" xfId="22639"/>
    <cellStyle name="Normal 11 6 2 5 3" xfId="22640"/>
    <cellStyle name="Normal 11 6 2 6" xfId="22641"/>
    <cellStyle name="Normal 11 6 2 6 2" xfId="22642"/>
    <cellStyle name="Normal 11 6 2 6 3" xfId="22643"/>
    <cellStyle name="Normal 11 6 2 7" xfId="22644"/>
    <cellStyle name="Normal 11 6 2 8" xfId="22645"/>
    <cellStyle name="Normal 11 6 3" xfId="22646"/>
    <cellStyle name="Normal 11 6 3 2" xfId="22647"/>
    <cellStyle name="Normal 11 6 3 2 2" xfId="22648"/>
    <cellStyle name="Normal 11 6 3 2 3" xfId="22649"/>
    <cellStyle name="Normal 11 6 3 3" xfId="22650"/>
    <cellStyle name="Normal 11 6 3 3 2" xfId="22651"/>
    <cellStyle name="Normal 11 6 3 3 3" xfId="22652"/>
    <cellStyle name="Normal 11 6 3 4" xfId="22653"/>
    <cellStyle name="Normal 11 6 3 4 2" xfId="22654"/>
    <cellStyle name="Normal 11 6 3 4 3" xfId="22655"/>
    <cellStyle name="Normal 11 6 3 5" xfId="22656"/>
    <cellStyle name="Normal 11 6 3 5 2" xfId="22657"/>
    <cellStyle name="Normal 11 6 3 5 3" xfId="22658"/>
    <cellStyle name="Normal 11 6 3 6" xfId="22659"/>
    <cellStyle name="Normal 11 6 3 7" xfId="22660"/>
    <cellStyle name="Normal 11 6 4" xfId="22661"/>
    <cellStyle name="Normal 11 6 4 2" xfId="22662"/>
    <cellStyle name="Normal 11 6 4 2 2" xfId="22663"/>
    <cellStyle name="Normal 11 6 4 2 3" xfId="22664"/>
    <cellStyle name="Normal 11 6 4 3" xfId="22665"/>
    <cellStyle name="Normal 11 6 4 3 2" xfId="22666"/>
    <cellStyle name="Normal 11 6 4 3 3" xfId="22667"/>
    <cellStyle name="Normal 11 6 4 4" xfId="22668"/>
    <cellStyle name="Normal 11 6 4 4 2" xfId="22669"/>
    <cellStyle name="Normal 11 6 4 4 3" xfId="22670"/>
    <cellStyle name="Normal 11 6 4 5" xfId="22671"/>
    <cellStyle name="Normal 11 6 4 5 2" xfId="22672"/>
    <cellStyle name="Normal 11 6 4 5 3" xfId="22673"/>
    <cellStyle name="Normal 11 6 4 6" xfId="22674"/>
    <cellStyle name="Normal 11 6 4 7" xfId="22675"/>
    <cellStyle name="Normal 11 6 5" xfId="22676"/>
    <cellStyle name="Normal 11 6 5 2" xfId="22677"/>
    <cellStyle name="Normal 11 6 5 2 2" xfId="22678"/>
    <cellStyle name="Normal 11 6 5 2 3" xfId="22679"/>
    <cellStyle name="Normal 11 6 5 3" xfId="22680"/>
    <cellStyle name="Normal 11 6 5 3 2" xfId="22681"/>
    <cellStyle name="Normal 11 6 5 3 3" xfId="22682"/>
    <cellStyle name="Normal 11 6 5 4" xfId="22683"/>
    <cellStyle name="Normal 11 6 5 4 2" xfId="22684"/>
    <cellStyle name="Normal 11 6 5 4 3" xfId="22685"/>
    <cellStyle name="Normal 11 6 5 5" xfId="22686"/>
    <cellStyle name="Normal 11 6 5 5 2" xfId="22687"/>
    <cellStyle name="Normal 11 6 5 5 3" xfId="22688"/>
    <cellStyle name="Normal 11 6 5 6" xfId="22689"/>
    <cellStyle name="Normal 11 6 5 7" xfId="22690"/>
    <cellStyle name="Normal 11 6 6" xfId="22691"/>
    <cellStyle name="Normal 11 6 6 2" xfId="22692"/>
    <cellStyle name="Normal 11 6 6 3" xfId="22693"/>
    <cellStyle name="Normal 11 6 7" xfId="22694"/>
    <cellStyle name="Normal 11 6 7 2" xfId="22695"/>
    <cellStyle name="Normal 11 6 7 3" xfId="22696"/>
    <cellStyle name="Normal 11 6 8" xfId="22697"/>
    <cellStyle name="Normal 11 6 8 2" xfId="22698"/>
    <cellStyle name="Normal 11 6 8 3" xfId="22699"/>
    <cellStyle name="Normal 11 6 9" xfId="22700"/>
    <cellStyle name="Normal 11 6 9 2" xfId="22701"/>
    <cellStyle name="Normal 11 6 9 3" xfId="22702"/>
    <cellStyle name="Normal 11 7" xfId="22703"/>
    <cellStyle name="Normal 11 7 2" xfId="22704"/>
    <cellStyle name="Normal 11 7 2 2" xfId="22705"/>
    <cellStyle name="Normal 11 7 2 2 2" xfId="22706"/>
    <cellStyle name="Normal 11 7 2 2 3" xfId="22707"/>
    <cellStyle name="Normal 11 7 2 3" xfId="22708"/>
    <cellStyle name="Normal 11 7 2 3 2" xfId="22709"/>
    <cellStyle name="Normal 11 7 2 3 3" xfId="22710"/>
    <cellStyle name="Normal 11 7 2 4" xfId="22711"/>
    <cellStyle name="Normal 11 7 2 4 2" xfId="22712"/>
    <cellStyle name="Normal 11 7 2 4 3" xfId="22713"/>
    <cellStyle name="Normal 11 7 2 5" xfId="22714"/>
    <cellStyle name="Normal 11 7 2 5 2" xfId="22715"/>
    <cellStyle name="Normal 11 7 2 5 3" xfId="22716"/>
    <cellStyle name="Normal 11 7 2 6" xfId="22717"/>
    <cellStyle name="Normal 11 7 2 7" xfId="22718"/>
    <cellStyle name="Normal 11 7 3" xfId="22719"/>
    <cellStyle name="Normal 11 7 3 2" xfId="22720"/>
    <cellStyle name="Normal 11 7 3 3" xfId="22721"/>
    <cellStyle name="Normal 11 7 4" xfId="22722"/>
    <cellStyle name="Normal 11 7 4 2" xfId="22723"/>
    <cellStyle name="Normal 11 7 4 3" xfId="22724"/>
    <cellStyle name="Normal 11 7 5" xfId="22725"/>
    <cellStyle name="Normal 11 7 5 2" xfId="22726"/>
    <cellStyle name="Normal 11 7 5 3" xfId="22727"/>
    <cellStyle name="Normal 11 7 6" xfId="22728"/>
    <cellStyle name="Normal 11 7 6 2" xfId="22729"/>
    <cellStyle name="Normal 11 7 6 3" xfId="22730"/>
    <cellStyle name="Normal 11 7 7" xfId="22731"/>
    <cellStyle name="Normal 11 7 8" xfId="22732"/>
    <cellStyle name="Normal 11 8" xfId="22733"/>
    <cellStyle name="Normal 11 8 2" xfId="22734"/>
    <cellStyle name="Normal 11 8 2 2" xfId="22735"/>
    <cellStyle name="Normal 11 8 2 2 2" xfId="22736"/>
    <cellStyle name="Normal 11 8 2 2 3" xfId="22737"/>
    <cellStyle name="Normal 11 8 2 3" xfId="22738"/>
    <cellStyle name="Normal 11 8 2 3 2" xfId="22739"/>
    <cellStyle name="Normal 11 8 2 3 3" xfId="22740"/>
    <cellStyle name="Normal 11 8 2 4" xfId="22741"/>
    <cellStyle name="Normal 11 8 2 4 2" xfId="22742"/>
    <cellStyle name="Normal 11 8 2 4 3" xfId="22743"/>
    <cellStyle name="Normal 11 8 2 5" xfId="22744"/>
    <cellStyle name="Normal 11 8 2 5 2" xfId="22745"/>
    <cellStyle name="Normal 11 8 2 5 3" xfId="22746"/>
    <cellStyle name="Normal 11 8 2 6" xfId="22747"/>
    <cellStyle name="Normal 11 8 2 7" xfId="22748"/>
    <cellStyle name="Normal 11 8 3" xfId="22749"/>
    <cellStyle name="Normal 11 8 3 2" xfId="22750"/>
    <cellStyle name="Normal 11 8 3 3" xfId="22751"/>
    <cellStyle name="Normal 11 8 4" xfId="22752"/>
    <cellStyle name="Normal 11 8 4 2" xfId="22753"/>
    <cellStyle name="Normal 11 8 4 3" xfId="22754"/>
    <cellStyle name="Normal 11 8 5" xfId="22755"/>
    <cellStyle name="Normal 11 8 5 2" xfId="22756"/>
    <cellStyle name="Normal 11 8 5 3" xfId="22757"/>
    <cellStyle name="Normal 11 8 6" xfId="22758"/>
    <cellStyle name="Normal 11 8 6 2" xfId="22759"/>
    <cellStyle name="Normal 11 8 6 3" xfId="22760"/>
    <cellStyle name="Normal 11 8 7" xfId="22761"/>
    <cellStyle name="Normal 11 8 8" xfId="22762"/>
    <cellStyle name="Normal 11 9" xfId="22763"/>
    <cellStyle name="Normal 11 9 2" xfId="22764"/>
    <cellStyle name="Normal 11 9 2 2" xfId="22765"/>
    <cellStyle name="Normal 11 9 2 2 2" xfId="22766"/>
    <cellStyle name="Normal 11 9 2 2 3" xfId="22767"/>
    <cellStyle name="Normal 11 9 2 3" xfId="22768"/>
    <cellStyle name="Normal 11 9 2 3 2" xfId="22769"/>
    <cellStyle name="Normal 11 9 2 3 3" xfId="22770"/>
    <cellStyle name="Normal 11 9 2 4" xfId="22771"/>
    <cellStyle name="Normal 11 9 2 4 2" xfId="22772"/>
    <cellStyle name="Normal 11 9 2 4 3" xfId="22773"/>
    <cellStyle name="Normal 11 9 2 5" xfId="22774"/>
    <cellStyle name="Normal 11 9 2 5 2" xfId="22775"/>
    <cellStyle name="Normal 11 9 2 5 3" xfId="22776"/>
    <cellStyle name="Normal 11 9 2 6" xfId="22777"/>
    <cellStyle name="Normal 11 9 2 7" xfId="22778"/>
    <cellStyle name="Normal 11 9 3" xfId="22779"/>
    <cellStyle name="Normal 11 9 3 2" xfId="22780"/>
    <cellStyle name="Normal 11 9 3 3" xfId="22781"/>
    <cellStyle name="Normal 11 9 4" xfId="22782"/>
    <cellStyle name="Normal 11 9 4 2" xfId="22783"/>
    <cellStyle name="Normal 11 9 4 3" xfId="22784"/>
    <cellStyle name="Normal 11 9 5" xfId="22785"/>
    <cellStyle name="Normal 11 9 5 2" xfId="22786"/>
    <cellStyle name="Normal 11 9 5 3" xfId="22787"/>
    <cellStyle name="Normal 11 9 6" xfId="22788"/>
    <cellStyle name="Normal 11 9 6 2" xfId="22789"/>
    <cellStyle name="Normal 11 9 6 3" xfId="22790"/>
    <cellStyle name="Normal 11 9 7" xfId="22791"/>
    <cellStyle name="Normal 11 9 8" xfId="22792"/>
    <cellStyle name="Normal 12" xfId="22793"/>
    <cellStyle name="Normal 12 2" xfId="22794"/>
    <cellStyle name="Normal 12 2 2" xfId="22795"/>
    <cellStyle name="Normal 12 2 2 2" xfId="44873"/>
    <cellStyle name="Normal 12 2 2 2 2" xfId="44874"/>
    <cellStyle name="Normal 12 2 2 3" xfId="44875"/>
    <cellStyle name="Normal 12 2 3" xfId="44876"/>
    <cellStyle name="Normal 12 2 3 2" xfId="44877"/>
    <cellStyle name="Normal 12 2 4" xfId="44878"/>
    <cellStyle name="Normal 12 2 5" xfId="44879"/>
    <cellStyle name="Normal 12 3" xfId="44880"/>
    <cellStyle name="Normal 12 3 2" xfId="44881"/>
    <cellStyle name="Normal 12 3 2 2" xfId="44882"/>
    <cellStyle name="Normal 12 3 3" xfId="44883"/>
    <cellStyle name="Normal 12 4" xfId="44884"/>
    <cellStyle name="Normal 12 4 2" xfId="44885"/>
    <cellStyle name="Normal 12 5" xfId="44886"/>
    <cellStyle name="Normal 12 6" xfId="44887"/>
    <cellStyle name="Normal 13" xfId="22796"/>
    <cellStyle name="Normal 13 2" xfId="22797"/>
    <cellStyle name="Normal 13 3" xfId="44888"/>
    <cellStyle name="Normal 14" xfId="22798"/>
    <cellStyle name="Normal 14 10" xfId="22799"/>
    <cellStyle name="Normal 14 10 2" xfId="22800"/>
    <cellStyle name="Normal 14 10 2 2" xfId="22801"/>
    <cellStyle name="Normal 14 10 2 3" xfId="22802"/>
    <cellStyle name="Normal 14 10 3" xfId="22803"/>
    <cellStyle name="Normal 14 10 3 2" xfId="22804"/>
    <cellStyle name="Normal 14 10 3 3" xfId="22805"/>
    <cellStyle name="Normal 14 10 4" xfId="22806"/>
    <cellStyle name="Normal 14 10 4 2" xfId="22807"/>
    <cellStyle name="Normal 14 10 4 3" xfId="22808"/>
    <cellStyle name="Normal 14 10 5" xfId="22809"/>
    <cellStyle name="Normal 14 10 5 2" xfId="22810"/>
    <cellStyle name="Normal 14 10 5 3" xfId="22811"/>
    <cellStyle name="Normal 14 10 6" xfId="22812"/>
    <cellStyle name="Normal 14 10 7" xfId="22813"/>
    <cellStyle name="Normal 14 11" xfId="22814"/>
    <cellStyle name="Normal 14 11 2" xfId="22815"/>
    <cellStyle name="Normal 14 11 3" xfId="22816"/>
    <cellStyle name="Normal 14 12" xfId="22817"/>
    <cellStyle name="Normal 14 12 2" xfId="22818"/>
    <cellStyle name="Normal 14 12 3" xfId="22819"/>
    <cellStyle name="Normal 14 13" xfId="22820"/>
    <cellStyle name="Normal 14 13 2" xfId="22821"/>
    <cellStyle name="Normal 14 13 3" xfId="22822"/>
    <cellStyle name="Normal 14 14" xfId="22823"/>
    <cellStyle name="Normal 14 14 2" xfId="22824"/>
    <cellStyle name="Normal 14 14 3" xfId="22825"/>
    <cellStyle name="Normal 14 15" xfId="22826"/>
    <cellStyle name="Normal 14 16" xfId="22827"/>
    <cellStyle name="Normal 14 2" xfId="22828"/>
    <cellStyle name="Normal 14 2 10" xfId="22829"/>
    <cellStyle name="Normal 14 2 10 2" xfId="22830"/>
    <cellStyle name="Normal 14 2 10 3" xfId="22831"/>
    <cellStyle name="Normal 14 2 11" xfId="22832"/>
    <cellStyle name="Normal 14 2 11 2" xfId="22833"/>
    <cellStyle name="Normal 14 2 11 3" xfId="22834"/>
    <cellStyle name="Normal 14 2 12" xfId="22835"/>
    <cellStyle name="Normal 14 2 12 2" xfId="22836"/>
    <cellStyle name="Normal 14 2 12 3" xfId="22837"/>
    <cellStyle name="Normal 14 2 13" xfId="22838"/>
    <cellStyle name="Normal 14 2 13 2" xfId="22839"/>
    <cellStyle name="Normal 14 2 13 3" xfId="22840"/>
    <cellStyle name="Normal 14 2 14" xfId="22841"/>
    <cellStyle name="Normal 14 2 15" xfId="22842"/>
    <cellStyle name="Normal 14 2 2" xfId="22843"/>
    <cellStyle name="Normal 14 2 2 10" xfId="22844"/>
    <cellStyle name="Normal 14 2 2 11" xfId="22845"/>
    <cellStyle name="Normal 14 2 2 2" xfId="22846"/>
    <cellStyle name="Normal 14 2 2 2 2" xfId="22847"/>
    <cellStyle name="Normal 14 2 2 2 2 2" xfId="22848"/>
    <cellStyle name="Normal 14 2 2 2 2 2 2" xfId="22849"/>
    <cellStyle name="Normal 14 2 2 2 2 2 3" xfId="22850"/>
    <cellStyle name="Normal 14 2 2 2 2 3" xfId="22851"/>
    <cellStyle name="Normal 14 2 2 2 2 3 2" xfId="22852"/>
    <cellStyle name="Normal 14 2 2 2 2 3 3" xfId="22853"/>
    <cellStyle name="Normal 14 2 2 2 2 4" xfId="22854"/>
    <cellStyle name="Normal 14 2 2 2 2 4 2" xfId="22855"/>
    <cellStyle name="Normal 14 2 2 2 2 4 3" xfId="22856"/>
    <cellStyle name="Normal 14 2 2 2 2 5" xfId="22857"/>
    <cellStyle name="Normal 14 2 2 2 2 5 2" xfId="22858"/>
    <cellStyle name="Normal 14 2 2 2 2 5 3" xfId="22859"/>
    <cellStyle name="Normal 14 2 2 2 2 6" xfId="22860"/>
    <cellStyle name="Normal 14 2 2 2 2 7" xfId="22861"/>
    <cellStyle name="Normal 14 2 2 2 3" xfId="22862"/>
    <cellStyle name="Normal 14 2 2 2 3 2" xfId="22863"/>
    <cellStyle name="Normal 14 2 2 2 3 3" xfId="22864"/>
    <cellStyle name="Normal 14 2 2 2 4" xfId="22865"/>
    <cellStyle name="Normal 14 2 2 2 4 2" xfId="22866"/>
    <cellStyle name="Normal 14 2 2 2 4 3" xfId="22867"/>
    <cellStyle name="Normal 14 2 2 2 5" xfId="22868"/>
    <cellStyle name="Normal 14 2 2 2 5 2" xfId="22869"/>
    <cellStyle name="Normal 14 2 2 2 5 3" xfId="22870"/>
    <cellStyle name="Normal 14 2 2 2 6" xfId="22871"/>
    <cellStyle name="Normal 14 2 2 2 6 2" xfId="22872"/>
    <cellStyle name="Normal 14 2 2 2 6 3" xfId="22873"/>
    <cellStyle name="Normal 14 2 2 2 7" xfId="22874"/>
    <cellStyle name="Normal 14 2 2 2 8" xfId="22875"/>
    <cellStyle name="Normal 14 2 2 3" xfId="22876"/>
    <cellStyle name="Normal 14 2 2 3 2" xfId="22877"/>
    <cellStyle name="Normal 14 2 2 3 2 2" xfId="22878"/>
    <cellStyle name="Normal 14 2 2 3 2 3" xfId="22879"/>
    <cellStyle name="Normal 14 2 2 3 3" xfId="22880"/>
    <cellStyle name="Normal 14 2 2 3 3 2" xfId="22881"/>
    <cellStyle name="Normal 14 2 2 3 3 3" xfId="22882"/>
    <cellStyle name="Normal 14 2 2 3 4" xfId="22883"/>
    <cellStyle name="Normal 14 2 2 3 4 2" xfId="22884"/>
    <cellStyle name="Normal 14 2 2 3 4 3" xfId="22885"/>
    <cellStyle name="Normal 14 2 2 3 5" xfId="22886"/>
    <cellStyle name="Normal 14 2 2 3 5 2" xfId="22887"/>
    <cellStyle name="Normal 14 2 2 3 5 3" xfId="22888"/>
    <cellStyle name="Normal 14 2 2 3 6" xfId="22889"/>
    <cellStyle name="Normal 14 2 2 3 7" xfId="22890"/>
    <cellStyle name="Normal 14 2 2 4" xfId="22891"/>
    <cellStyle name="Normal 14 2 2 4 2" xfId="22892"/>
    <cellStyle name="Normal 14 2 2 4 2 2" xfId="22893"/>
    <cellStyle name="Normal 14 2 2 4 2 3" xfId="22894"/>
    <cellStyle name="Normal 14 2 2 4 3" xfId="22895"/>
    <cellStyle name="Normal 14 2 2 4 3 2" xfId="22896"/>
    <cellStyle name="Normal 14 2 2 4 3 3" xfId="22897"/>
    <cellStyle name="Normal 14 2 2 4 4" xfId="22898"/>
    <cellStyle name="Normal 14 2 2 4 4 2" xfId="22899"/>
    <cellStyle name="Normal 14 2 2 4 4 3" xfId="22900"/>
    <cellStyle name="Normal 14 2 2 4 5" xfId="22901"/>
    <cellStyle name="Normal 14 2 2 4 5 2" xfId="22902"/>
    <cellStyle name="Normal 14 2 2 4 5 3" xfId="22903"/>
    <cellStyle name="Normal 14 2 2 4 6" xfId="22904"/>
    <cellStyle name="Normal 14 2 2 4 7" xfId="22905"/>
    <cellStyle name="Normal 14 2 2 5" xfId="22906"/>
    <cellStyle name="Normal 14 2 2 5 2" xfId="22907"/>
    <cellStyle name="Normal 14 2 2 5 2 2" xfId="22908"/>
    <cellStyle name="Normal 14 2 2 5 2 3" xfId="22909"/>
    <cellStyle name="Normal 14 2 2 5 3" xfId="22910"/>
    <cellStyle name="Normal 14 2 2 5 3 2" xfId="22911"/>
    <cellStyle name="Normal 14 2 2 5 3 3" xfId="22912"/>
    <cellStyle name="Normal 14 2 2 5 4" xfId="22913"/>
    <cellStyle name="Normal 14 2 2 5 4 2" xfId="22914"/>
    <cellStyle name="Normal 14 2 2 5 4 3" xfId="22915"/>
    <cellStyle name="Normal 14 2 2 5 5" xfId="22916"/>
    <cellStyle name="Normal 14 2 2 5 5 2" xfId="22917"/>
    <cellStyle name="Normal 14 2 2 5 5 3" xfId="22918"/>
    <cellStyle name="Normal 14 2 2 5 6" xfId="22919"/>
    <cellStyle name="Normal 14 2 2 5 7" xfId="22920"/>
    <cellStyle name="Normal 14 2 2 6" xfId="22921"/>
    <cellStyle name="Normal 14 2 2 6 2" xfId="22922"/>
    <cellStyle name="Normal 14 2 2 6 3" xfId="22923"/>
    <cellStyle name="Normal 14 2 2 7" xfId="22924"/>
    <cellStyle name="Normal 14 2 2 7 2" xfId="22925"/>
    <cellStyle name="Normal 14 2 2 7 3" xfId="22926"/>
    <cellStyle name="Normal 14 2 2 8" xfId="22927"/>
    <cellStyle name="Normal 14 2 2 8 2" xfId="22928"/>
    <cellStyle name="Normal 14 2 2 8 3" xfId="22929"/>
    <cellStyle name="Normal 14 2 2 9" xfId="22930"/>
    <cellStyle name="Normal 14 2 2 9 2" xfId="22931"/>
    <cellStyle name="Normal 14 2 2 9 3" xfId="22932"/>
    <cellStyle name="Normal 14 2 3" xfId="22933"/>
    <cellStyle name="Normal 14 2 3 2" xfId="22934"/>
    <cellStyle name="Normal 14 2 3 2 2" xfId="22935"/>
    <cellStyle name="Normal 14 2 3 2 2 2" xfId="22936"/>
    <cellStyle name="Normal 14 2 3 2 2 3" xfId="22937"/>
    <cellStyle name="Normal 14 2 3 2 3" xfId="22938"/>
    <cellStyle name="Normal 14 2 3 2 3 2" xfId="22939"/>
    <cellStyle name="Normal 14 2 3 2 3 3" xfId="22940"/>
    <cellStyle name="Normal 14 2 3 2 4" xfId="22941"/>
    <cellStyle name="Normal 14 2 3 2 4 2" xfId="22942"/>
    <cellStyle name="Normal 14 2 3 2 4 3" xfId="22943"/>
    <cellStyle name="Normal 14 2 3 2 5" xfId="22944"/>
    <cellStyle name="Normal 14 2 3 2 5 2" xfId="22945"/>
    <cellStyle name="Normal 14 2 3 2 5 3" xfId="22946"/>
    <cellStyle name="Normal 14 2 3 2 6" xfId="22947"/>
    <cellStyle name="Normal 14 2 3 2 7" xfId="22948"/>
    <cellStyle name="Normal 14 2 3 3" xfId="22949"/>
    <cellStyle name="Normal 14 2 3 3 2" xfId="22950"/>
    <cellStyle name="Normal 14 2 3 3 3" xfId="22951"/>
    <cellStyle name="Normal 14 2 3 4" xfId="22952"/>
    <cellStyle name="Normal 14 2 3 4 2" xfId="22953"/>
    <cellStyle name="Normal 14 2 3 4 3" xfId="22954"/>
    <cellStyle name="Normal 14 2 3 5" xfId="22955"/>
    <cellStyle name="Normal 14 2 3 5 2" xfId="22956"/>
    <cellStyle name="Normal 14 2 3 5 3" xfId="22957"/>
    <cellStyle name="Normal 14 2 3 6" xfId="22958"/>
    <cellStyle name="Normal 14 2 3 6 2" xfId="22959"/>
    <cellStyle name="Normal 14 2 3 6 3" xfId="22960"/>
    <cellStyle name="Normal 14 2 3 7" xfId="22961"/>
    <cellStyle name="Normal 14 2 3 8" xfId="22962"/>
    <cellStyle name="Normal 14 2 4" xfId="22963"/>
    <cellStyle name="Normal 14 2 5" xfId="22964"/>
    <cellStyle name="Normal 14 2 5 2" xfId="22965"/>
    <cellStyle name="Normal 14 2 5 2 2" xfId="22966"/>
    <cellStyle name="Normal 14 2 5 2 2 2" xfId="22967"/>
    <cellStyle name="Normal 14 2 5 2 2 3" xfId="22968"/>
    <cellStyle name="Normal 14 2 5 2 3" xfId="22969"/>
    <cellStyle name="Normal 14 2 5 2 3 2" xfId="22970"/>
    <cellStyle name="Normal 14 2 5 2 3 3" xfId="22971"/>
    <cellStyle name="Normal 14 2 5 2 4" xfId="22972"/>
    <cellStyle name="Normal 14 2 5 2 4 2" xfId="22973"/>
    <cellStyle name="Normal 14 2 5 2 4 3" xfId="22974"/>
    <cellStyle name="Normal 14 2 5 2 5" xfId="22975"/>
    <cellStyle name="Normal 14 2 5 2 5 2" xfId="22976"/>
    <cellStyle name="Normal 14 2 5 2 5 3" xfId="22977"/>
    <cellStyle name="Normal 14 2 5 2 6" xfId="22978"/>
    <cellStyle name="Normal 14 2 5 2 7" xfId="22979"/>
    <cellStyle name="Normal 14 2 5 3" xfId="22980"/>
    <cellStyle name="Normal 14 2 5 3 2" xfId="22981"/>
    <cellStyle name="Normal 14 2 5 3 3" xfId="22982"/>
    <cellStyle name="Normal 14 2 5 4" xfId="22983"/>
    <cellStyle name="Normal 14 2 5 4 2" xfId="22984"/>
    <cellStyle name="Normal 14 2 5 4 3" xfId="22985"/>
    <cellStyle name="Normal 14 2 5 5" xfId="22986"/>
    <cellStyle name="Normal 14 2 5 5 2" xfId="22987"/>
    <cellStyle name="Normal 14 2 5 5 3" xfId="22988"/>
    <cellStyle name="Normal 14 2 5 6" xfId="22989"/>
    <cellStyle name="Normal 14 2 5 6 2" xfId="22990"/>
    <cellStyle name="Normal 14 2 5 6 3" xfId="22991"/>
    <cellStyle name="Normal 14 2 5 7" xfId="22992"/>
    <cellStyle name="Normal 14 2 5 8" xfId="22993"/>
    <cellStyle name="Normal 14 2 6" xfId="22994"/>
    <cellStyle name="Normal 14 2 6 2" xfId="22995"/>
    <cellStyle name="Normal 14 2 6 2 2" xfId="22996"/>
    <cellStyle name="Normal 14 2 6 2 3" xfId="22997"/>
    <cellStyle name="Normal 14 2 6 3" xfId="22998"/>
    <cellStyle name="Normal 14 2 6 3 2" xfId="22999"/>
    <cellStyle name="Normal 14 2 6 3 3" xfId="23000"/>
    <cellStyle name="Normal 14 2 6 4" xfId="23001"/>
    <cellStyle name="Normal 14 2 6 4 2" xfId="23002"/>
    <cellStyle name="Normal 14 2 6 4 3" xfId="23003"/>
    <cellStyle name="Normal 14 2 6 5" xfId="23004"/>
    <cellStyle name="Normal 14 2 6 5 2" xfId="23005"/>
    <cellStyle name="Normal 14 2 6 5 3" xfId="23006"/>
    <cellStyle name="Normal 14 2 6 6" xfId="23007"/>
    <cellStyle name="Normal 14 2 6 7" xfId="23008"/>
    <cellStyle name="Normal 14 2 7" xfId="23009"/>
    <cellStyle name="Normal 14 2 7 2" xfId="23010"/>
    <cellStyle name="Normal 14 2 7 2 2" xfId="23011"/>
    <cellStyle name="Normal 14 2 7 2 3" xfId="23012"/>
    <cellStyle name="Normal 14 2 7 3" xfId="23013"/>
    <cellStyle name="Normal 14 2 7 3 2" xfId="23014"/>
    <cellStyle name="Normal 14 2 7 3 3" xfId="23015"/>
    <cellStyle name="Normal 14 2 7 4" xfId="23016"/>
    <cellStyle name="Normal 14 2 7 4 2" xfId="23017"/>
    <cellStyle name="Normal 14 2 7 4 3" xfId="23018"/>
    <cellStyle name="Normal 14 2 7 5" xfId="23019"/>
    <cellStyle name="Normal 14 2 7 5 2" xfId="23020"/>
    <cellStyle name="Normal 14 2 7 5 3" xfId="23021"/>
    <cellStyle name="Normal 14 2 7 6" xfId="23022"/>
    <cellStyle name="Normal 14 2 7 7" xfId="23023"/>
    <cellStyle name="Normal 14 2 8" xfId="23024"/>
    <cellStyle name="Normal 14 2 8 2" xfId="23025"/>
    <cellStyle name="Normal 14 2 8 2 2" xfId="23026"/>
    <cellStyle name="Normal 14 2 8 2 3" xfId="23027"/>
    <cellStyle name="Normal 14 2 8 3" xfId="23028"/>
    <cellStyle name="Normal 14 2 8 3 2" xfId="23029"/>
    <cellStyle name="Normal 14 2 8 3 3" xfId="23030"/>
    <cellStyle name="Normal 14 2 8 4" xfId="23031"/>
    <cellStyle name="Normal 14 2 8 4 2" xfId="23032"/>
    <cellStyle name="Normal 14 2 8 4 3" xfId="23033"/>
    <cellStyle name="Normal 14 2 8 5" xfId="23034"/>
    <cellStyle name="Normal 14 2 8 5 2" xfId="23035"/>
    <cellStyle name="Normal 14 2 8 5 3" xfId="23036"/>
    <cellStyle name="Normal 14 2 8 6" xfId="23037"/>
    <cellStyle name="Normal 14 2 8 7" xfId="23038"/>
    <cellStyle name="Normal 14 2 9" xfId="23039"/>
    <cellStyle name="Normal 14 2 9 2" xfId="23040"/>
    <cellStyle name="Normal 14 2 9 2 2" xfId="23041"/>
    <cellStyle name="Normal 14 2 9 2 3" xfId="23042"/>
    <cellStyle name="Normal 14 2 9 3" xfId="23043"/>
    <cellStyle name="Normal 14 2 9 3 2" xfId="23044"/>
    <cellStyle name="Normal 14 2 9 3 3" xfId="23045"/>
    <cellStyle name="Normal 14 2 9 4" xfId="23046"/>
    <cellStyle name="Normal 14 2 9 4 2" xfId="23047"/>
    <cellStyle name="Normal 14 2 9 4 3" xfId="23048"/>
    <cellStyle name="Normal 14 2 9 5" xfId="23049"/>
    <cellStyle name="Normal 14 2 9 5 2" xfId="23050"/>
    <cellStyle name="Normal 14 2 9 5 3" xfId="23051"/>
    <cellStyle name="Normal 14 2 9 6" xfId="23052"/>
    <cellStyle name="Normal 14 2 9 7" xfId="23053"/>
    <cellStyle name="Normal 14 3" xfId="23054"/>
    <cellStyle name="Normal 14 3 10" xfId="23055"/>
    <cellStyle name="Normal 14 3 11" xfId="23056"/>
    <cellStyle name="Normal 14 3 2" xfId="23057"/>
    <cellStyle name="Normal 14 3 2 2" xfId="23058"/>
    <cellStyle name="Normal 14 3 2 2 2" xfId="23059"/>
    <cellStyle name="Normal 14 3 2 2 2 2" xfId="23060"/>
    <cellStyle name="Normal 14 3 2 2 2 3" xfId="23061"/>
    <cellStyle name="Normal 14 3 2 2 3" xfId="23062"/>
    <cellStyle name="Normal 14 3 2 2 3 2" xfId="23063"/>
    <cellStyle name="Normal 14 3 2 2 3 3" xfId="23064"/>
    <cellStyle name="Normal 14 3 2 2 4" xfId="23065"/>
    <cellStyle name="Normal 14 3 2 2 4 2" xfId="23066"/>
    <cellStyle name="Normal 14 3 2 2 4 3" xfId="23067"/>
    <cellStyle name="Normal 14 3 2 2 5" xfId="23068"/>
    <cellStyle name="Normal 14 3 2 2 5 2" xfId="23069"/>
    <cellStyle name="Normal 14 3 2 2 5 3" xfId="23070"/>
    <cellStyle name="Normal 14 3 2 2 6" xfId="23071"/>
    <cellStyle name="Normal 14 3 2 2 7" xfId="23072"/>
    <cellStyle name="Normal 14 3 2 3" xfId="23073"/>
    <cellStyle name="Normal 14 3 2 3 2" xfId="23074"/>
    <cellStyle name="Normal 14 3 2 3 3" xfId="23075"/>
    <cellStyle name="Normal 14 3 2 4" xfId="23076"/>
    <cellStyle name="Normal 14 3 2 4 2" xfId="23077"/>
    <cellStyle name="Normal 14 3 2 4 3" xfId="23078"/>
    <cellStyle name="Normal 14 3 2 5" xfId="23079"/>
    <cellStyle name="Normal 14 3 2 5 2" xfId="23080"/>
    <cellStyle name="Normal 14 3 2 5 3" xfId="23081"/>
    <cellStyle name="Normal 14 3 2 6" xfId="23082"/>
    <cellStyle name="Normal 14 3 2 6 2" xfId="23083"/>
    <cellStyle name="Normal 14 3 2 6 3" xfId="23084"/>
    <cellStyle name="Normal 14 3 2 7" xfId="23085"/>
    <cellStyle name="Normal 14 3 2 8" xfId="23086"/>
    <cellStyle name="Normal 14 3 3" xfId="23087"/>
    <cellStyle name="Normal 14 3 3 2" xfId="23088"/>
    <cellStyle name="Normal 14 3 3 2 2" xfId="23089"/>
    <cellStyle name="Normal 14 3 3 2 3" xfId="23090"/>
    <cellStyle name="Normal 14 3 3 3" xfId="23091"/>
    <cellStyle name="Normal 14 3 3 3 2" xfId="23092"/>
    <cellStyle name="Normal 14 3 3 3 3" xfId="23093"/>
    <cellStyle name="Normal 14 3 3 4" xfId="23094"/>
    <cellStyle name="Normal 14 3 3 4 2" xfId="23095"/>
    <cellStyle name="Normal 14 3 3 4 3" xfId="23096"/>
    <cellStyle name="Normal 14 3 3 5" xfId="23097"/>
    <cellStyle name="Normal 14 3 3 5 2" xfId="23098"/>
    <cellStyle name="Normal 14 3 3 5 3" xfId="23099"/>
    <cellStyle name="Normal 14 3 3 6" xfId="23100"/>
    <cellStyle name="Normal 14 3 3 7" xfId="23101"/>
    <cellStyle name="Normal 14 3 4" xfId="23102"/>
    <cellStyle name="Normal 14 3 4 2" xfId="23103"/>
    <cellStyle name="Normal 14 3 4 2 2" xfId="23104"/>
    <cellStyle name="Normal 14 3 4 2 3" xfId="23105"/>
    <cellStyle name="Normal 14 3 4 3" xfId="23106"/>
    <cellStyle name="Normal 14 3 4 3 2" xfId="23107"/>
    <cellStyle name="Normal 14 3 4 3 3" xfId="23108"/>
    <cellStyle name="Normal 14 3 4 4" xfId="23109"/>
    <cellStyle name="Normal 14 3 4 4 2" xfId="23110"/>
    <cellStyle name="Normal 14 3 4 4 3" xfId="23111"/>
    <cellStyle name="Normal 14 3 4 5" xfId="23112"/>
    <cellStyle name="Normal 14 3 4 5 2" xfId="23113"/>
    <cellStyle name="Normal 14 3 4 5 3" xfId="23114"/>
    <cellStyle name="Normal 14 3 4 6" xfId="23115"/>
    <cellStyle name="Normal 14 3 4 7" xfId="23116"/>
    <cellStyle name="Normal 14 3 5" xfId="23117"/>
    <cellStyle name="Normal 14 3 5 2" xfId="23118"/>
    <cellStyle name="Normal 14 3 5 2 2" xfId="23119"/>
    <cellStyle name="Normal 14 3 5 2 3" xfId="23120"/>
    <cellStyle name="Normal 14 3 5 3" xfId="23121"/>
    <cellStyle name="Normal 14 3 5 3 2" xfId="23122"/>
    <cellStyle name="Normal 14 3 5 3 3" xfId="23123"/>
    <cellStyle name="Normal 14 3 5 4" xfId="23124"/>
    <cellStyle name="Normal 14 3 5 4 2" xfId="23125"/>
    <cellStyle name="Normal 14 3 5 4 3" xfId="23126"/>
    <cellStyle name="Normal 14 3 5 5" xfId="23127"/>
    <cellStyle name="Normal 14 3 5 5 2" xfId="23128"/>
    <cellStyle name="Normal 14 3 5 5 3" xfId="23129"/>
    <cellStyle name="Normal 14 3 5 6" xfId="23130"/>
    <cellStyle name="Normal 14 3 5 7" xfId="23131"/>
    <cellStyle name="Normal 14 3 6" xfId="23132"/>
    <cellStyle name="Normal 14 3 6 2" xfId="23133"/>
    <cellStyle name="Normal 14 3 6 3" xfId="23134"/>
    <cellStyle name="Normal 14 3 7" xfId="23135"/>
    <cellStyle name="Normal 14 3 7 2" xfId="23136"/>
    <cellStyle name="Normal 14 3 7 3" xfId="23137"/>
    <cellStyle name="Normal 14 3 8" xfId="23138"/>
    <cellStyle name="Normal 14 3 8 2" xfId="23139"/>
    <cellStyle name="Normal 14 3 8 3" xfId="23140"/>
    <cellStyle name="Normal 14 3 9" xfId="23141"/>
    <cellStyle name="Normal 14 3 9 2" xfId="23142"/>
    <cellStyle name="Normal 14 3 9 3" xfId="23143"/>
    <cellStyle name="Normal 14 4" xfId="23144"/>
    <cellStyle name="Normal 14 4 2" xfId="23145"/>
    <cellStyle name="Normal 14 4 2 2" xfId="23146"/>
    <cellStyle name="Normal 14 4 2 2 2" xfId="23147"/>
    <cellStyle name="Normal 14 4 2 2 3" xfId="23148"/>
    <cellStyle name="Normal 14 4 2 3" xfId="23149"/>
    <cellStyle name="Normal 14 4 2 3 2" xfId="23150"/>
    <cellStyle name="Normal 14 4 2 3 3" xfId="23151"/>
    <cellStyle name="Normal 14 4 2 4" xfId="23152"/>
    <cellStyle name="Normal 14 4 2 4 2" xfId="23153"/>
    <cellStyle name="Normal 14 4 2 4 3" xfId="23154"/>
    <cellStyle name="Normal 14 4 2 5" xfId="23155"/>
    <cellStyle name="Normal 14 4 2 5 2" xfId="23156"/>
    <cellStyle name="Normal 14 4 2 5 3" xfId="23157"/>
    <cellStyle name="Normal 14 4 2 6" xfId="23158"/>
    <cellStyle name="Normal 14 4 2 7" xfId="23159"/>
    <cellStyle name="Normal 14 4 3" xfId="23160"/>
    <cellStyle name="Normal 14 4 3 2" xfId="23161"/>
    <cellStyle name="Normal 14 4 3 3" xfId="23162"/>
    <cellStyle name="Normal 14 4 4" xfId="23163"/>
    <cellStyle name="Normal 14 4 4 2" xfId="23164"/>
    <cellStyle name="Normal 14 4 4 3" xfId="23165"/>
    <cellStyle name="Normal 14 4 5" xfId="23166"/>
    <cellStyle name="Normal 14 4 5 2" xfId="23167"/>
    <cellStyle name="Normal 14 4 5 3" xfId="23168"/>
    <cellStyle name="Normal 14 4 6" xfId="23169"/>
    <cellStyle name="Normal 14 4 6 2" xfId="23170"/>
    <cellStyle name="Normal 14 4 6 3" xfId="23171"/>
    <cellStyle name="Normal 14 4 7" xfId="23172"/>
    <cellStyle name="Normal 14 4 8" xfId="23173"/>
    <cellStyle name="Normal 14 5" xfId="23174"/>
    <cellStyle name="Normal 14 6" xfId="23175"/>
    <cellStyle name="Normal 14 6 2" xfId="23176"/>
    <cellStyle name="Normal 14 6 2 2" xfId="23177"/>
    <cellStyle name="Normal 14 6 2 2 2" xfId="23178"/>
    <cellStyle name="Normal 14 6 2 2 3" xfId="23179"/>
    <cellStyle name="Normal 14 6 2 3" xfId="23180"/>
    <cellStyle name="Normal 14 6 2 3 2" xfId="23181"/>
    <cellStyle name="Normal 14 6 2 3 3" xfId="23182"/>
    <cellStyle name="Normal 14 6 2 4" xfId="23183"/>
    <cellStyle name="Normal 14 6 2 4 2" xfId="23184"/>
    <cellStyle name="Normal 14 6 2 4 3" xfId="23185"/>
    <cellStyle name="Normal 14 6 2 5" xfId="23186"/>
    <cellStyle name="Normal 14 6 2 5 2" xfId="23187"/>
    <cellStyle name="Normal 14 6 2 5 3" xfId="23188"/>
    <cellStyle name="Normal 14 6 2 6" xfId="23189"/>
    <cellStyle name="Normal 14 6 2 7" xfId="23190"/>
    <cellStyle name="Normal 14 6 3" xfId="23191"/>
    <cellStyle name="Normal 14 6 3 2" xfId="23192"/>
    <cellStyle name="Normal 14 6 3 3" xfId="23193"/>
    <cellStyle name="Normal 14 6 4" xfId="23194"/>
    <cellStyle name="Normal 14 6 4 2" xfId="23195"/>
    <cellStyle name="Normal 14 6 4 3" xfId="23196"/>
    <cellStyle name="Normal 14 6 5" xfId="23197"/>
    <cellStyle name="Normal 14 6 5 2" xfId="23198"/>
    <cellStyle name="Normal 14 6 5 3" xfId="23199"/>
    <cellStyle name="Normal 14 6 6" xfId="23200"/>
    <cellStyle name="Normal 14 6 6 2" xfId="23201"/>
    <cellStyle name="Normal 14 6 6 3" xfId="23202"/>
    <cellStyle name="Normal 14 6 7" xfId="23203"/>
    <cellStyle name="Normal 14 6 8" xfId="23204"/>
    <cellStyle name="Normal 14 7" xfId="23205"/>
    <cellStyle name="Normal 14 7 2" xfId="23206"/>
    <cellStyle name="Normal 14 7 2 2" xfId="23207"/>
    <cellStyle name="Normal 14 7 2 3" xfId="23208"/>
    <cellStyle name="Normal 14 7 3" xfId="23209"/>
    <cellStyle name="Normal 14 7 3 2" xfId="23210"/>
    <cellStyle name="Normal 14 7 3 3" xfId="23211"/>
    <cellStyle name="Normal 14 7 4" xfId="23212"/>
    <cellStyle name="Normal 14 7 4 2" xfId="23213"/>
    <cellStyle name="Normal 14 7 4 3" xfId="23214"/>
    <cellStyle name="Normal 14 7 5" xfId="23215"/>
    <cellStyle name="Normal 14 7 5 2" xfId="23216"/>
    <cellStyle name="Normal 14 7 5 3" xfId="23217"/>
    <cellStyle name="Normal 14 7 6" xfId="23218"/>
    <cellStyle name="Normal 14 7 7" xfId="23219"/>
    <cellStyle name="Normal 14 8" xfId="23220"/>
    <cellStyle name="Normal 14 8 2" xfId="23221"/>
    <cellStyle name="Normal 14 8 2 2" xfId="23222"/>
    <cellStyle name="Normal 14 8 2 3" xfId="23223"/>
    <cellStyle name="Normal 14 8 3" xfId="23224"/>
    <cellStyle name="Normal 14 8 3 2" xfId="23225"/>
    <cellStyle name="Normal 14 8 3 3" xfId="23226"/>
    <cellStyle name="Normal 14 8 4" xfId="23227"/>
    <cellStyle name="Normal 14 8 4 2" xfId="23228"/>
    <cellStyle name="Normal 14 8 4 3" xfId="23229"/>
    <cellStyle name="Normal 14 8 5" xfId="23230"/>
    <cellStyle name="Normal 14 8 5 2" xfId="23231"/>
    <cellStyle name="Normal 14 8 5 3" xfId="23232"/>
    <cellStyle name="Normal 14 8 6" xfId="23233"/>
    <cellStyle name="Normal 14 8 7" xfId="23234"/>
    <cellStyle name="Normal 14 9" xfId="23235"/>
    <cellStyle name="Normal 14 9 2" xfId="23236"/>
    <cellStyle name="Normal 14 9 2 2" xfId="23237"/>
    <cellStyle name="Normal 14 9 2 3" xfId="23238"/>
    <cellStyle name="Normal 14 9 3" xfId="23239"/>
    <cellStyle name="Normal 14 9 3 2" xfId="23240"/>
    <cellStyle name="Normal 14 9 3 3" xfId="23241"/>
    <cellStyle name="Normal 14 9 4" xfId="23242"/>
    <cellStyle name="Normal 14 9 4 2" xfId="23243"/>
    <cellStyle name="Normal 14 9 4 3" xfId="23244"/>
    <cellStyle name="Normal 14 9 5" xfId="23245"/>
    <cellStyle name="Normal 14 9 5 2" xfId="23246"/>
    <cellStyle name="Normal 14 9 5 3" xfId="23247"/>
    <cellStyle name="Normal 14 9 6" xfId="23248"/>
    <cellStyle name="Normal 14 9 7" xfId="23249"/>
    <cellStyle name="Normal 15" xfId="23250"/>
    <cellStyle name="Normal 15 10" xfId="23251"/>
    <cellStyle name="Normal 15 10 2" xfId="23252"/>
    <cellStyle name="Normal 15 10 3" xfId="23253"/>
    <cellStyle name="Normal 15 11" xfId="23254"/>
    <cellStyle name="Normal 15 12" xfId="23255"/>
    <cellStyle name="Normal 15 2" xfId="23256"/>
    <cellStyle name="Normal 15 2 2" xfId="23257"/>
    <cellStyle name="Normal 15 2 2 2" xfId="44889"/>
    <cellStyle name="Normal 15 2 2 2 2" xfId="44890"/>
    <cellStyle name="Normal 15 2 2 3" xfId="44891"/>
    <cellStyle name="Normal 15 2 3" xfId="23258"/>
    <cellStyle name="Normal 15 2 3 2" xfId="23259"/>
    <cellStyle name="Normal 15 2 3 2 2" xfId="23260"/>
    <cellStyle name="Normal 15 2 3 2 3" xfId="23261"/>
    <cellStyle name="Normal 15 2 3 3" xfId="23262"/>
    <cellStyle name="Normal 15 2 3 3 2" xfId="23263"/>
    <cellStyle name="Normal 15 2 3 3 3" xfId="23264"/>
    <cellStyle name="Normal 15 2 3 4" xfId="23265"/>
    <cellStyle name="Normal 15 2 3 4 2" xfId="23266"/>
    <cellStyle name="Normal 15 2 3 4 3" xfId="23267"/>
    <cellStyle name="Normal 15 2 3 5" xfId="23268"/>
    <cellStyle name="Normal 15 2 3 5 2" xfId="23269"/>
    <cellStyle name="Normal 15 2 3 5 3" xfId="23270"/>
    <cellStyle name="Normal 15 2 3 6" xfId="23271"/>
    <cellStyle name="Normal 15 2 3 7" xfId="23272"/>
    <cellStyle name="Normal 15 2 4" xfId="23273"/>
    <cellStyle name="Normal 15 2 4 2" xfId="23274"/>
    <cellStyle name="Normal 15 2 4 3" xfId="23275"/>
    <cellStyle name="Normal 15 2 5" xfId="23276"/>
    <cellStyle name="Normal 15 2 5 2" xfId="23277"/>
    <cellStyle name="Normal 15 2 5 3" xfId="23278"/>
    <cellStyle name="Normal 15 2 6" xfId="23279"/>
    <cellStyle name="Normal 15 2 6 2" xfId="23280"/>
    <cellStyle name="Normal 15 2 6 3" xfId="23281"/>
    <cellStyle name="Normal 15 2 7" xfId="23282"/>
    <cellStyle name="Normal 15 2 7 2" xfId="23283"/>
    <cellStyle name="Normal 15 2 7 3" xfId="23284"/>
    <cellStyle name="Normal 15 2 8" xfId="23285"/>
    <cellStyle name="Normal 15 2 9" xfId="23286"/>
    <cellStyle name="Normal 15 3" xfId="23287"/>
    <cellStyle name="Normal 15 3 2" xfId="44892"/>
    <cellStyle name="Normal 15 3 2 2" xfId="44893"/>
    <cellStyle name="Normal 15 3 3" xfId="44894"/>
    <cellStyle name="Normal 15 4" xfId="23288"/>
    <cellStyle name="Normal 15 4 2" xfId="23289"/>
    <cellStyle name="Normal 15 4 2 2" xfId="23290"/>
    <cellStyle name="Normal 15 4 2 3" xfId="23291"/>
    <cellStyle name="Normal 15 4 3" xfId="23292"/>
    <cellStyle name="Normal 15 4 3 2" xfId="23293"/>
    <cellStyle name="Normal 15 4 3 3" xfId="23294"/>
    <cellStyle name="Normal 15 4 4" xfId="23295"/>
    <cellStyle name="Normal 15 4 4 2" xfId="23296"/>
    <cellStyle name="Normal 15 4 4 3" xfId="23297"/>
    <cellStyle name="Normal 15 4 5" xfId="23298"/>
    <cellStyle name="Normal 15 4 5 2" xfId="23299"/>
    <cellStyle name="Normal 15 4 5 3" xfId="23300"/>
    <cellStyle name="Normal 15 4 6" xfId="23301"/>
    <cellStyle name="Normal 15 4 7" xfId="23302"/>
    <cellStyle name="Normal 15 5" xfId="23303"/>
    <cellStyle name="Normal 15 5 2" xfId="23304"/>
    <cellStyle name="Normal 15 5 2 2" xfId="23305"/>
    <cellStyle name="Normal 15 5 2 3" xfId="23306"/>
    <cellStyle name="Normal 15 5 3" xfId="23307"/>
    <cellStyle name="Normal 15 5 3 2" xfId="23308"/>
    <cellStyle name="Normal 15 5 3 3" xfId="23309"/>
    <cellStyle name="Normal 15 5 4" xfId="23310"/>
    <cellStyle name="Normal 15 5 4 2" xfId="23311"/>
    <cellStyle name="Normal 15 5 4 3" xfId="23312"/>
    <cellStyle name="Normal 15 5 5" xfId="23313"/>
    <cellStyle name="Normal 15 5 5 2" xfId="23314"/>
    <cellStyle name="Normal 15 5 5 3" xfId="23315"/>
    <cellStyle name="Normal 15 5 6" xfId="23316"/>
    <cellStyle name="Normal 15 5 7" xfId="23317"/>
    <cellStyle name="Normal 15 6" xfId="23318"/>
    <cellStyle name="Normal 15 6 2" xfId="23319"/>
    <cellStyle name="Normal 15 6 2 2" xfId="23320"/>
    <cellStyle name="Normal 15 6 2 3" xfId="23321"/>
    <cellStyle name="Normal 15 6 3" xfId="23322"/>
    <cellStyle name="Normal 15 6 3 2" xfId="23323"/>
    <cellStyle name="Normal 15 6 3 3" xfId="23324"/>
    <cellStyle name="Normal 15 6 4" xfId="23325"/>
    <cellStyle name="Normal 15 6 4 2" xfId="23326"/>
    <cellStyle name="Normal 15 6 4 3" xfId="23327"/>
    <cellStyle name="Normal 15 6 5" xfId="23328"/>
    <cellStyle name="Normal 15 6 5 2" xfId="23329"/>
    <cellStyle name="Normal 15 6 5 3" xfId="23330"/>
    <cellStyle name="Normal 15 6 6" xfId="23331"/>
    <cellStyle name="Normal 15 6 7" xfId="23332"/>
    <cellStyle name="Normal 15 7" xfId="23333"/>
    <cellStyle name="Normal 15 7 2" xfId="23334"/>
    <cellStyle name="Normal 15 7 3" xfId="23335"/>
    <cellStyle name="Normal 15 8" xfId="23336"/>
    <cellStyle name="Normal 15 8 2" xfId="23337"/>
    <cellStyle name="Normal 15 8 3" xfId="23338"/>
    <cellStyle name="Normal 15 9" xfId="23339"/>
    <cellStyle name="Normal 15 9 2" xfId="23340"/>
    <cellStyle name="Normal 15 9 3" xfId="23341"/>
    <cellStyle name="Normal 16" xfId="23342"/>
    <cellStyle name="Normal 16 10" xfId="44895"/>
    <cellStyle name="Normal 16 10 2" xfId="44896"/>
    <cellStyle name="Normal 16 10 2 2" xfId="44897"/>
    <cellStyle name="Normal 16 10 2 2 2" xfId="44898"/>
    <cellStyle name="Normal 16 10 2 3" xfId="44899"/>
    <cellStyle name="Normal 16 10 2 3 2" xfId="44900"/>
    <cellStyle name="Normal 16 10 2 4" xfId="44901"/>
    <cellStyle name="Normal 16 10 3" xfId="44902"/>
    <cellStyle name="Normal 16 10 3 2" xfId="44903"/>
    <cellStyle name="Normal 16 10 3 2 2" xfId="44904"/>
    <cellStyle name="Normal 16 10 3 3" xfId="44905"/>
    <cellStyle name="Normal 16 10 4" xfId="44906"/>
    <cellStyle name="Normal 16 10 4 2" xfId="44907"/>
    <cellStyle name="Normal 16 10 5" xfId="44908"/>
    <cellStyle name="Normal 16 10 5 2" xfId="44909"/>
    <cellStyle name="Normal 16 10 6" xfId="44910"/>
    <cellStyle name="Normal 16 11" xfId="44911"/>
    <cellStyle name="Normal 16 11 2" xfId="44912"/>
    <cellStyle name="Normal 16 11 2 2" xfId="44913"/>
    <cellStyle name="Normal 16 11 2 2 2" xfId="44914"/>
    <cellStyle name="Normal 16 11 2 3" xfId="44915"/>
    <cellStyle name="Normal 16 11 2 3 2" xfId="44916"/>
    <cellStyle name="Normal 16 11 2 4" xfId="44917"/>
    <cellStyle name="Normal 16 11 3" xfId="44918"/>
    <cellStyle name="Normal 16 11 3 2" xfId="44919"/>
    <cellStyle name="Normal 16 11 4" xfId="44920"/>
    <cellStyle name="Normal 16 11 4 2" xfId="44921"/>
    <cellStyle name="Normal 16 11 5" xfId="44922"/>
    <cellStyle name="Normal 16 12" xfId="44923"/>
    <cellStyle name="Normal 16 12 2" xfId="44924"/>
    <cellStyle name="Normal 16 12 2 2" xfId="44925"/>
    <cellStyle name="Normal 16 12 2 2 2" xfId="44926"/>
    <cellStyle name="Normal 16 12 2 3" xfId="44927"/>
    <cellStyle name="Normal 16 12 2 3 2" xfId="44928"/>
    <cellStyle name="Normal 16 12 2 4" xfId="44929"/>
    <cellStyle name="Normal 16 12 3" xfId="44930"/>
    <cellStyle name="Normal 16 12 3 2" xfId="44931"/>
    <cellStyle name="Normal 16 12 4" xfId="44932"/>
    <cellStyle name="Normal 16 12 4 2" xfId="44933"/>
    <cellStyle name="Normal 16 12 5" xfId="44934"/>
    <cellStyle name="Normal 16 13" xfId="44935"/>
    <cellStyle name="Normal 16 13 2" xfId="44936"/>
    <cellStyle name="Normal 16 13 2 2" xfId="44937"/>
    <cellStyle name="Normal 16 13 3" xfId="44938"/>
    <cellStyle name="Normal 16 13 3 2" xfId="44939"/>
    <cellStyle name="Normal 16 13 4" xfId="44940"/>
    <cellStyle name="Normal 16 14" xfId="44941"/>
    <cellStyle name="Normal 16 14 2" xfId="44942"/>
    <cellStyle name="Normal 16 14 2 2" xfId="44943"/>
    <cellStyle name="Normal 16 14 3" xfId="44944"/>
    <cellStyle name="Normal 16 14 3 2" xfId="44945"/>
    <cellStyle name="Normal 16 14 4" xfId="44946"/>
    <cellStyle name="Normal 16 15" xfId="44947"/>
    <cellStyle name="Normal 16 15 2" xfId="44948"/>
    <cellStyle name="Normal 16 16" xfId="44949"/>
    <cellStyle name="Normal 16 16 2" xfId="44950"/>
    <cellStyle name="Normal 16 17" xfId="44951"/>
    <cellStyle name="Normal 16 2" xfId="23343"/>
    <cellStyle name="Normal 16 2 10" xfId="44952"/>
    <cellStyle name="Normal 16 2 10 2" xfId="44953"/>
    <cellStyle name="Normal 16 2 10 2 2" xfId="44954"/>
    <cellStyle name="Normal 16 2 10 2 2 2" xfId="44955"/>
    <cellStyle name="Normal 16 2 10 2 3" xfId="44956"/>
    <cellStyle name="Normal 16 2 10 2 3 2" xfId="44957"/>
    <cellStyle name="Normal 16 2 10 2 4" xfId="44958"/>
    <cellStyle name="Normal 16 2 10 3" xfId="44959"/>
    <cellStyle name="Normal 16 2 10 3 2" xfId="44960"/>
    <cellStyle name="Normal 16 2 10 4" xfId="44961"/>
    <cellStyle name="Normal 16 2 10 4 2" xfId="44962"/>
    <cellStyle name="Normal 16 2 10 5" xfId="44963"/>
    <cellStyle name="Normal 16 2 11" xfId="44964"/>
    <cellStyle name="Normal 16 2 11 2" xfId="44965"/>
    <cellStyle name="Normal 16 2 11 2 2" xfId="44966"/>
    <cellStyle name="Normal 16 2 11 3" xfId="44967"/>
    <cellStyle name="Normal 16 2 11 3 2" xfId="44968"/>
    <cellStyle name="Normal 16 2 11 4" xfId="44969"/>
    <cellStyle name="Normal 16 2 12" xfId="44970"/>
    <cellStyle name="Normal 16 2 12 2" xfId="44971"/>
    <cellStyle name="Normal 16 2 12 2 2" xfId="44972"/>
    <cellStyle name="Normal 16 2 12 3" xfId="44973"/>
    <cellStyle name="Normal 16 2 12 3 2" xfId="44974"/>
    <cellStyle name="Normal 16 2 12 4" xfId="44975"/>
    <cellStyle name="Normal 16 2 13" xfId="44976"/>
    <cellStyle name="Normal 16 2 13 2" xfId="44977"/>
    <cellStyle name="Normal 16 2 14" xfId="44978"/>
    <cellStyle name="Normal 16 2 14 2" xfId="44979"/>
    <cellStyle name="Normal 16 2 15" xfId="44980"/>
    <cellStyle name="Normal 16 2 2" xfId="44981"/>
    <cellStyle name="Normal 16 2 2 10" xfId="44982"/>
    <cellStyle name="Normal 16 2 2 10 2" xfId="44983"/>
    <cellStyle name="Normal 16 2 2 10 2 2" xfId="44984"/>
    <cellStyle name="Normal 16 2 2 10 3" xfId="44985"/>
    <cellStyle name="Normal 16 2 2 10 3 2" xfId="44986"/>
    <cellStyle name="Normal 16 2 2 10 4" xfId="44987"/>
    <cellStyle name="Normal 16 2 2 11" xfId="44988"/>
    <cellStyle name="Normal 16 2 2 11 2" xfId="44989"/>
    <cellStyle name="Normal 16 2 2 12" xfId="44990"/>
    <cellStyle name="Normal 16 2 2 12 2" xfId="44991"/>
    <cellStyle name="Normal 16 2 2 13" xfId="44992"/>
    <cellStyle name="Normal 16 2 2 2" xfId="44993"/>
    <cellStyle name="Normal 16 2 2 2 2" xfId="44994"/>
    <cellStyle name="Normal 16 2 2 2 2 2" xfId="44995"/>
    <cellStyle name="Normal 16 2 2 2 2 2 2" xfId="44996"/>
    <cellStyle name="Normal 16 2 2 2 2 2 2 2" xfId="44997"/>
    <cellStyle name="Normal 16 2 2 2 2 2 3" xfId="44998"/>
    <cellStyle name="Normal 16 2 2 2 2 2 3 2" xfId="44999"/>
    <cellStyle name="Normal 16 2 2 2 2 2 4" xfId="45000"/>
    <cellStyle name="Normal 16 2 2 2 2 3" xfId="45001"/>
    <cellStyle name="Normal 16 2 2 2 2 3 2" xfId="45002"/>
    <cellStyle name="Normal 16 2 2 2 2 4" xfId="45003"/>
    <cellStyle name="Normal 16 2 2 2 2 4 2" xfId="45004"/>
    <cellStyle name="Normal 16 2 2 2 2 5" xfId="45005"/>
    <cellStyle name="Normal 16 2 2 2 3" xfId="45006"/>
    <cellStyle name="Normal 16 2 2 2 3 2" xfId="45007"/>
    <cellStyle name="Normal 16 2 2 2 3 2 2" xfId="45008"/>
    <cellStyle name="Normal 16 2 2 2 3 3" xfId="45009"/>
    <cellStyle name="Normal 16 2 2 2 3 3 2" xfId="45010"/>
    <cellStyle name="Normal 16 2 2 2 3 4" xfId="45011"/>
    <cellStyle name="Normal 16 2 2 2 4" xfId="45012"/>
    <cellStyle name="Normal 16 2 2 2 4 2" xfId="45013"/>
    <cellStyle name="Normal 16 2 2 2 5" xfId="45014"/>
    <cellStyle name="Normal 16 2 2 2 5 2" xfId="45015"/>
    <cellStyle name="Normal 16 2 2 2 6" xfId="45016"/>
    <cellStyle name="Normal 16 2 2 3" xfId="45017"/>
    <cellStyle name="Normal 16 2 2 3 2" xfId="45018"/>
    <cellStyle name="Normal 16 2 2 3 2 2" xfId="45019"/>
    <cellStyle name="Normal 16 2 2 3 2 2 2" xfId="45020"/>
    <cellStyle name="Normal 16 2 2 3 2 3" xfId="45021"/>
    <cellStyle name="Normal 16 2 2 3 2 3 2" xfId="45022"/>
    <cellStyle name="Normal 16 2 2 3 2 4" xfId="45023"/>
    <cellStyle name="Normal 16 2 2 3 3" xfId="45024"/>
    <cellStyle name="Normal 16 2 2 3 3 2" xfId="45025"/>
    <cellStyle name="Normal 16 2 2 3 3 2 2" xfId="45026"/>
    <cellStyle name="Normal 16 2 2 3 3 3" xfId="45027"/>
    <cellStyle name="Normal 16 2 2 3 3 3 2" xfId="45028"/>
    <cellStyle name="Normal 16 2 2 3 3 4" xfId="45029"/>
    <cellStyle name="Normal 16 2 2 3 4" xfId="45030"/>
    <cellStyle name="Normal 16 2 2 3 4 2" xfId="45031"/>
    <cellStyle name="Normal 16 2 2 3 5" xfId="45032"/>
    <cellStyle name="Normal 16 2 2 3 5 2" xfId="45033"/>
    <cellStyle name="Normal 16 2 2 3 6" xfId="45034"/>
    <cellStyle name="Normal 16 2 2 4" xfId="45035"/>
    <cellStyle name="Normal 16 2 2 4 2" xfId="45036"/>
    <cellStyle name="Normal 16 2 2 4 2 2" xfId="45037"/>
    <cellStyle name="Normal 16 2 2 4 2 2 2" xfId="45038"/>
    <cellStyle name="Normal 16 2 2 4 2 3" xfId="45039"/>
    <cellStyle name="Normal 16 2 2 4 2 3 2" xfId="45040"/>
    <cellStyle name="Normal 16 2 2 4 2 4" xfId="45041"/>
    <cellStyle name="Normal 16 2 2 4 3" xfId="45042"/>
    <cellStyle name="Normal 16 2 2 4 3 2" xfId="45043"/>
    <cellStyle name="Normal 16 2 2 4 3 2 2" xfId="45044"/>
    <cellStyle name="Normal 16 2 2 4 3 3" xfId="45045"/>
    <cellStyle name="Normal 16 2 2 4 4" xfId="45046"/>
    <cellStyle name="Normal 16 2 2 4 4 2" xfId="45047"/>
    <cellStyle name="Normal 16 2 2 4 5" xfId="45048"/>
    <cellStyle name="Normal 16 2 2 4 5 2" xfId="45049"/>
    <cellStyle name="Normal 16 2 2 4 6" xfId="45050"/>
    <cellStyle name="Normal 16 2 2 5" xfId="45051"/>
    <cellStyle name="Normal 16 2 2 5 2" xfId="45052"/>
    <cellStyle name="Normal 16 2 2 5 2 2" xfId="45053"/>
    <cellStyle name="Normal 16 2 2 5 2 2 2" xfId="45054"/>
    <cellStyle name="Normal 16 2 2 5 2 3" xfId="45055"/>
    <cellStyle name="Normal 16 2 2 5 2 3 2" xfId="45056"/>
    <cellStyle name="Normal 16 2 2 5 2 4" xfId="45057"/>
    <cellStyle name="Normal 16 2 2 5 3" xfId="45058"/>
    <cellStyle name="Normal 16 2 2 5 3 2" xfId="45059"/>
    <cellStyle name="Normal 16 2 2 5 3 2 2" xfId="45060"/>
    <cellStyle name="Normal 16 2 2 5 3 3" xfId="45061"/>
    <cellStyle name="Normal 16 2 2 5 4" xfId="45062"/>
    <cellStyle name="Normal 16 2 2 5 4 2" xfId="45063"/>
    <cellStyle name="Normal 16 2 2 5 5" xfId="45064"/>
    <cellStyle name="Normal 16 2 2 5 5 2" xfId="45065"/>
    <cellStyle name="Normal 16 2 2 5 6" xfId="45066"/>
    <cellStyle name="Normal 16 2 2 6" xfId="45067"/>
    <cellStyle name="Normal 16 2 2 6 2" xfId="45068"/>
    <cellStyle name="Normal 16 2 2 6 2 2" xfId="45069"/>
    <cellStyle name="Normal 16 2 2 6 2 2 2" xfId="45070"/>
    <cellStyle name="Normal 16 2 2 6 2 3" xfId="45071"/>
    <cellStyle name="Normal 16 2 2 6 2 3 2" xfId="45072"/>
    <cellStyle name="Normal 16 2 2 6 2 4" xfId="45073"/>
    <cellStyle name="Normal 16 2 2 6 3" xfId="45074"/>
    <cellStyle name="Normal 16 2 2 6 3 2" xfId="45075"/>
    <cellStyle name="Normal 16 2 2 6 3 2 2" xfId="45076"/>
    <cellStyle name="Normal 16 2 2 6 3 3" xfId="45077"/>
    <cellStyle name="Normal 16 2 2 6 4" xfId="45078"/>
    <cellStyle name="Normal 16 2 2 6 4 2" xfId="45079"/>
    <cellStyle name="Normal 16 2 2 6 5" xfId="45080"/>
    <cellStyle name="Normal 16 2 2 6 5 2" xfId="45081"/>
    <cellStyle name="Normal 16 2 2 6 6" xfId="45082"/>
    <cellStyle name="Normal 16 2 2 7" xfId="45083"/>
    <cellStyle name="Normal 16 2 2 7 2" xfId="45084"/>
    <cellStyle name="Normal 16 2 2 7 2 2" xfId="45085"/>
    <cellStyle name="Normal 16 2 2 7 2 2 2" xfId="45086"/>
    <cellStyle name="Normal 16 2 2 7 2 3" xfId="45087"/>
    <cellStyle name="Normal 16 2 2 7 2 3 2" xfId="45088"/>
    <cellStyle name="Normal 16 2 2 7 2 4" xfId="45089"/>
    <cellStyle name="Normal 16 2 2 7 3" xfId="45090"/>
    <cellStyle name="Normal 16 2 2 7 3 2" xfId="45091"/>
    <cellStyle name="Normal 16 2 2 7 4" xfId="45092"/>
    <cellStyle name="Normal 16 2 2 7 4 2" xfId="45093"/>
    <cellStyle name="Normal 16 2 2 7 5" xfId="45094"/>
    <cellStyle name="Normal 16 2 2 8" xfId="45095"/>
    <cellStyle name="Normal 16 2 2 8 2" xfId="45096"/>
    <cellStyle name="Normal 16 2 2 8 2 2" xfId="45097"/>
    <cellStyle name="Normal 16 2 2 8 2 2 2" xfId="45098"/>
    <cellStyle name="Normal 16 2 2 8 2 3" xfId="45099"/>
    <cellStyle name="Normal 16 2 2 8 2 3 2" xfId="45100"/>
    <cellStyle name="Normal 16 2 2 8 2 4" xfId="45101"/>
    <cellStyle name="Normal 16 2 2 8 3" xfId="45102"/>
    <cellStyle name="Normal 16 2 2 8 3 2" xfId="45103"/>
    <cellStyle name="Normal 16 2 2 8 4" xfId="45104"/>
    <cellStyle name="Normal 16 2 2 8 4 2" xfId="45105"/>
    <cellStyle name="Normal 16 2 2 8 5" xfId="45106"/>
    <cellStyle name="Normal 16 2 2 9" xfId="45107"/>
    <cellStyle name="Normal 16 2 2 9 2" xfId="45108"/>
    <cellStyle name="Normal 16 2 2 9 2 2" xfId="45109"/>
    <cellStyle name="Normal 16 2 2 9 3" xfId="45110"/>
    <cellStyle name="Normal 16 2 2 9 3 2" xfId="45111"/>
    <cellStyle name="Normal 16 2 2 9 4" xfId="45112"/>
    <cellStyle name="Normal 16 2 3" xfId="45113"/>
    <cellStyle name="Normal 16 2 3 2" xfId="45114"/>
    <cellStyle name="Normal 16 2 3 2 2" xfId="45115"/>
    <cellStyle name="Normal 16 2 3 2 2 2" xfId="45116"/>
    <cellStyle name="Normal 16 2 3 2 2 2 2" xfId="45117"/>
    <cellStyle name="Normal 16 2 3 2 2 2 2 2" xfId="45118"/>
    <cellStyle name="Normal 16 2 3 2 2 2 3" xfId="45119"/>
    <cellStyle name="Normal 16 2 3 2 2 2 3 2" xfId="45120"/>
    <cellStyle name="Normal 16 2 3 2 2 2 4" xfId="45121"/>
    <cellStyle name="Normal 16 2 3 2 2 3" xfId="45122"/>
    <cellStyle name="Normal 16 2 3 2 2 3 2" xfId="45123"/>
    <cellStyle name="Normal 16 2 3 2 2 4" xfId="45124"/>
    <cellStyle name="Normal 16 2 3 2 2 4 2" xfId="45125"/>
    <cellStyle name="Normal 16 2 3 2 2 5" xfId="45126"/>
    <cellStyle name="Normal 16 2 3 2 3" xfId="45127"/>
    <cellStyle name="Normal 16 2 3 2 3 2" xfId="45128"/>
    <cellStyle name="Normal 16 2 3 2 3 2 2" xfId="45129"/>
    <cellStyle name="Normal 16 2 3 2 3 3" xfId="45130"/>
    <cellStyle name="Normal 16 2 3 2 3 3 2" xfId="45131"/>
    <cellStyle name="Normal 16 2 3 2 3 4" xfId="45132"/>
    <cellStyle name="Normal 16 2 3 2 4" xfId="45133"/>
    <cellStyle name="Normal 16 2 3 2 4 2" xfId="45134"/>
    <cellStyle name="Normal 16 2 3 2 5" xfId="45135"/>
    <cellStyle name="Normal 16 2 3 2 5 2" xfId="45136"/>
    <cellStyle name="Normal 16 2 3 2 6" xfId="45137"/>
    <cellStyle name="Normal 16 2 3 3" xfId="45138"/>
    <cellStyle name="Normal 16 2 3 3 2" xfId="45139"/>
    <cellStyle name="Normal 16 2 3 3 2 2" xfId="45140"/>
    <cellStyle name="Normal 16 2 3 3 2 2 2" xfId="45141"/>
    <cellStyle name="Normal 16 2 3 3 2 3" xfId="45142"/>
    <cellStyle name="Normal 16 2 3 3 2 3 2" xfId="45143"/>
    <cellStyle name="Normal 16 2 3 3 2 4" xfId="45144"/>
    <cellStyle name="Normal 16 2 3 3 3" xfId="45145"/>
    <cellStyle name="Normal 16 2 3 3 3 2" xfId="45146"/>
    <cellStyle name="Normal 16 2 3 3 3 2 2" xfId="45147"/>
    <cellStyle name="Normal 16 2 3 3 3 3" xfId="45148"/>
    <cellStyle name="Normal 16 2 3 3 3 3 2" xfId="45149"/>
    <cellStyle name="Normal 16 2 3 3 3 4" xfId="45150"/>
    <cellStyle name="Normal 16 2 3 3 4" xfId="45151"/>
    <cellStyle name="Normal 16 2 3 3 4 2" xfId="45152"/>
    <cellStyle name="Normal 16 2 3 3 5" xfId="45153"/>
    <cellStyle name="Normal 16 2 3 3 5 2" xfId="45154"/>
    <cellStyle name="Normal 16 2 3 3 6" xfId="45155"/>
    <cellStyle name="Normal 16 2 3 4" xfId="45156"/>
    <cellStyle name="Normal 16 2 3 4 2" xfId="45157"/>
    <cellStyle name="Normal 16 2 3 4 2 2" xfId="45158"/>
    <cellStyle name="Normal 16 2 3 4 3" xfId="45159"/>
    <cellStyle name="Normal 16 2 3 4 3 2" xfId="45160"/>
    <cellStyle name="Normal 16 2 3 4 4" xfId="45161"/>
    <cellStyle name="Normal 16 2 3 5" xfId="45162"/>
    <cellStyle name="Normal 16 2 3 5 2" xfId="45163"/>
    <cellStyle name="Normal 16 2 3 5 2 2" xfId="45164"/>
    <cellStyle name="Normal 16 2 3 5 3" xfId="45165"/>
    <cellStyle name="Normal 16 2 3 5 3 2" xfId="45166"/>
    <cellStyle name="Normal 16 2 3 5 4" xfId="45167"/>
    <cellStyle name="Normal 16 2 3 6" xfId="45168"/>
    <cellStyle name="Normal 16 2 3 6 2" xfId="45169"/>
    <cellStyle name="Normal 16 2 3 7" xfId="45170"/>
    <cellStyle name="Normal 16 2 3 7 2" xfId="45171"/>
    <cellStyle name="Normal 16 2 3 8" xfId="45172"/>
    <cellStyle name="Normal 16 2 4" xfId="45173"/>
    <cellStyle name="Normal 16 2 4 2" xfId="45174"/>
    <cellStyle name="Normal 16 2 4 2 2" xfId="45175"/>
    <cellStyle name="Normal 16 2 4 2 2 2" xfId="45176"/>
    <cellStyle name="Normal 16 2 4 2 2 2 2" xfId="45177"/>
    <cellStyle name="Normal 16 2 4 2 2 3" xfId="45178"/>
    <cellStyle name="Normal 16 2 4 2 2 3 2" xfId="45179"/>
    <cellStyle name="Normal 16 2 4 2 2 4" xfId="45180"/>
    <cellStyle name="Normal 16 2 4 2 3" xfId="45181"/>
    <cellStyle name="Normal 16 2 4 2 3 2" xfId="45182"/>
    <cellStyle name="Normal 16 2 4 2 4" xfId="45183"/>
    <cellStyle name="Normal 16 2 4 2 4 2" xfId="45184"/>
    <cellStyle name="Normal 16 2 4 2 5" xfId="45185"/>
    <cellStyle name="Normal 16 2 4 3" xfId="45186"/>
    <cellStyle name="Normal 16 2 4 3 2" xfId="45187"/>
    <cellStyle name="Normal 16 2 4 3 2 2" xfId="45188"/>
    <cellStyle name="Normal 16 2 4 3 3" xfId="45189"/>
    <cellStyle name="Normal 16 2 4 3 3 2" xfId="45190"/>
    <cellStyle name="Normal 16 2 4 3 4" xfId="45191"/>
    <cellStyle name="Normal 16 2 4 4" xfId="45192"/>
    <cellStyle name="Normal 16 2 4 4 2" xfId="45193"/>
    <cellStyle name="Normal 16 2 4 5" xfId="45194"/>
    <cellStyle name="Normal 16 2 4 5 2" xfId="45195"/>
    <cellStyle name="Normal 16 2 4 6" xfId="45196"/>
    <cellStyle name="Normal 16 2 5" xfId="45197"/>
    <cellStyle name="Normal 16 2 5 2" xfId="45198"/>
    <cellStyle name="Normal 16 2 5 2 2" xfId="45199"/>
    <cellStyle name="Normal 16 2 5 2 2 2" xfId="45200"/>
    <cellStyle name="Normal 16 2 5 2 3" xfId="45201"/>
    <cellStyle name="Normal 16 2 5 2 3 2" xfId="45202"/>
    <cellStyle name="Normal 16 2 5 2 4" xfId="45203"/>
    <cellStyle name="Normal 16 2 5 3" xfId="45204"/>
    <cellStyle name="Normal 16 2 5 3 2" xfId="45205"/>
    <cellStyle name="Normal 16 2 5 3 2 2" xfId="45206"/>
    <cellStyle name="Normal 16 2 5 3 3" xfId="45207"/>
    <cellStyle name="Normal 16 2 5 3 3 2" xfId="45208"/>
    <cellStyle name="Normal 16 2 5 3 4" xfId="45209"/>
    <cellStyle name="Normal 16 2 5 4" xfId="45210"/>
    <cellStyle name="Normal 16 2 5 4 2" xfId="45211"/>
    <cellStyle name="Normal 16 2 5 5" xfId="45212"/>
    <cellStyle name="Normal 16 2 5 5 2" xfId="45213"/>
    <cellStyle name="Normal 16 2 5 6" xfId="45214"/>
    <cellStyle name="Normal 16 2 6" xfId="45215"/>
    <cellStyle name="Normal 16 2 6 2" xfId="45216"/>
    <cellStyle name="Normal 16 2 6 2 2" xfId="45217"/>
    <cellStyle name="Normal 16 2 6 2 2 2" xfId="45218"/>
    <cellStyle name="Normal 16 2 6 2 3" xfId="45219"/>
    <cellStyle name="Normal 16 2 6 2 3 2" xfId="45220"/>
    <cellStyle name="Normal 16 2 6 2 4" xfId="45221"/>
    <cellStyle name="Normal 16 2 6 3" xfId="45222"/>
    <cellStyle name="Normal 16 2 6 3 2" xfId="45223"/>
    <cellStyle name="Normal 16 2 6 3 2 2" xfId="45224"/>
    <cellStyle name="Normal 16 2 6 3 3" xfId="45225"/>
    <cellStyle name="Normal 16 2 6 4" xfId="45226"/>
    <cellStyle name="Normal 16 2 6 4 2" xfId="45227"/>
    <cellStyle name="Normal 16 2 6 5" xfId="45228"/>
    <cellStyle name="Normal 16 2 6 5 2" xfId="45229"/>
    <cellStyle name="Normal 16 2 6 6" xfId="45230"/>
    <cellStyle name="Normal 16 2 7" xfId="45231"/>
    <cellStyle name="Normal 16 2 7 2" xfId="45232"/>
    <cellStyle name="Normal 16 2 7 2 2" xfId="45233"/>
    <cellStyle name="Normal 16 2 7 2 2 2" xfId="45234"/>
    <cellStyle name="Normal 16 2 7 2 3" xfId="45235"/>
    <cellStyle name="Normal 16 2 7 2 3 2" xfId="45236"/>
    <cellStyle name="Normal 16 2 7 2 4" xfId="45237"/>
    <cellStyle name="Normal 16 2 7 3" xfId="45238"/>
    <cellStyle name="Normal 16 2 7 3 2" xfId="45239"/>
    <cellStyle name="Normal 16 2 7 3 2 2" xfId="45240"/>
    <cellStyle name="Normal 16 2 7 3 3" xfId="45241"/>
    <cellStyle name="Normal 16 2 7 4" xfId="45242"/>
    <cellStyle name="Normal 16 2 7 4 2" xfId="45243"/>
    <cellStyle name="Normal 16 2 7 5" xfId="45244"/>
    <cellStyle name="Normal 16 2 7 5 2" xfId="45245"/>
    <cellStyle name="Normal 16 2 7 6" xfId="45246"/>
    <cellStyle name="Normal 16 2 8" xfId="45247"/>
    <cellStyle name="Normal 16 2 8 2" xfId="45248"/>
    <cellStyle name="Normal 16 2 8 2 2" xfId="45249"/>
    <cellStyle name="Normal 16 2 8 2 2 2" xfId="45250"/>
    <cellStyle name="Normal 16 2 8 2 3" xfId="45251"/>
    <cellStyle name="Normal 16 2 8 2 3 2" xfId="45252"/>
    <cellStyle name="Normal 16 2 8 2 4" xfId="45253"/>
    <cellStyle name="Normal 16 2 8 3" xfId="45254"/>
    <cellStyle name="Normal 16 2 8 3 2" xfId="45255"/>
    <cellStyle name="Normal 16 2 8 3 2 2" xfId="45256"/>
    <cellStyle name="Normal 16 2 8 3 3" xfId="45257"/>
    <cellStyle name="Normal 16 2 8 4" xfId="45258"/>
    <cellStyle name="Normal 16 2 8 4 2" xfId="45259"/>
    <cellStyle name="Normal 16 2 8 5" xfId="45260"/>
    <cellStyle name="Normal 16 2 8 5 2" xfId="45261"/>
    <cellStyle name="Normal 16 2 8 6" xfId="45262"/>
    <cellStyle name="Normal 16 2 9" xfId="45263"/>
    <cellStyle name="Normal 16 2 9 2" xfId="45264"/>
    <cellStyle name="Normal 16 2 9 2 2" xfId="45265"/>
    <cellStyle name="Normal 16 2 9 2 2 2" xfId="45266"/>
    <cellStyle name="Normal 16 2 9 2 3" xfId="45267"/>
    <cellStyle name="Normal 16 2 9 2 3 2" xfId="45268"/>
    <cellStyle name="Normal 16 2 9 2 4" xfId="45269"/>
    <cellStyle name="Normal 16 2 9 3" xfId="45270"/>
    <cellStyle name="Normal 16 2 9 3 2" xfId="45271"/>
    <cellStyle name="Normal 16 2 9 4" xfId="45272"/>
    <cellStyle name="Normal 16 2 9 4 2" xfId="45273"/>
    <cellStyle name="Normal 16 2 9 5" xfId="45274"/>
    <cellStyle name="Normal 16 3" xfId="45275"/>
    <cellStyle name="Normal 16 3 10" xfId="45276"/>
    <cellStyle name="Normal 16 3 10 2" xfId="45277"/>
    <cellStyle name="Normal 16 3 10 2 2" xfId="45278"/>
    <cellStyle name="Normal 16 3 10 2 2 2" xfId="45279"/>
    <cellStyle name="Normal 16 3 10 2 3" xfId="45280"/>
    <cellStyle name="Normal 16 3 10 2 3 2" xfId="45281"/>
    <cellStyle name="Normal 16 3 10 2 4" xfId="45282"/>
    <cellStyle name="Normal 16 3 10 3" xfId="45283"/>
    <cellStyle name="Normal 16 3 10 3 2" xfId="45284"/>
    <cellStyle name="Normal 16 3 10 4" xfId="45285"/>
    <cellStyle name="Normal 16 3 10 4 2" xfId="45286"/>
    <cellStyle name="Normal 16 3 10 5" xfId="45287"/>
    <cellStyle name="Normal 16 3 11" xfId="45288"/>
    <cellStyle name="Normal 16 3 11 2" xfId="45289"/>
    <cellStyle name="Normal 16 3 11 2 2" xfId="45290"/>
    <cellStyle name="Normal 16 3 11 3" xfId="45291"/>
    <cellStyle name="Normal 16 3 11 3 2" xfId="45292"/>
    <cellStyle name="Normal 16 3 11 4" xfId="45293"/>
    <cellStyle name="Normal 16 3 12" xfId="45294"/>
    <cellStyle name="Normal 16 3 12 2" xfId="45295"/>
    <cellStyle name="Normal 16 3 12 2 2" xfId="45296"/>
    <cellStyle name="Normal 16 3 12 3" xfId="45297"/>
    <cellStyle name="Normal 16 3 12 3 2" xfId="45298"/>
    <cellStyle name="Normal 16 3 12 4" xfId="45299"/>
    <cellStyle name="Normal 16 3 13" xfId="45300"/>
    <cellStyle name="Normal 16 3 13 2" xfId="45301"/>
    <cellStyle name="Normal 16 3 14" xfId="45302"/>
    <cellStyle name="Normal 16 3 14 2" xfId="45303"/>
    <cellStyle name="Normal 16 3 15" xfId="45304"/>
    <cellStyle name="Normal 16 3 2" xfId="45305"/>
    <cellStyle name="Normal 16 3 2 10" xfId="45306"/>
    <cellStyle name="Normal 16 3 2 10 2" xfId="45307"/>
    <cellStyle name="Normal 16 3 2 10 2 2" xfId="45308"/>
    <cellStyle name="Normal 16 3 2 10 3" xfId="45309"/>
    <cellStyle name="Normal 16 3 2 10 3 2" xfId="45310"/>
    <cellStyle name="Normal 16 3 2 10 4" xfId="45311"/>
    <cellStyle name="Normal 16 3 2 11" xfId="45312"/>
    <cellStyle name="Normal 16 3 2 11 2" xfId="45313"/>
    <cellStyle name="Normal 16 3 2 12" xfId="45314"/>
    <cellStyle name="Normal 16 3 2 12 2" xfId="45315"/>
    <cellStyle name="Normal 16 3 2 13" xfId="45316"/>
    <cellStyle name="Normal 16 3 2 2" xfId="45317"/>
    <cellStyle name="Normal 16 3 2 2 2" xfId="45318"/>
    <cellStyle name="Normal 16 3 2 2 2 2" xfId="45319"/>
    <cellStyle name="Normal 16 3 2 2 2 2 2" xfId="45320"/>
    <cellStyle name="Normal 16 3 2 2 2 2 2 2" xfId="45321"/>
    <cellStyle name="Normal 16 3 2 2 2 2 3" xfId="45322"/>
    <cellStyle name="Normal 16 3 2 2 2 2 3 2" xfId="45323"/>
    <cellStyle name="Normal 16 3 2 2 2 2 4" xfId="45324"/>
    <cellStyle name="Normal 16 3 2 2 2 3" xfId="45325"/>
    <cellStyle name="Normal 16 3 2 2 2 3 2" xfId="45326"/>
    <cellStyle name="Normal 16 3 2 2 2 4" xfId="45327"/>
    <cellStyle name="Normal 16 3 2 2 2 4 2" xfId="45328"/>
    <cellStyle name="Normal 16 3 2 2 2 5" xfId="45329"/>
    <cellStyle name="Normal 16 3 2 2 3" xfId="45330"/>
    <cellStyle name="Normal 16 3 2 2 3 2" xfId="45331"/>
    <cellStyle name="Normal 16 3 2 2 3 2 2" xfId="45332"/>
    <cellStyle name="Normal 16 3 2 2 3 3" xfId="45333"/>
    <cellStyle name="Normal 16 3 2 2 3 3 2" xfId="45334"/>
    <cellStyle name="Normal 16 3 2 2 3 4" xfId="45335"/>
    <cellStyle name="Normal 16 3 2 2 4" xfId="45336"/>
    <cellStyle name="Normal 16 3 2 2 4 2" xfId="45337"/>
    <cellStyle name="Normal 16 3 2 2 5" xfId="45338"/>
    <cellStyle name="Normal 16 3 2 2 5 2" xfId="45339"/>
    <cellStyle name="Normal 16 3 2 2 6" xfId="45340"/>
    <cellStyle name="Normal 16 3 2 3" xfId="45341"/>
    <cellStyle name="Normal 16 3 2 3 2" xfId="45342"/>
    <cellStyle name="Normal 16 3 2 3 2 2" xfId="45343"/>
    <cellStyle name="Normal 16 3 2 3 2 2 2" xfId="45344"/>
    <cellStyle name="Normal 16 3 2 3 2 3" xfId="45345"/>
    <cellStyle name="Normal 16 3 2 3 2 3 2" xfId="45346"/>
    <cellStyle name="Normal 16 3 2 3 2 4" xfId="45347"/>
    <cellStyle name="Normal 16 3 2 3 3" xfId="45348"/>
    <cellStyle name="Normal 16 3 2 3 3 2" xfId="45349"/>
    <cellStyle name="Normal 16 3 2 3 3 2 2" xfId="45350"/>
    <cellStyle name="Normal 16 3 2 3 3 3" xfId="45351"/>
    <cellStyle name="Normal 16 3 2 3 3 3 2" xfId="45352"/>
    <cellStyle name="Normal 16 3 2 3 3 4" xfId="45353"/>
    <cellStyle name="Normal 16 3 2 3 4" xfId="45354"/>
    <cellStyle name="Normal 16 3 2 3 4 2" xfId="45355"/>
    <cellStyle name="Normal 16 3 2 3 5" xfId="45356"/>
    <cellStyle name="Normal 16 3 2 3 5 2" xfId="45357"/>
    <cellStyle name="Normal 16 3 2 3 6" xfId="45358"/>
    <cellStyle name="Normal 16 3 2 4" xfId="45359"/>
    <cellStyle name="Normal 16 3 2 4 2" xfId="45360"/>
    <cellStyle name="Normal 16 3 2 4 2 2" xfId="45361"/>
    <cellStyle name="Normal 16 3 2 4 2 2 2" xfId="45362"/>
    <cellStyle name="Normal 16 3 2 4 2 3" xfId="45363"/>
    <cellStyle name="Normal 16 3 2 4 2 3 2" xfId="45364"/>
    <cellStyle name="Normal 16 3 2 4 2 4" xfId="45365"/>
    <cellStyle name="Normal 16 3 2 4 3" xfId="45366"/>
    <cellStyle name="Normal 16 3 2 4 3 2" xfId="45367"/>
    <cellStyle name="Normal 16 3 2 4 3 2 2" xfId="45368"/>
    <cellStyle name="Normal 16 3 2 4 3 3" xfId="45369"/>
    <cellStyle name="Normal 16 3 2 4 4" xfId="45370"/>
    <cellStyle name="Normal 16 3 2 4 4 2" xfId="45371"/>
    <cellStyle name="Normal 16 3 2 4 5" xfId="45372"/>
    <cellStyle name="Normal 16 3 2 4 5 2" xfId="45373"/>
    <cellStyle name="Normal 16 3 2 4 6" xfId="45374"/>
    <cellStyle name="Normal 16 3 2 5" xfId="45375"/>
    <cellStyle name="Normal 16 3 2 5 2" xfId="45376"/>
    <cellStyle name="Normal 16 3 2 5 2 2" xfId="45377"/>
    <cellStyle name="Normal 16 3 2 5 2 2 2" xfId="45378"/>
    <cellStyle name="Normal 16 3 2 5 2 3" xfId="45379"/>
    <cellStyle name="Normal 16 3 2 5 2 3 2" xfId="45380"/>
    <cellStyle name="Normal 16 3 2 5 2 4" xfId="45381"/>
    <cellStyle name="Normal 16 3 2 5 3" xfId="45382"/>
    <cellStyle name="Normal 16 3 2 5 3 2" xfId="45383"/>
    <cellStyle name="Normal 16 3 2 5 3 2 2" xfId="45384"/>
    <cellStyle name="Normal 16 3 2 5 3 3" xfId="45385"/>
    <cellStyle name="Normal 16 3 2 5 4" xfId="45386"/>
    <cellStyle name="Normal 16 3 2 5 4 2" xfId="45387"/>
    <cellStyle name="Normal 16 3 2 5 5" xfId="45388"/>
    <cellStyle name="Normal 16 3 2 5 5 2" xfId="45389"/>
    <cellStyle name="Normal 16 3 2 5 6" xfId="45390"/>
    <cellStyle name="Normal 16 3 2 6" xfId="45391"/>
    <cellStyle name="Normal 16 3 2 6 2" xfId="45392"/>
    <cellStyle name="Normal 16 3 2 6 2 2" xfId="45393"/>
    <cellStyle name="Normal 16 3 2 6 2 2 2" xfId="45394"/>
    <cellStyle name="Normal 16 3 2 6 2 3" xfId="45395"/>
    <cellStyle name="Normal 16 3 2 6 2 3 2" xfId="45396"/>
    <cellStyle name="Normal 16 3 2 6 2 4" xfId="45397"/>
    <cellStyle name="Normal 16 3 2 6 3" xfId="45398"/>
    <cellStyle name="Normal 16 3 2 6 3 2" xfId="45399"/>
    <cellStyle name="Normal 16 3 2 6 3 2 2" xfId="45400"/>
    <cellStyle name="Normal 16 3 2 6 3 3" xfId="45401"/>
    <cellStyle name="Normal 16 3 2 6 4" xfId="45402"/>
    <cellStyle name="Normal 16 3 2 6 4 2" xfId="45403"/>
    <cellStyle name="Normal 16 3 2 6 5" xfId="45404"/>
    <cellStyle name="Normal 16 3 2 6 5 2" xfId="45405"/>
    <cellStyle name="Normal 16 3 2 6 6" xfId="45406"/>
    <cellStyle name="Normal 16 3 2 7" xfId="45407"/>
    <cellStyle name="Normal 16 3 2 7 2" xfId="45408"/>
    <cellStyle name="Normal 16 3 2 7 2 2" xfId="45409"/>
    <cellStyle name="Normal 16 3 2 7 2 2 2" xfId="45410"/>
    <cellStyle name="Normal 16 3 2 7 2 3" xfId="45411"/>
    <cellStyle name="Normal 16 3 2 7 2 3 2" xfId="45412"/>
    <cellStyle name="Normal 16 3 2 7 2 4" xfId="45413"/>
    <cellStyle name="Normal 16 3 2 7 3" xfId="45414"/>
    <cellStyle name="Normal 16 3 2 7 3 2" xfId="45415"/>
    <cellStyle name="Normal 16 3 2 7 4" xfId="45416"/>
    <cellStyle name="Normal 16 3 2 7 4 2" xfId="45417"/>
    <cellStyle name="Normal 16 3 2 7 5" xfId="45418"/>
    <cellStyle name="Normal 16 3 2 8" xfId="45419"/>
    <cellStyle name="Normal 16 3 2 8 2" xfId="45420"/>
    <cellStyle name="Normal 16 3 2 8 2 2" xfId="45421"/>
    <cellStyle name="Normal 16 3 2 8 2 2 2" xfId="45422"/>
    <cellStyle name="Normal 16 3 2 8 2 3" xfId="45423"/>
    <cellStyle name="Normal 16 3 2 8 2 3 2" xfId="45424"/>
    <cellStyle name="Normal 16 3 2 8 2 4" xfId="45425"/>
    <cellStyle name="Normal 16 3 2 8 3" xfId="45426"/>
    <cellStyle name="Normal 16 3 2 8 3 2" xfId="45427"/>
    <cellStyle name="Normal 16 3 2 8 4" xfId="45428"/>
    <cellStyle name="Normal 16 3 2 8 4 2" xfId="45429"/>
    <cellStyle name="Normal 16 3 2 8 5" xfId="45430"/>
    <cellStyle name="Normal 16 3 2 9" xfId="45431"/>
    <cellStyle name="Normal 16 3 2 9 2" xfId="45432"/>
    <cellStyle name="Normal 16 3 2 9 2 2" xfId="45433"/>
    <cellStyle name="Normal 16 3 2 9 3" xfId="45434"/>
    <cellStyle name="Normal 16 3 2 9 3 2" xfId="45435"/>
    <cellStyle name="Normal 16 3 2 9 4" xfId="45436"/>
    <cellStyle name="Normal 16 3 3" xfId="45437"/>
    <cellStyle name="Normal 16 3 3 2" xfId="45438"/>
    <cellStyle name="Normal 16 3 3 2 2" xfId="45439"/>
    <cellStyle name="Normal 16 3 3 2 2 2" xfId="45440"/>
    <cellStyle name="Normal 16 3 3 2 2 2 2" xfId="45441"/>
    <cellStyle name="Normal 16 3 3 2 2 2 2 2" xfId="45442"/>
    <cellStyle name="Normal 16 3 3 2 2 2 3" xfId="45443"/>
    <cellStyle name="Normal 16 3 3 2 2 2 3 2" xfId="45444"/>
    <cellStyle name="Normal 16 3 3 2 2 2 4" xfId="45445"/>
    <cellStyle name="Normal 16 3 3 2 2 3" xfId="45446"/>
    <cellStyle name="Normal 16 3 3 2 2 3 2" xfId="45447"/>
    <cellStyle name="Normal 16 3 3 2 2 4" xfId="45448"/>
    <cellStyle name="Normal 16 3 3 2 2 4 2" xfId="45449"/>
    <cellStyle name="Normal 16 3 3 2 2 5" xfId="45450"/>
    <cellStyle name="Normal 16 3 3 2 3" xfId="45451"/>
    <cellStyle name="Normal 16 3 3 2 3 2" xfId="45452"/>
    <cellStyle name="Normal 16 3 3 2 3 2 2" xfId="45453"/>
    <cellStyle name="Normal 16 3 3 2 3 3" xfId="45454"/>
    <cellStyle name="Normal 16 3 3 2 3 3 2" xfId="45455"/>
    <cellStyle name="Normal 16 3 3 2 3 4" xfId="45456"/>
    <cellStyle name="Normal 16 3 3 2 4" xfId="45457"/>
    <cellStyle name="Normal 16 3 3 2 4 2" xfId="45458"/>
    <cellStyle name="Normal 16 3 3 2 5" xfId="45459"/>
    <cellStyle name="Normal 16 3 3 2 5 2" xfId="45460"/>
    <cellStyle name="Normal 16 3 3 2 6" xfId="45461"/>
    <cellStyle name="Normal 16 3 3 3" xfId="45462"/>
    <cellStyle name="Normal 16 3 3 3 2" xfId="45463"/>
    <cellStyle name="Normal 16 3 3 3 2 2" xfId="45464"/>
    <cellStyle name="Normal 16 3 3 3 2 2 2" xfId="45465"/>
    <cellStyle name="Normal 16 3 3 3 2 3" xfId="45466"/>
    <cellStyle name="Normal 16 3 3 3 2 3 2" xfId="45467"/>
    <cellStyle name="Normal 16 3 3 3 2 4" xfId="45468"/>
    <cellStyle name="Normal 16 3 3 3 3" xfId="45469"/>
    <cellStyle name="Normal 16 3 3 3 3 2" xfId="45470"/>
    <cellStyle name="Normal 16 3 3 3 3 2 2" xfId="45471"/>
    <cellStyle name="Normal 16 3 3 3 3 3" xfId="45472"/>
    <cellStyle name="Normal 16 3 3 3 3 3 2" xfId="45473"/>
    <cellStyle name="Normal 16 3 3 3 3 4" xfId="45474"/>
    <cellStyle name="Normal 16 3 3 3 4" xfId="45475"/>
    <cellStyle name="Normal 16 3 3 3 4 2" xfId="45476"/>
    <cellStyle name="Normal 16 3 3 3 5" xfId="45477"/>
    <cellStyle name="Normal 16 3 3 3 5 2" xfId="45478"/>
    <cellStyle name="Normal 16 3 3 3 6" xfId="45479"/>
    <cellStyle name="Normal 16 3 3 4" xfId="45480"/>
    <cellStyle name="Normal 16 3 3 4 2" xfId="45481"/>
    <cellStyle name="Normal 16 3 3 4 2 2" xfId="45482"/>
    <cellStyle name="Normal 16 3 3 4 3" xfId="45483"/>
    <cellStyle name="Normal 16 3 3 4 3 2" xfId="45484"/>
    <cellStyle name="Normal 16 3 3 4 4" xfId="45485"/>
    <cellStyle name="Normal 16 3 3 5" xfId="45486"/>
    <cellStyle name="Normal 16 3 3 5 2" xfId="45487"/>
    <cellStyle name="Normal 16 3 3 5 2 2" xfId="45488"/>
    <cellStyle name="Normal 16 3 3 5 3" xfId="45489"/>
    <cellStyle name="Normal 16 3 3 5 3 2" xfId="45490"/>
    <cellStyle name="Normal 16 3 3 5 4" xfId="45491"/>
    <cellStyle name="Normal 16 3 3 6" xfId="45492"/>
    <cellStyle name="Normal 16 3 3 6 2" xfId="45493"/>
    <cellStyle name="Normal 16 3 3 7" xfId="45494"/>
    <cellStyle name="Normal 16 3 3 7 2" xfId="45495"/>
    <cellStyle name="Normal 16 3 3 8" xfId="45496"/>
    <cellStyle name="Normal 16 3 4" xfId="45497"/>
    <cellStyle name="Normal 16 3 4 2" xfId="45498"/>
    <cellStyle name="Normal 16 3 4 2 2" xfId="45499"/>
    <cellStyle name="Normal 16 3 4 2 2 2" xfId="45500"/>
    <cellStyle name="Normal 16 3 4 2 2 2 2" xfId="45501"/>
    <cellStyle name="Normal 16 3 4 2 2 3" xfId="45502"/>
    <cellStyle name="Normal 16 3 4 2 2 3 2" xfId="45503"/>
    <cellStyle name="Normal 16 3 4 2 2 4" xfId="45504"/>
    <cellStyle name="Normal 16 3 4 2 3" xfId="45505"/>
    <cellStyle name="Normal 16 3 4 2 3 2" xfId="45506"/>
    <cellStyle name="Normal 16 3 4 2 4" xfId="45507"/>
    <cellStyle name="Normal 16 3 4 2 4 2" xfId="45508"/>
    <cellStyle name="Normal 16 3 4 2 5" xfId="45509"/>
    <cellStyle name="Normal 16 3 4 3" xfId="45510"/>
    <cellStyle name="Normal 16 3 4 3 2" xfId="45511"/>
    <cellStyle name="Normal 16 3 4 3 2 2" xfId="45512"/>
    <cellStyle name="Normal 16 3 4 3 3" xfId="45513"/>
    <cellStyle name="Normal 16 3 4 3 3 2" xfId="45514"/>
    <cellStyle name="Normal 16 3 4 3 4" xfId="45515"/>
    <cellStyle name="Normal 16 3 4 4" xfId="45516"/>
    <cellStyle name="Normal 16 3 4 4 2" xfId="45517"/>
    <cellStyle name="Normal 16 3 4 5" xfId="45518"/>
    <cellStyle name="Normal 16 3 4 5 2" xfId="45519"/>
    <cellStyle name="Normal 16 3 4 6" xfId="45520"/>
    <cellStyle name="Normal 16 3 5" xfId="45521"/>
    <cellStyle name="Normal 16 3 5 2" xfId="45522"/>
    <cellStyle name="Normal 16 3 5 2 2" xfId="45523"/>
    <cellStyle name="Normal 16 3 5 2 2 2" xfId="45524"/>
    <cellStyle name="Normal 16 3 5 2 3" xfId="45525"/>
    <cellStyle name="Normal 16 3 5 2 3 2" xfId="45526"/>
    <cellStyle name="Normal 16 3 5 2 4" xfId="45527"/>
    <cellStyle name="Normal 16 3 5 3" xfId="45528"/>
    <cellStyle name="Normal 16 3 5 3 2" xfId="45529"/>
    <cellStyle name="Normal 16 3 5 3 2 2" xfId="45530"/>
    <cellStyle name="Normal 16 3 5 3 3" xfId="45531"/>
    <cellStyle name="Normal 16 3 5 3 3 2" xfId="45532"/>
    <cellStyle name="Normal 16 3 5 3 4" xfId="45533"/>
    <cellStyle name="Normal 16 3 5 4" xfId="45534"/>
    <cellStyle name="Normal 16 3 5 4 2" xfId="45535"/>
    <cellStyle name="Normal 16 3 5 5" xfId="45536"/>
    <cellStyle name="Normal 16 3 5 5 2" xfId="45537"/>
    <cellStyle name="Normal 16 3 5 6" xfId="45538"/>
    <cellStyle name="Normal 16 3 6" xfId="45539"/>
    <cellStyle name="Normal 16 3 6 2" xfId="45540"/>
    <cellStyle name="Normal 16 3 6 2 2" xfId="45541"/>
    <cellStyle name="Normal 16 3 6 2 2 2" xfId="45542"/>
    <cellStyle name="Normal 16 3 6 2 3" xfId="45543"/>
    <cellStyle name="Normal 16 3 6 2 3 2" xfId="45544"/>
    <cellStyle name="Normal 16 3 6 2 4" xfId="45545"/>
    <cellStyle name="Normal 16 3 6 3" xfId="45546"/>
    <cellStyle name="Normal 16 3 6 3 2" xfId="45547"/>
    <cellStyle name="Normal 16 3 6 3 2 2" xfId="45548"/>
    <cellStyle name="Normal 16 3 6 3 3" xfId="45549"/>
    <cellStyle name="Normal 16 3 6 4" xfId="45550"/>
    <cellStyle name="Normal 16 3 6 4 2" xfId="45551"/>
    <cellStyle name="Normal 16 3 6 5" xfId="45552"/>
    <cellStyle name="Normal 16 3 6 5 2" xfId="45553"/>
    <cellStyle name="Normal 16 3 6 6" xfId="45554"/>
    <cellStyle name="Normal 16 3 7" xfId="45555"/>
    <cellStyle name="Normal 16 3 7 2" xfId="45556"/>
    <cellStyle name="Normal 16 3 7 2 2" xfId="45557"/>
    <cellStyle name="Normal 16 3 7 2 2 2" xfId="45558"/>
    <cellStyle name="Normal 16 3 7 2 3" xfId="45559"/>
    <cellStyle name="Normal 16 3 7 2 3 2" xfId="45560"/>
    <cellStyle name="Normal 16 3 7 2 4" xfId="45561"/>
    <cellStyle name="Normal 16 3 7 3" xfId="45562"/>
    <cellStyle name="Normal 16 3 7 3 2" xfId="45563"/>
    <cellStyle name="Normal 16 3 7 3 2 2" xfId="45564"/>
    <cellStyle name="Normal 16 3 7 3 3" xfId="45565"/>
    <cellStyle name="Normal 16 3 7 4" xfId="45566"/>
    <cellStyle name="Normal 16 3 7 4 2" xfId="45567"/>
    <cellStyle name="Normal 16 3 7 5" xfId="45568"/>
    <cellStyle name="Normal 16 3 7 5 2" xfId="45569"/>
    <cellStyle name="Normal 16 3 7 6" xfId="45570"/>
    <cellStyle name="Normal 16 3 8" xfId="45571"/>
    <cellStyle name="Normal 16 3 8 2" xfId="45572"/>
    <cellStyle name="Normal 16 3 8 2 2" xfId="45573"/>
    <cellStyle name="Normal 16 3 8 2 2 2" xfId="45574"/>
    <cellStyle name="Normal 16 3 8 2 3" xfId="45575"/>
    <cellStyle name="Normal 16 3 8 2 3 2" xfId="45576"/>
    <cellStyle name="Normal 16 3 8 2 4" xfId="45577"/>
    <cellStyle name="Normal 16 3 8 3" xfId="45578"/>
    <cellStyle name="Normal 16 3 8 3 2" xfId="45579"/>
    <cellStyle name="Normal 16 3 8 3 2 2" xfId="45580"/>
    <cellStyle name="Normal 16 3 8 3 3" xfId="45581"/>
    <cellStyle name="Normal 16 3 8 4" xfId="45582"/>
    <cellStyle name="Normal 16 3 8 4 2" xfId="45583"/>
    <cellStyle name="Normal 16 3 8 5" xfId="45584"/>
    <cellStyle name="Normal 16 3 8 5 2" xfId="45585"/>
    <cellStyle name="Normal 16 3 8 6" xfId="45586"/>
    <cellStyle name="Normal 16 3 9" xfId="45587"/>
    <cellStyle name="Normal 16 3 9 2" xfId="45588"/>
    <cellStyle name="Normal 16 3 9 2 2" xfId="45589"/>
    <cellStyle name="Normal 16 3 9 2 2 2" xfId="45590"/>
    <cellStyle name="Normal 16 3 9 2 3" xfId="45591"/>
    <cellStyle name="Normal 16 3 9 2 3 2" xfId="45592"/>
    <cellStyle name="Normal 16 3 9 2 4" xfId="45593"/>
    <cellStyle name="Normal 16 3 9 3" xfId="45594"/>
    <cellStyle name="Normal 16 3 9 3 2" xfId="45595"/>
    <cellStyle name="Normal 16 3 9 4" xfId="45596"/>
    <cellStyle name="Normal 16 3 9 4 2" xfId="45597"/>
    <cellStyle name="Normal 16 3 9 5" xfId="45598"/>
    <cellStyle name="Normal 16 4" xfId="45599"/>
    <cellStyle name="Normal 16 4 10" xfId="45600"/>
    <cellStyle name="Normal 16 4 10 2" xfId="45601"/>
    <cellStyle name="Normal 16 4 10 2 2" xfId="45602"/>
    <cellStyle name="Normal 16 4 10 3" xfId="45603"/>
    <cellStyle name="Normal 16 4 10 3 2" xfId="45604"/>
    <cellStyle name="Normal 16 4 10 4" xfId="45605"/>
    <cellStyle name="Normal 16 4 11" xfId="45606"/>
    <cellStyle name="Normal 16 4 11 2" xfId="45607"/>
    <cellStyle name="Normal 16 4 12" xfId="45608"/>
    <cellStyle name="Normal 16 4 12 2" xfId="45609"/>
    <cellStyle name="Normal 16 4 13" xfId="45610"/>
    <cellStyle name="Normal 16 4 2" xfId="45611"/>
    <cellStyle name="Normal 16 4 2 2" xfId="45612"/>
    <cellStyle name="Normal 16 4 2 2 2" xfId="45613"/>
    <cellStyle name="Normal 16 4 2 2 2 2" xfId="45614"/>
    <cellStyle name="Normal 16 4 2 2 2 2 2" xfId="45615"/>
    <cellStyle name="Normal 16 4 2 2 2 3" xfId="45616"/>
    <cellStyle name="Normal 16 4 2 2 2 3 2" xfId="45617"/>
    <cellStyle name="Normal 16 4 2 2 2 4" xfId="45618"/>
    <cellStyle name="Normal 16 4 2 2 3" xfId="45619"/>
    <cellStyle name="Normal 16 4 2 2 3 2" xfId="45620"/>
    <cellStyle name="Normal 16 4 2 2 4" xfId="45621"/>
    <cellStyle name="Normal 16 4 2 2 4 2" xfId="45622"/>
    <cellStyle name="Normal 16 4 2 2 5" xfId="45623"/>
    <cellStyle name="Normal 16 4 2 3" xfId="45624"/>
    <cellStyle name="Normal 16 4 2 3 2" xfId="45625"/>
    <cellStyle name="Normal 16 4 2 3 2 2" xfId="45626"/>
    <cellStyle name="Normal 16 4 2 3 3" xfId="45627"/>
    <cellStyle name="Normal 16 4 2 3 3 2" xfId="45628"/>
    <cellStyle name="Normal 16 4 2 3 4" xfId="45629"/>
    <cellStyle name="Normal 16 4 2 4" xfId="45630"/>
    <cellStyle name="Normal 16 4 2 4 2" xfId="45631"/>
    <cellStyle name="Normal 16 4 2 5" xfId="45632"/>
    <cellStyle name="Normal 16 4 2 5 2" xfId="45633"/>
    <cellStyle name="Normal 16 4 2 6" xfId="45634"/>
    <cellStyle name="Normal 16 4 3" xfId="45635"/>
    <cellStyle name="Normal 16 4 3 2" xfId="45636"/>
    <cellStyle name="Normal 16 4 3 2 2" xfId="45637"/>
    <cellStyle name="Normal 16 4 3 2 2 2" xfId="45638"/>
    <cellStyle name="Normal 16 4 3 2 3" xfId="45639"/>
    <cellStyle name="Normal 16 4 3 2 3 2" xfId="45640"/>
    <cellStyle name="Normal 16 4 3 2 4" xfId="45641"/>
    <cellStyle name="Normal 16 4 3 3" xfId="45642"/>
    <cellStyle name="Normal 16 4 3 3 2" xfId="45643"/>
    <cellStyle name="Normal 16 4 3 3 2 2" xfId="45644"/>
    <cellStyle name="Normal 16 4 3 3 3" xfId="45645"/>
    <cellStyle name="Normal 16 4 3 3 3 2" xfId="45646"/>
    <cellStyle name="Normal 16 4 3 3 4" xfId="45647"/>
    <cellStyle name="Normal 16 4 3 4" xfId="45648"/>
    <cellStyle name="Normal 16 4 3 4 2" xfId="45649"/>
    <cellStyle name="Normal 16 4 3 5" xfId="45650"/>
    <cellStyle name="Normal 16 4 3 5 2" xfId="45651"/>
    <cellStyle name="Normal 16 4 3 6" xfId="45652"/>
    <cellStyle name="Normal 16 4 4" xfId="45653"/>
    <cellStyle name="Normal 16 4 4 2" xfId="45654"/>
    <cellStyle name="Normal 16 4 4 2 2" xfId="45655"/>
    <cellStyle name="Normal 16 4 4 2 2 2" xfId="45656"/>
    <cellStyle name="Normal 16 4 4 2 3" xfId="45657"/>
    <cellStyle name="Normal 16 4 4 2 3 2" xfId="45658"/>
    <cellStyle name="Normal 16 4 4 2 4" xfId="45659"/>
    <cellStyle name="Normal 16 4 4 3" xfId="45660"/>
    <cellStyle name="Normal 16 4 4 3 2" xfId="45661"/>
    <cellStyle name="Normal 16 4 4 3 2 2" xfId="45662"/>
    <cellStyle name="Normal 16 4 4 3 3" xfId="45663"/>
    <cellStyle name="Normal 16 4 4 4" xfId="45664"/>
    <cellStyle name="Normal 16 4 4 4 2" xfId="45665"/>
    <cellStyle name="Normal 16 4 4 5" xfId="45666"/>
    <cellStyle name="Normal 16 4 4 5 2" xfId="45667"/>
    <cellStyle name="Normal 16 4 4 6" xfId="45668"/>
    <cellStyle name="Normal 16 4 5" xfId="45669"/>
    <cellStyle name="Normal 16 4 5 2" xfId="45670"/>
    <cellStyle name="Normal 16 4 5 2 2" xfId="45671"/>
    <cellStyle name="Normal 16 4 5 2 2 2" xfId="45672"/>
    <cellStyle name="Normal 16 4 5 2 3" xfId="45673"/>
    <cellStyle name="Normal 16 4 5 2 3 2" xfId="45674"/>
    <cellStyle name="Normal 16 4 5 2 4" xfId="45675"/>
    <cellStyle name="Normal 16 4 5 3" xfId="45676"/>
    <cellStyle name="Normal 16 4 5 3 2" xfId="45677"/>
    <cellStyle name="Normal 16 4 5 3 2 2" xfId="45678"/>
    <cellStyle name="Normal 16 4 5 3 3" xfId="45679"/>
    <cellStyle name="Normal 16 4 5 4" xfId="45680"/>
    <cellStyle name="Normal 16 4 5 4 2" xfId="45681"/>
    <cellStyle name="Normal 16 4 5 5" xfId="45682"/>
    <cellStyle name="Normal 16 4 5 5 2" xfId="45683"/>
    <cellStyle name="Normal 16 4 5 6" xfId="45684"/>
    <cellStyle name="Normal 16 4 6" xfId="45685"/>
    <cellStyle name="Normal 16 4 6 2" xfId="45686"/>
    <cellStyle name="Normal 16 4 6 2 2" xfId="45687"/>
    <cellStyle name="Normal 16 4 6 2 2 2" xfId="45688"/>
    <cellStyle name="Normal 16 4 6 2 3" xfId="45689"/>
    <cellStyle name="Normal 16 4 6 2 3 2" xfId="45690"/>
    <cellStyle name="Normal 16 4 6 2 4" xfId="45691"/>
    <cellStyle name="Normal 16 4 6 3" xfId="45692"/>
    <cellStyle name="Normal 16 4 6 3 2" xfId="45693"/>
    <cellStyle name="Normal 16 4 6 3 2 2" xfId="45694"/>
    <cellStyle name="Normal 16 4 6 3 3" xfId="45695"/>
    <cellStyle name="Normal 16 4 6 4" xfId="45696"/>
    <cellStyle name="Normal 16 4 6 4 2" xfId="45697"/>
    <cellStyle name="Normal 16 4 6 5" xfId="45698"/>
    <cellStyle name="Normal 16 4 6 5 2" xfId="45699"/>
    <cellStyle name="Normal 16 4 6 6" xfId="45700"/>
    <cellStyle name="Normal 16 4 7" xfId="45701"/>
    <cellStyle name="Normal 16 4 7 2" xfId="45702"/>
    <cellStyle name="Normal 16 4 7 2 2" xfId="45703"/>
    <cellStyle name="Normal 16 4 7 2 2 2" xfId="45704"/>
    <cellStyle name="Normal 16 4 7 2 3" xfId="45705"/>
    <cellStyle name="Normal 16 4 7 2 3 2" xfId="45706"/>
    <cellStyle name="Normal 16 4 7 2 4" xfId="45707"/>
    <cellStyle name="Normal 16 4 7 3" xfId="45708"/>
    <cellStyle name="Normal 16 4 7 3 2" xfId="45709"/>
    <cellStyle name="Normal 16 4 7 4" xfId="45710"/>
    <cellStyle name="Normal 16 4 7 4 2" xfId="45711"/>
    <cellStyle name="Normal 16 4 7 5" xfId="45712"/>
    <cellStyle name="Normal 16 4 8" xfId="45713"/>
    <cellStyle name="Normal 16 4 8 2" xfId="45714"/>
    <cellStyle name="Normal 16 4 8 2 2" xfId="45715"/>
    <cellStyle name="Normal 16 4 8 2 2 2" xfId="45716"/>
    <cellStyle name="Normal 16 4 8 2 3" xfId="45717"/>
    <cellStyle name="Normal 16 4 8 2 3 2" xfId="45718"/>
    <cellStyle name="Normal 16 4 8 2 4" xfId="45719"/>
    <cellStyle name="Normal 16 4 8 3" xfId="45720"/>
    <cellStyle name="Normal 16 4 8 3 2" xfId="45721"/>
    <cellStyle name="Normal 16 4 8 4" xfId="45722"/>
    <cellStyle name="Normal 16 4 8 4 2" xfId="45723"/>
    <cellStyle name="Normal 16 4 8 5" xfId="45724"/>
    <cellStyle name="Normal 16 4 9" xfId="45725"/>
    <cellStyle name="Normal 16 4 9 2" xfId="45726"/>
    <cellStyle name="Normal 16 4 9 2 2" xfId="45727"/>
    <cellStyle name="Normal 16 4 9 3" xfId="45728"/>
    <cellStyle name="Normal 16 4 9 3 2" xfId="45729"/>
    <cellStyle name="Normal 16 4 9 4" xfId="45730"/>
    <cellStyle name="Normal 16 5" xfId="45731"/>
    <cellStyle name="Normal 16 5 2" xfId="45732"/>
    <cellStyle name="Normal 16 5 2 2" xfId="45733"/>
    <cellStyle name="Normal 16 5 2 2 2" xfId="45734"/>
    <cellStyle name="Normal 16 5 2 2 2 2" xfId="45735"/>
    <cellStyle name="Normal 16 5 2 2 2 2 2" xfId="45736"/>
    <cellStyle name="Normal 16 5 2 2 2 3" xfId="45737"/>
    <cellStyle name="Normal 16 5 2 2 2 3 2" xfId="45738"/>
    <cellStyle name="Normal 16 5 2 2 2 4" xfId="45739"/>
    <cellStyle name="Normal 16 5 2 2 3" xfId="45740"/>
    <cellStyle name="Normal 16 5 2 2 3 2" xfId="45741"/>
    <cellStyle name="Normal 16 5 2 2 4" xfId="45742"/>
    <cellStyle name="Normal 16 5 2 2 4 2" xfId="45743"/>
    <cellStyle name="Normal 16 5 2 2 5" xfId="45744"/>
    <cellStyle name="Normal 16 5 2 3" xfId="45745"/>
    <cellStyle name="Normal 16 5 2 3 2" xfId="45746"/>
    <cellStyle name="Normal 16 5 2 3 2 2" xfId="45747"/>
    <cellStyle name="Normal 16 5 2 3 3" xfId="45748"/>
    <cellStyle name="Normal 16 5 2 3 3 2" xfId="45749"/>
    <cellStyle name="Normal 16 5 2 3 4" xfId="45750"/>
    <cellStyle name="Normal 16 5 2 4" xfId="45751"/>
    <cellStyle name="Normal 16 5 2 4 2" xfId="45752"/>
    <cellStyle name="Normal 16 5 2 5" xfId="45753"/>
    <cellStyle name="Normal 16 5 2 5 2" xfId="45754"/>
    <cellStyle name="Normal 16 5 2 6" xfId="45755"/>
    <cellStyle name="Normal 16 5 3" xfId="45756"/>
    <cellStyle name="Normal 16 5 3 2" xfId="45757"/>
    <cellStyle name="Normal 16 5 3 2 2" xfId="45758"/>
    <cellStyle name="Normal 16 5 3 2 2 2" xfId="45759"/>
    <cellStyle name="Normal 16 5 3 2 3" xfId="45760"/>
    <cellStyle name="Normal 16 5 3 2 3 2" xfId="45761"/>
    <cellStyle name="Normal 16 5 3 2 4" xfId="45762"/>
    <cellStyle name="Normal 16 5 3 3" xfId="45763"/>
    <cellStyle name="Normal 16 5 3 3 2" xfId="45764"/>
    <cellStyle name="Normal 16 5 3 3 2 2" xfId="45765"/>
    <cellStyle name="Normal 16 5 3 3 3" xfId="45766"/>
    <cellStyle name="Normal 16 5 3 3 3 2" xfId="45767"/>
    <cellStyle name="Normal 16 5 3 3 4" xfId="45768"/>
    <cellStyle name="Normal 16 5 3 4" xfId="45769"/>
    <cellStyle name="Normal 16 5 3 4 2" xfId="45770"/>
    <cellStyle name="Normal 16 5 3 5" xfId="45771"/>
    <cellStyle name="Normal 16 5 3 5 2" xfId="45772"/>
    <cellStyle name="Normal 16 5 3 6" xfId="45773"/>
    <cellStyle name="Normal 16 5 4" xfId="45774"/>
    <cellStyle name="Normal 16 5 4 2" xfId="45775"/>
    <cellStyle name="Normal 16 5 4 2 2" xfId="45776"/>
    <cellStyle name="Normal 16 5 4 3" xfId="45777"/>
    <cellStyle name="Normal 16 5 4 3 2" xfId="45778"/>
    <cellStyle name="Normal 16 5 4 4" xfId="45779"/>
    <cellStyle name="Normal 16 5 5" xfId="45780"/>
    <cellStyle name="Normal 16 5 5 2" xfId="45781"/>
    <cellStyle name="Normal 16 5 5 2 2" xfId="45782"/>
    <cellStyle name="Normal 16 5 5 3" xfId="45783"/>
    <cellStyle name="Normal 16 5 5 3 2" xfId="45784"/>
    <cellStyle name="Normal 16 5 5 4" xfId="45785"/>
    <cellStyle name="Normal 16 5 6" xfId="45786"/>
    <cellStyle name="Normal 16 5 6 2" xfId="45787"/>
    <cellStyle name="Normal 16 5 7" xfId="45788"/>
    <cellStyle name="Normal 16 5 7 2" xfId="45789"/>
    <cellStyle name="Normal 16 5 8" xfId="45790"/>
    <cellStyle name="Normal 16 6" xfId="45791"/>
    <cellStyle name="Normal 16 6 2" xfId="45792"/>
    <cellStyle name="Normal 16 6 2 2" xfId="45793"/>
    <cellStyle name="Normal 16 6 2 2 2" xfId="45794"/>
    <cellStyle name="Normal 16 6 2 2 2 2" xfId="45795"/>
    <cellStyle name="Normal 16 6 2 2 3" xfId="45796"/>
    <cellStyle name="Normal 16 6 2 2 3 2" xfId="45797"/>
    <cellStyle name="Normal 16 6 2 2 4" xfId="45798"/>
    <cellStyle name="Normal 16 6 2 3" xfId="45799"/>
    <cellStyle name="Normal 16 6 2 3 2" xfId="45800"/>
    <cellStyle name="Normal 16 6 2 4" xfId="45801"/>
    <cellStyle name="Normal 16 6 2 4 2" xfId="45802"/>
    <cellStyle name="Normal 16 6 2 5" xfId="45803"/>
    <cellStyle name="Normal 16 6 3" xfId="45804"/>
    <cellStyle name="Normal 16 6 3 2" xfId="45805"/>
    <cellStyle name="Normal 16 6 3 2 2" xfId="45806"/>
    <cellStyle name="Normal 16 6 3 3" xfId="45807"/>
    <cellStyle name="Normal 16 6 3 3 2" xfId="45808"/>
    <cellStyle name="Normal 16 6 3 4" xfId="45809"/>
    <cellStyle name="Normal 16 6 4" xfId="45810"/>
    <cellStyle name="Normal 16 6 4 2" xfId="45811"/>
    <cellStyle name="Normal 16 6 5" xfId="45812"/>
    <cellStyle name="Normal 16 6 5 2" xfId="45813"/>
    <cellStyle name="Normal 16 6 6" xfId="45814"/>
    <cellStyle name="Normal 16 7" xfId="45815"/>
    <cellStyle name="Normal 16 7 2" xfId="45816"/>
    <cellStyle name="Normal 16 7 2 2" xfId="45817"/>
    <cellStyle name="Normal 16 7 2 2 2" xfId="45818"/>
    <cellStyle name="Normal 16 7 2 3" xfId="45819"/>
    <cellStyle name="Normal 16 7 2 3 2" xfId="45820"/>
    <cellStyle name="Normal 16 7 2 4" xfId="45821"/>
    <cellStyle name="Normal 16 7 3" xfId="45822"/>
    <cellStyle name="Normal 16 7 3 2" xfId="45823"/>
    <cellStyle name="Normal 16 7 3 2 2" xfId="45824"/>
    <cellStyle name="Normal 16 7 3 3" xfId="45825"/>
    <cellStyle name="Normal 16 7 3 3 2" xfId="45826"/>
    <cellStyle name="Normal 16 7 3 4" xfId="45827"/>
    <cellStyle name="Normal 16 7 4" xfId="45828"/>
    <cellStyle name="Normal 16 7 4 2" xfId="45829"/>
    <cellStyle name="Normal 16 7 5" xfId="45830"/>
    <cellStyle name="Normal 16 7 5 2" xfId="45831"/>
    <cellStyle name="Normal 16 7 6" xfId="45832"/>
    <cellStyle name="Normal 16 8" xfId="45833"/>
    <cellStyle name="Normal 16 8 2" xfId="45834"/>
    <cellStyle name="Normal 16 8 2 2" xfId="45835"/>
    <cellStyle name="Normal 16 8 2 2 2" xfId="45836"/>
    <cellStyle name="Normal 16 8 2 3" xfId="45837"/>
    <cellStyle name="Normal 16 8 2 3 2" xfId="45838"/>
    <cellStyle name="Normal 16 8 2 4" xfId="45839"/>
    <cellStyle name="Normal 16 8 3" xfId="45840"/>
    <cellStyle name="Normal 16 8 3 2" xfId="45841"/>
    <cellStyle name="Normal 16 8 3 2 2" xfId="45842"/>
    <cellStyle name="Normal 16 8 3 3" xfId="45843"/>
    <cellStyle name="Normal 16 8 4" xfId="45844"/>
    <cellStyle name="Normal 16 8 4 2" xfId="45845"/>
    <cellStyle name="Normal 16 8 5" xfId="45846"/>
    <cellStyle name="Normal 16 8 5 2" xfId="45847"/>
    <cellStyle name="Normal 16 8 6" xfId="45848"/>
    <cellStyle name="Normal 16 9" xfId="45849"/>
    <cellStyle name="Normal 16 9 2" xfId="45850"/>
    <cellStyle name="Normal 16 9 2 2" xfId="45851"/>
    <cellStyle name="Normal 16 9 2 2 2" xfId="45852"/>
    <cellStyle name="Normal 16 9 2 3" xfId="45853"/>
    <cellStyle name="Normal 16 9 2 3 2" xfId="45854"/>
    <cellStyle name="Normal 16 9 2 4" xfId="45855"/>
    <cellStyle name="Normal 16 9 3" xfId="45856"/>
    <cellStyle name="Normal 16 9 3 2" xfId="45857"/>
    <cellStyle name="Normal 16 9 3 2 2" xfId="45858"/>
    <cellStyle name="Normal 16 9 3 3" xfId="45859"/>
    <cellStyle name="Normal 16 9 4" xfId="45860"/>
    <cellStyle name="Normal 16 9 4 2" xfId="45861"/>
    <cellStyle name="Normal 16 9 5" xfId="45862"/>
    <cellStyle name="Normal 16 9 5 2" xfId="45863"/>
    <cellStyle name="Normal 16 9 6" xfId="45864"/>
    <cellStyle name="Normal 17" xfId="23344"/>
    <cellStyle name="Normal 17 2" xfId="23345"/>
    <cellStyle name="Normal 17 2 2" xfId="45865"/>
    <cellStyle name="Normal 17 2 2 2" xfId="45866"/>
    <cellStyle name="Normal 17 2 3" xfId="45867"/>
    <cellStyle name="Normal 17 3" xfId="45868"/>
    <cellStyle name="Normal 17 3 2" xfId="45869"/>
    <cellStyle name="Normal 17 4" xfId="45870"/>
    <cellStyle name="Normal 18" xfId="48"/>
    <cellStyle name="Normal 18 2" xfId="23346"/>
    <cellStyle name="Normal 18 2 2" xfId="23347"/>
    <cellStyle name="Normal 18 3" xfId="45871"/>
    <cellStyle name="Normal 18 4" xfId="45872"/>
    <cellStyle name="Normal 19" xfId="23348"/>
    <cellStyle name="Normal 19 2" xfId="23349"/>
    <cellStyle name="Normal 19 2 2" xfId="45873"/>
    <cellStyle name="Normal 19 3" xfId="23350"/>
    <cellStyle name="Normal 2" xfId="3"/>
    <cellStyle name="Normal 2 2" xfId="19"/>
    <cellStyle name="Normal 2 2 10" xfId="45874"/>
    <cellStyle name="Normal 2 2 10 2" xfId="45875"/>
    <cellStyle name="Normal 2 2 10 2 2" xfId="45876"/>
    <cellStyle name="Normal 2 2 10 3" xfId="45877"/>
    <cellStyle name="Normal 2 2 11" xfId="45878"/>
    <cellStyle name="Normal 2 2 11 2" xfId="45879"/>
    <cellStyle name="Normal 2 2 11 2 2" xfId="45880"/>
    <cellStyle name="Normal 2 2 11 3" xfId="45881"/>
    <cellStyle name="Normal 2 2 12" xfId="45882"/>
    <cellStyle name="Normal 2 2 12 2" xfId="45883"/>
    <cellStyle name="Normal 2 2 12 2 2" xfId="45884"/>
    <cellStyle name="Normal 2 2 12 3" xfId="45885"/>
    <cellStyle name="Normal 2 2 13" xfId="45886"/>
    <cellStyle name="Normal 2 2 13 2" xfId="45887"/>
    <cellStyle name="Normal 2 2 13 2 2" xfId="45888"/>
    <cellStyle name="Normal 2 2 13 3" xfId="45889"/>
    <cellStyle name="Normal 2 2 14" xfId="45890"/>
    <cellStyle name="Normal 2 2 14 2" xfId="45891"/>
    <cellStyle name="Normal 2 2 14 2 2" xfId="45892"/>
    <cellStyle name="Normal 2 2 14 3" xfId="45893"/>
    <cellStyle name="Normal 2 2 15" xfId="45894"/>
    <cellStyle name="Normal 2 2 15 2" xfId="45895"/>
    <cellStyle name="Normal 2 2 15 2 2" xfId="45896"/>
    <cellStyle name="Normal 2 2 15 3" xfId="45897"/>
    <cellStyle name="Normal 2 2 16" xfId="45898"/>
    <cellStyle name="Normal 2 2 16 2" xfId="45899"/>
    <cellStyle name="Normal 2 2 16 2 2" xfId="45900"/>
    <cellStyle name="Normal 2 2 16 3" xfId="45901"/>
    <cellStyle name="Normal 2 2 17" xfId="45902"/>
    <cellStyle name="Normal 2 2 17 2" xfId="45903"/>
    <cellStyle name="Normal 2 2 17 2 2" xfId="45904"/>
    <cellStyle name="Normal 2 2 17 3" xfId="45905"/>
    <cellStyle name="Normal 2 2 18" xfId="45906"/>
    <cellStyle name="Normal 2 2 18 2" xfId="45907"/>
    <cellStyle name="Normal 2 2 18 2 2" xfId="45908"/>
    <cellStyle name="Normal 2 2 18 3" xfId="45909"/>
    <cellStyle name="Normal 2 2 19" xfId="45910"/>
    <cellStyle name="Normal 2 2 19 2" xfId="45911"/>
    <cellStyle name="Normal 2 2 19 2 2" xfId="45912"/>
    <cellStyle name="Normal 2 2 19 3" xfId="45913"/>
    <cellStyle name="Normal 2 2 2" xfId="8"/>
    <cellStyle name="Normal 2 2 2 2" xfId="45914"/>
    <cellStyle name="Normal 2 2 2 3" xfId="45915"/>
    <cellStyle name="Normal 2 2 20" xfId="45916"/>
    <cellStyle name="Normal 2 2 20 2" xfId="45917"/>
    <cellStyle name="Normal 2 2 20 2 2" xfId="45918"/>
    <cellStyle name="Normal 2 2 20 3" xfId="45919"/>
    <cellStyle name="Normal 2 2 3" xfId="45920"/>
    <cellStyle name="Normal 2 2 3 2" xfId="45921"/>
    <cellStyle name="Normal 2 2 3 3" xfId="45922"/>
    <cellStyle name="Normal 2 2 4" xfId="45923"/>
    <cellStyle name="Normal 2 2 4 2" xfId="45924"/>
    <cellStyle name="Normal 2 2 4 2 2" xfId="45925"/>
    <cellStyle name="Normal 2 2 4 2 2 2" xfId="45926"/>
    <cellStyle name="Normal 2 2 4 2 2 2 2" xfId="45927"/>
    <cellStyle name="Normal 2 2 4 2 2 3" xfId="45928"/>
    <cellStyle name="Normal 2 2 4 2 3" xfId="45929"/>
    <cellStyle name="Normal 2 2 4 2 3 2" xfId="45930"/>
    <cellStyle name="Normal 2 2 4 2 4" xfId="45931"/>
    <cellStyle name="Normal 2 2 4 3" xfId="45932"/>
    <cellStyle name="Normal 2 2 4 3 2" xfId="45933"/>
    <cellStyle name="Normal 2 2 4 3 2 2" xfId="45934"/>
    <cellStyle name="Normal 2 2 4 3 3" xfId="45935"/>
    <cellStyle name="Normal 2 2 4 4" xfId="45936"/>
    <cellStyle name="Normal 2 2 4 4 2" xfId="45937"/>
    <cellStyle name="Normal 2 2 4 5" xfId="45938"/>
    <cellStyle name="Normal 2 2 5" xfId="45939"/>
    <cellStyle name="Normal 2 2 5 2" xfId="45940"/>
    <cellStyle name="Normal 2 2 5 2 2" xfId="45941"/>
    <cellStyle name="Normal 2 2 5 2 2 2" xfId="45942"/>
    <cellStyle name="Normal 2 2 5 2 3" xfId="45943"/>
    <cellStyle name="Normal 2 2 5 3" xfId="45944"/>
    <cellStyle name="Normal 2 2 5 3 2" xfId="45945"/>
    <cellStyle name="Normal 2 2 5 4" xfId="45946"/>
    <cellStyle name="Normal 2 2 6" xfId="45947"/>
    <cellStyle name="Normal 2 2 6 2" xfId="45948"/>
    <cellStyle name="Normal 2 2 6 2 2" xfId="45949"/>
    <cellStyle name="Normal 2 2 6 3" xfId="45950"/>
    <cellStyle name="Normal 2 2 7" xfId="45951"/>
    <cellStyle name="Normal 2 2 7 2" xfId="45952"/>
    <cellStyle name="Normal 2 2 7 2 2" xfId="45953"/>
    <cellStyle name="Normal 2 2 7 3" xfId="45954"/>
    <cellStyle name="Normal 2 2 8" xfId="45955"/>
    <cellStyle name="Normal 2 2 8 2" xfId="45956"/>
    <cellStyle name="Normal 2 2 8 2 2" xfId="45957"/>
    <cellStyle name="Normal 2 2 8 3" xfId="45958"/>
    <cellStyle name="Normal 2 2 9" xfId="45959"/>
    <cellStyle name="Normal 2 2 9 2" xfId="45960"/>
    <cellStyle name="Normal 2 2 9 2 2" xfId="45961"/>
    <cellStyle name="Normal 2 2 9 3" xfId="45962"/>
    <cellStyle name="Normal 2 3" xfId="23351"/>
    <cellStyle name="Normal 2 3 2" xfId="23352"/>
    <cellStyle name="Normal 2 3 2 2" xfId="23353"/>
    <cellStyle name="Normal 2 3 2 2 2" xfId="23354"/>
    <cellStyle name="Normal 2 3 2 2 3" xfId="23355"/>
    <cellStyle name="Normal 2 3 2 3" xfId="23356"/>
    <cellStyle name="Normal 2 3 2 3 2" xfId="23357"/>
    <cellStyle name="Normal 2 3 2 3 3" xfId="23358"/>
    <cellStyle name="Normal 2 3 2 4" xfId="23359"/>
    <cellStyle name="Normal 2 3 2 4 2" xfId="23360"/>
    <cellStyle name="Normal 2 3 2 4 3" xfId="23361"/>
    <cellStyle name="Normal 2 3 2 5" xfId="23362"/>
    <cellStyle name="Normal 2 3 2 5 2" xfId="23363"/>
    <cellStyle name="Normal 2 3 2 5 3" xfId="23364"/>
    <cellStyle name="Normal 2 3 2 6" xfId="23365"/>
    <cellStyle name="Normal 2 3 2 7" xfId="23366"/>
    <cellStyle name="Normal 2 3 3" xfId="23367"/>
    <cellStyle name="Normal 2 3 3 2" xfId="23368"/>
    <cellStyle name="Normal 2 3 3 3" xfId="23369"/>
    <cellStyle name="Normal 2 3 4" xfId="23370"/>
    <cellStyle name="Normal 2 3 4 2" xfId="23371"/>
    <cellStyle name="Normal 2 3 4 3" xfId="23372"/>
    <cellStyle name="Normal 2 3 5" xfId="23373"/>
    <cellStyle name="Normal 2 3 5 2" xfId="23374"/>
    <cellStyle name="Normal 2 3 5 3" xfId="23375"/>
    <cellStyle name="Normal 2 3 6" xfId="23376"/>
    <cellStyle name="Normal 2 3 6 2" xfId="23377"/>
    <cellStyle name="Normal 2 3 6 3" xfId="23378"/>
    <cellStyle name="Normal 2 3 7" xfId="23379"/>
    <cellStyle name="Normal 2 3 8" xfId="23380"/>
    <cellStyle name="Normal 2 4" xfId="23381"/>
    <cellStyle name="Normal 2 4 2" xfId="45963"/>
    <cellStyle name="Normal 2 4 3" xfId="45964"/>
    <cellStyle name="Normal 2 5" xfId="45965"/>
    <cellStyle name="Normal 2 5 2" xfId="45966"/>
    <cellStyle name="Normal 2 5 3" xfId="45967"/>
    <cellStyle name="Normal 2 5 4" xfId="45968"/>
    <cellStyle name="Normal 2 6" xfId="45969"/>
    <cellStyle name="Normal 2 6 2" xfId="45970"/>
    <cellStyle name="Normal 2 6 3" xfId="45971"/>
    <cellStyle name="Normal 2 7" xfId="45972"/>
    <cellStyle name="Normal 2 7 2" xfId="45973"/>
    <cellStyle name="Normal 2 8" xfId="45974"/>
    <cellStyle name="Normal 20" xfId="23382"/>
    <cellStyle name="Normal 20 2" xfId="23383"/>
    <cellStyle name="Normal 20 2 2" xfId="45975"/>
    <cellStyle name="Normal 20 3" xfId="45976"/>
    <cellStyle name="Normal 21" xfId="23384"/>
    <cellStyle name="Normal 21 2" xfId="23385"/>
    <cellStyle name="Normal 21 2 2" xfId="45977"/>
    <cellStyle name="Normal 21 3" xfId="45978"/>
    <cellStyle name="Normal 22" xfId="23386"/>
    <cellStyle name="Normal 22 2" xfId="23387"/>
    <cellStyle name="Normal 22 2 2" xfId="23388"/>
    <cellStyle name="Normal 22 3" xfId="45979"/>
    <cellStyle name="Normal 23" xfId="23389"/>
    <cellStyle name="Normal 23 2" xfId="23390"/>
    <cellStyle name="Normal 23 2 2" xfId="45980"/>
    <cellStyle name="Normal 23 3" xfId="45981"/>
    <cellStyle name="Normal 24" xfId="23391"/>
    <cellStyle name="Normal 24 2" xfId="23392"/>
    <cellStyle name="Normal 24 2 2" xfId="45982"/>
    <cellStyle name="Normal 24 3" xfId="45983"/>
    <cellStyle name="Normal 25" xfId="23393"/>
    <cellStyle name="Normal 25 2" xfId="23394"/>
    <cellStyle name="Normal 25 2 2" xfId="45984"/>
    <cellStyle name="Normal 25 3" xfId="45985"/>
    <cellStyle name="Normal 26" xfId="23395"/>
    <cellStyle name="Normal 26 2" xfId="23396"/>
    <cellStyle name="Normal 26 2 2" xfId="45986"/>
    <cellStyle name="Normal 26 3" xfId="45987"/>
    <cellStyle name="Normal 27" xfId="23397"/>
    <cellStyle name="Normal 27 2" xfId="23398"/>
    <cellStyle name="Normal 27 2 2" xfId="45988"/>
    <cellStyle name="Normal 27 3" xfId="23399"/>
    <cellStyle name="Normal 28" xfId="23400"/>
    <cellStyle name="Normal 28 2" xfId="23401"/>
    <cellStyle name="Normal 28 2 2" xfId="45989"/>
    <cellStyle name="Normal 28 3" xfId="45990"/>
    <cellStyle name="Normal 29" xfId="23402"/>
    <cellStyle name="Normal 29 2" xfId="23403"/>
    <cellStyle name="Normal 29 2 2" xfId="45991"/>
    <cellStyle name="Normal 29 3" xfId="45992"/>
    <cellStyle name="Normal 3" xfId="20"/>
    <cellStyle name="Normal 3 10" xfId="23404"/>
    <cellStyle name="Normal 3 10 2" xfId="23405"/>
    <cellStyle name="Normal 3 10 2 2" xfId="23406"/>
    <cellStyle name="Normal 3 10 2 3" xfId="23407"/>
    <cellStyle name="Normal 3 10 3" xfId="23408"/>
    <cellStyle name="Normal 3 10 3 2" xfId="23409"/>
    <cellStyle name="Normal 3 10 3 3" xfId="23410"/>
    <cellStyle name="Normal 3 10 4" xfId="23411"/>
    <cellStyle name="Normal 3 10 4 2" xfId="23412"/>
    <cellStyle name="Normal 3 10 4 3" xfId="23413"/>
    <cellStyle name="Normal 3 10 5" xfId="23414"/>
    <cellStyle name="Normal 3 10 5 2" xfId="23415"/>
    <cellStyle name="Normal 3 10 5 3" xfId="23416"/>
    <cellStyle name="Normal 3 10 6" xfId="23417"/>
    <cellStyle name="Normal 3 10 7" xfId="23418"/>
    <cellStyle name="Normal 3 11" xfId="23419"/>
    <cellStyle name="Normal 3 11 2" xfId="23420"/>
    <cellStyle name="Normal 3 11 2 2" xfId="23421"/>
    <cellStyle name="Normal 3 11 2 3" xfId="23422"/>
    <cellStyle name="Normal 3 11 3" xfId="23423"/>
    <cellStyle name="Normal 3 11 3 2" xfId="23424"/>
    <cellStyle name="Normal 3 11 3 3" xfId="23425"/>
    <cellStyle name="Normal 3 11 4" xfId="23426"/>
    <cellStyle name="Normal 3 11 4 2" xfId="23427"/>
    <cellStyle name="Normal 3 11 4 3" xfId="23428"/>
    <cellStyle name="Normal 3 11 5" xfId="23429"/>
    <cellStyle name="Normal 3 11 5 2" xfId="23430"/>
    <cellStyle name="Normal 3 11 5 3" xfId="23431"/>
    <cellStyle name="Normal 3 11 6" xfId="23432"/>
    <cellStyle name="Normal 3 11 7" xfId="23433"/>
    <cellStyle name="Normal 3 12" xfId="23434"/>
    <cellStyle name="Normal 3 12 2" xfId="23435"/>
    <cellStyle name="Normal 3 12 2 2" xfId="23436"/>
    <cellStyle name="Normal 3 12 2 3" xfId="23437"/>
    <cellStyle name="Normal 3 12 3" xfId="23438"/>
    <cellStyle name="Normal 3 12 3 2" xfId="23439"/>
    <cellStyle name="Normal 3 12 3 3" xfId="23440"/>
    <cellStyle name="Normal 3 12 4" xfId="23441"/>
    <cellStyle name="Normal 3 12 4 2" xfId="23442"/>
    <cellStyle name="Normal 3 12 4 3" xfId="23443"/>
    <cellStyle name="Normal 3 12 5" xfId="23444"/>
    <cellStyle name="Normal 3 12 5 2" xfId="23445"/>
    <cellStyle name="Normal 3 12 5 3" xfId="23446"/>
    <cellStyle name="Normal 3 12 6" xfId="23447"/>
    <cellStyle name="Normal 3 12 7" xfId="23448"/>
    <cellStyle name="Normal 3 13" xfId="23449"/>
    <cellStyle name="Normal 3 13 2" xfId="23450"/>
    <cellStyle name="Normal 3 13 2 2" xfId="23451"/>
    <cellStyle name="Normal 3 13 2 3" xfId="23452"/>
    <cellStyle name="Normal 3 13 3" xfId="23453"/>
    <cellStyle name="Normal 3 13 3 2" xfId="23454"/>
    <cellStyle name="Normal 3 13 3 3" xfId="23455"/>
    <cellStyle name="Normal 3 13 4" xfId="23456"/>
    <cellStyle name="Normal 3 13 4 2" xfId="23457"/>
    <cellStyle name="Normal 3 13 4 3" xfId="23458"/>
    <cellStyle name="Normal 3 13 5" xfId="23459"/>
    <cellStyle name="Normal 3 13 5 2" xfId="23460"/>
    <cellStyle name="Normal 3 13 5 3" xfId="23461"/>
    <cellStyle name="Normal 3 13 6" xfId="23462"/>
    <cellStyle name="Normal 3 13 7" xfId="23463"/>
    <cellStyle name="Normal 3 14" xfId="23464"/>
    <cellStyle name="Normal 3 14 2" xfId="23465"/>
    <cellStyle name="Normal 3 14 2 2" xfId="23466"/>
    <cellStyle name="Normal 3 14 2 3" xfId="23467"/>
    <cellStyle name="Normal 3 14 3" xfId="23468"/>
    <cellStyle name="Normal 3 14 3 2" xfId="23469"/>
    <cellStyle name="Normal 3 14 3 3" xfId="23470"/>
    <cellStyle name="Normal 3 14 4" xfId="23471"/>
    <cellStyle name="Normal 3 14 4 2" xfId="23472"/>
    <cellStyle name="Normal 3 14 4 3" xfId="23473"/>
    <cellStyle name="Normal 3 14 5" xfId="23474"/>
    <cellStyle name="Normal 3 14 5 2" xfId="23475"/>
    <cellStyle name="Normal 3 14 5 3" xfId="23476"/>
    <cellStyle name="Normal 3 14 6" xfId="23477"/>
    <cellStyle name="Normal 3 14 7" xfId="23478"/>
    <cellStyle name="Normal 3 15" xfId="23479"/>
    <cellStyle name="Normal 3 15 2" xfId="23480"/>
    <cellStyle name="Normal 3 15 3" xfId="23481"/>
    <cellStyle name="Normal 3 16" xfId="23482"/>
    <cellStyle name="Normal 3 16 2" xfId="23483"/>
    <cellStyle name="Normal 3 16 3" xfId="23484"/>
    <cellStyle name="Normal 3 17" xfId="23485"/>
    <cellStyle name="Normal 3 17 2" xfId="23486"/>
    <cellStyle name="Normal 3 17 3" xfId="23487"/>
    <cellStyle name="Normal 3 18" xfId="23488"/>
    <cellStyle name="Normal 3 18 2" xfId="23489"/>
    <cellStyle name="Normal 3 18 3" xfId="23490"/>
    <cellStyle name="Normal 3 19" xfId="23491"/>
    <cellStyle name="Normal 3 2" xfId="21"/>
    <cellStyle name="Normal 3 2 10" xfId="23492"/>
    <cellStyle name="Normal 3 2 10 2" xfId="23493"/>
    <cellStyle name="Normal 3 2 10 2 2" xfId="23494"/>
    <cellStyle name="Normal 3 2 10 2 3" xfId="23495"/>
    <cellStyle name="Normal 3 2 10 3" xfId="23496"/>
    <cellStyle name="Normal 3 2 10 3 2" xfId="23497"/>
    <cellStyle name="Normal 3 2 10 3 3" xfId="23498"/>
    <cellStyle name="Normal 3 2 10 4" xfId="23499"/>
    <cellStyle name="Normal 3 2 10 4 2" xfId="23500"/>
    <cellStyle name="Normal 3 2 10 4 3" xfId="23501"/>
    <cellStyle name="Normal 3 2 10 5" xfId="23502"/>
    <cellStyle name="Normal 3 2 10 5 2" xfId="23503"/>
    <cellStyle name="Normal 3 2 10 5 3" xfId="23504"/>
    <cellStyle name="Normal 3 2 10 6" xfId="23505"/>
    <cellStyle name="Normal 3 2 10 7" xfId="23506"/>
    <cellStyle name="Normal 3 2 11" xfId="23507"/>
    <cellStyle name="Normal 3 2 11 2" xfId="23508"/>
    <cellStyle name="Normal 3 2 11 2 2" xfId="23509"/>
    <cellStyle name="Normal 3 2 11 2 3" xfId="23510"/>
    <cellStyle name="Normal 3 2 11 3" xfId="23511"/>
    <cellStyle name="Normal 3 2 11 3 2" xfId="23512"/>
    <cellStyle name="Normal 3 2 11 3 3" xfId="23513"/>
    <cellStyle name="Normal 3 2 11 4" xfId="23514"/>
    <cellStyle name="Normal 3 2 11 4 2" xfId="23515"/>
    <cellStyle name="Normal 3 2 11 4 3" xfId="23516"/>
    <cellStyle name="Normal 3 2 11 5" xfId="23517"/>
    <cellStyle name="Normal 3 2 11 5 2" xfId="23518"/>
    <cellStyle name="Normal 3 2 11 5 3" xfId="23519"/>
    <cellStyle name="Normal 3 2 11 6" xfId="23520"/>
    <cellStyle name="Normal 3 2 11 7" xfId="23521"/>
    <cellStyle name="Normal 3 2 12" xfId="23522"/>
    <cellStyle name="Normal 3 2 12 2" xfId="23523"/>
    <cellStyle name="Normal 3 2 12 2 2" xfId="23524"/>
    <cellStyle name="Normal 3 2 12 2 3" xfId="23525"/>
    <cellStyle name="Normal 3 2 12 3" xfId="23526"/>
    <cellStyle name="Normal 3 2 12 3 2" xfId="23527"/>
    <cellStyle name="Normal 3 2 12 3 3" xfId="23528"/>
    <cellStyle name="Normal 3 2 12 4" xfId="23529"/>
    <cellStyle name="Normal 3 2 12 4 2" xfId="23530"/>
    <cellStyle name="Normal 3 2 12 4 3" xfId="23531"/>
    <cellStyle name="Normal 3 2 12 5" xfId="23532"/>
    <cellStyle name="Normal 3 2 12 5 2" xfId="23533"/>
    <cellStyle name="Normal 3 2 12 5 3" xfId="23534"/>
    <cellStyle name="Normal 3 2 12 6" xfId="23535"/>
    <cellStyle name="Normal 3 2 12 7" xfId="23536"/>
    <cellStyle name="Normal 3 2 13" xfId="23537"/>
    <cellStyle name="Normal 3 2 13 2" xfId="23538"/>
    <cellStyle name="Normal 3 2 13 2 2" xfId="23539"/>
    <cellStyle name="Normal 3 2 13 2 3" xfId="23540"/>
    <cellStyle name="Normal 3 2 13 3" xfId="23541"/>
    <cellStyle name="Normal 3 2 13 3 2" xfId="23542"/>
    <cellStyle name="Normal 3 2 13 3 3" xfId="23543"/>
    <cellStyle name="Normal 3 2 13 4" xfId="23544"/>
    <cellStyle name="Normal 3 2 13 4 2" xfId="23545"/>
    <cellStyle name="Normal 3 2 13 4 3" xfId="23546"/>
    <cellStyle name="Normal 3 2 13 5" xfId="23547"/>
    <cellStyle name="Normal 3 2 13 5 2" xfId="23548"/>
    <cellStyle name="Normal 3 2 13 5 3" xfId="23549"/>
    <cellStyle name="Normal 3 2 13 6" xfId="23550"/>
    <cellStyle name="Normal 3 2 13 7" xfId="23551"/>
    <cellStyle name="Normal 3 2 14" xfId="23552"/>
    <cellStyle name="Normal 3 2 14 2" xfId="23553"/>
    <cellStyle name="Normal 3 2 14 2 2" xfId="23554"/>
    <cellStyle name="Normal 3 2 14 2 3" xfId="23555"/>
    <cellStyle name="Normal 3 2 14 3" xfId="23556"/>
    <cellStyle name="Normal 3 2 14 3 2" xfId="23557"/>
    <cellStyle name="Normal 3 2 14 3 3" xfId="23558"/>
    <cellStyle name="Normal 3 2 14 4" xfId="23559"/>
    <cellStyle name="Normal 3 2 14 4 2" xfId="23560"/>
    <cellStyle name="Normal 3 2 14 4 3" xfId="23561"/>
    <cellStyle name="Normal 3 2 14 5" xfId="23562"/>
    <cellStyle name="Normal 3 2 14 5 2" xfId="23563"/>
    <cellStyle name="Normal 3 2 14 5 3" xfId="23564"/>
    <cellStyle name="Normal 3 2 14 6" xfId="23565"/>
    <cellStyle name="Normal 3 2 14 7" xfId="23566"/>
    <cellStyle name="Normal 3 2 15" xfId="23567"/>
    <cellStyle name="Normal 3 2 15 2" xfId="23568"/>
    <cellStyle name="Normal 3 2 15 3" xfId="23569"/>
    <cellStyle name="Normal 3 2 16" xfId="23570"/>
    <cellStyle name="Normal 3 2 16 2" xfId="23571"/>
    <cellStyle name="Normal 3 2 16 3" xfId="23572"/>
    <cellStyle name="Normal 3 2 17" xfId="23573"/>
    <cellStyle name="Normal 3 2 17 2" xfId="23574"/>
    <cellStyle name="Normal 3 2 17 3" xfId="23575"/>
    <cellStyle name="Normal 3 2 18" xfId="23576"/>
    <cellStyle name="Normal 3 2 18 2" xfId="23577"/>
    <cellStyle name="Normal 3 2 18 3" xfId="23578"/>
    <cellStyle name="Normal 3 2 19" xfId="23579"/>
    <cellStyle name="Normal 3 2 2" xfId="22"/>
    <cellStyle name="Normal 3 2 2 10" xfId="23580"/>
    <cellStyle name="Normal 3 2 2 10 2" xfId="23581"/>
    <cellStyle name="Normal 3 2 2 10 2 2" xfId="23582"/>
    <cellStyle name="Normal 3 2 2 10 2 3" xfId="23583"/>
    <cellStyle name="Normal 3 2 2 10 3" xfId="23584"/>
    <cellStyle name="Normal 3 2 2 10 3 2" xfId="23585"/>
    <cellStyle name="Normal 3 2 2 10 3 3" xfId="23586"/>
    <cellStyle name="Normal 3 2 2 10 4" xfId="23587"/>
    <cellStyle name="Normal 3 2 2 10 4 2" xfId="23588"/>
    <cellStyle name="Normal 3 2 2 10 4 3" xfId="23589"/>
    <cellStyle name="Normal 3 2 2 10 5" xfId="23590"/>
    <cellStyle name="Normal 3 2 2 10 5 2" xfId="23591"/>
    <cellStyle name="Normal 3 2 2 10 5 3" xfId="23592"/>
    <cellStyle name="Normal 3 2 2 10 6" xfId="23593"/>
    <cellStyle name="Normal 3 2 2 10 7" xfId="23594"/>
    <cellStyle name="Normal 3 2 2 11" xfId="23595"/>
    <cellStyle name="Normal 3 2 2 11 2" xfId="23596"/>
    <cellStyle name="Normal 3 2 2 11 3" xfId="23597"/>
    <cellStyle name="Normal 3 2 2 12" xfId="23598"/>
    <cellStyle name="Normal 3 2 2 12 2" xfId="23599"/>
    <cellStyle name="Normal 3 2 2 12 3" xfId="23600"/>
    <cellStyle name="Normal 3 2 2 13" xfId="23601"/>
    <cellStyle name="Normal 3 2 2 13 2" xfId="23602"/>
    <cellStyle name="Normal 3 2 2 13 3" xfId="23603"/>
    <cellStyle name="Normal 3 2 2 14" xfId="23604"/>
    <cellStyle name="Normal 3 2 2 14 2" xfId="23605"/>
    <cellStyle name="Normal 3 2 2 14 3" xfId="23606"/>
    <cellStyle name="Normal 3 2 2 15" xfId="23607"/>
    <cellStyle name="Normal 3 2 2 16" xfId="23608"/>
    <cellStyle name="Normal 3 2 2 2" xfId="23609"/>
    <cellStyle name="Normal 3 2 2 2 10" xfId="23610"/>
    <cellStyle name="Normal 3 2 2 2 10 2" xfId="23611"/>
    <cellStyle name="Normal 3 2 2 2 10 3" xfId="23612"/>
    <cellStyle name="Normal 3 2 2 2 11" xfId="23613"/>
    <cellStyle name="Normal 3 2 2 2 11 2" xfId="23614"/>
    <cellStyle name="Normal 3 2 2 2 11 3" xfId="23615"/>
    <cellStyle name="Normal 3 2 2 2 12" xfId="23616"/>
    <cellStyle name="Normal 3 2 2 2 12 2" xfId="23617"/>
    <cellStyle name="Normal 3 2 2 2 12 3" xfId="23618"/>
    <cellStyle name="Normal 3 2 2 2 13" xfId="23619"/>
    <cellStyle name="Normal 3 2 2 2 13 2" xfId="23620"/>
    <cellStyle name="Normal 3 2 2 2 13 3" xfId="23621"/>
    <cellStyle name="Normal 3 2 2 2 14" xfId="23622"/>
    <cellStyle name="Normal 3 2 2 2 15" xfId="23623"/>
    <cellStyle name="Normal 3 2 2 2 2" xfId="23624"/>
    <cellStyle name="Normal 3 2 2 2 2 10" xfId="23625"/>
    <cellStyle name="Normal 3 2 2 2 2 10 2" xfId="23626"/>
    <cellStyle name="Normal 3 2 2 2 2 10 3" xfId="23627"/>
    <cellStyle name="Normal 3 2 2 2 2 11" xfId="23628"/>
    <cellStyle name="Normal 3 2 2 2 2 11 2" xfId="23629"/>
    <cellStyle name="Normal 3 2 2 2 2 11 3" xfId="23630"/>
    <cellStyle name="Normal 3 2 2 2 2 12" xfId="23631"/>
    <cellStyle name="Normal 3 2 2 2 2 12 2" xfId="23632"/>
    <cellStyle name="Normal 3 2 2 2 2 12 3" xfId="23633"/>
    <cellStyle name="Normal 3 2 2 2 2 13" xfId="23634"/>
    <cellStyle name="Normal 3 2 2 2 2 14" xfId="23635"/>
    <cellStyle name="Normal 3 2 2 2 2 2" xfId="23636"/>
    <cellStyle name="Normal 3 2 2 2 2 2 10" xfId="23637"/>
    <cellStyle name="Normal 3 2 2 2 2 2 11" xfId="23638"/>
    <cellStyle name="Normal 3 2 2 2 2 2 2" xfId="23639"/>
    <cellStyle name="Normal 3 2 2 2 2 2 2 2" xfId="23640"/>
    <cellStyle name="Normal 3 2 2 2 2 2 2 2 2" xfId="23641"/>
    <cellStyle name="Normal 3 2 2 2 2 2 2 2 2 2" xfId="23642"/>
    <cellStyle name="Normal 3 2 2 2 2 2 2 2 2 3" xfId="23643"/>
    <cellStyle name="Normal 3 2 2 2 2 2 2 2 3" xfId="23644"/>
    <cellStyle name="Normal 3 2 2 2 2 2 2 2 3 2" xfId="23645"/>
    <cellStyle name="Normal 3 2 2 2 2 2 2 2 3 3" xfId="23646"/>
    <cellStyle name="Normal 3 2 2 2 2 2 2 2 4" xfId="23647"/>
    <cellStyle name="Normal 3 2 2 2 2 2 2 2 4 2" xfId="23648"/>
    <cellStyle name="Normal 3 2 2 2 2 2 2 2 4 3" xfId="23649"/>
    <cellStyle name="Normal 3 2 2 2 2 2 2 2 5" xfId="23650"/>
    <cellStyle name="Normal 3 2 2 2 2 2 2 2 5 2" xfId="23651"/>
    <cellStyle name="Normal 3 2 2 2 2 2 2 2 5 3" xfId="23652"/>
    <cellStyle name="Normal 3 2 2 2 2 2 2 2 6" xfId="23653"/>
    <cellStyle name="Normal 3 2 2 2 2 2 2 2 7" xfId="23654"/>
    <cellStyle name="Normal 3 2 2 2 2 2 2 3" xfId="23655"/>
    <cellStyle name="Normal 3 2 2 2 2 2 2 3 2" xfId="23656"/>
    <cellStyle name="Normal 3 2 2 2 2 2 2 3 3" xfId="23657"/>
    <cellStyle name="Normal 3 2 2 2 2 2 2 4" xfId="23658"/>
    <cellStyle name="Normal 3 2 2 2 2 2 2 4 2" xfId="23659"/>
    <cellStyle name="Normal 3 2 2 2 2 2 2 4 3" xfId="23660"/>
    <cellStyle name="Normal 3 2 2 2 2 2 2 5" xfId="23661"/>
    <cellStyle name="Normal 3 2 2 2 2 2 2 5 2" xfId="23662"/>
    <cellStyle name="Normal 3 2 2 2 2 2 2 5 3" xfId="23663"/>
    <cellStyle name="Normal 3 2 2 2 2 2 2 6" xfId="23664"/>
    <cellStyle name="Normal 3 2 2 2 2 2 2 6 2" xfId="23665"/>
    <cellStyle name="Normal 3 2 2 2 2 2 2 6 3" xfId="23666"/>
    <cellStyle name="Normal 3 2 2 2 2 2 2 7" xfId="23667"/>
    <cellStyle name="Normal 3 2 2 2 2 2 2 8" xfId="23668"/>
    <cellStyle name="Normal 3 2 2 2 2 2 3" xfId="23669"/>
    <cellStyle name="Normal 3 2 2 2 2 2 3 2" xfId="23670"/>
    <cellStyle name="Normal 3 2 2 2 2 2 3 2 2" xfId="23671"/>
    <cellStyle name="Normal 3 2 2 2 2 2 3 2 3" xfId="23672"/>
    <cellStyle name="Normal 3 2 2 2 2 2 3 3" xfId="23673"/>
    <cellStyle name="Normal 3 2 2 2 2 2 3 3 2" xfId="23674"/>
    <cellStyle name="Normal 3 2 2 2 2 2 3 3 3" xfId="23675"/>
    <cellStyle name="Normal 3 2 2 2 2 2 3 4" xfId="23676"/>
    <cellStyle name="Normal 3 2 2 2 2 2 3 4 2" xfId="23677"/>
    <cellStyle name="Normal 3 2 2 2 2 2 3 4 3" xfId="23678"/>
    <cellStyle name="Normal 3 2 2 2 2 2 3 5" xfId="23679"/>
    <cellStyle name="Normal 3 2 2 2 2 2 3 5 2" xfId="23680"/>
    <cellStyle name="Normal 3 2 2 2 2 2 3 5 3" xfId="23681"/>
    <cellStyle name="Normal 3 2 2 2 2 2 3 6" xfId="23682"/>
    <cellStyle name="Normal 3 2 2 2 2 2 3 7" xfId="23683"/>
    <cellStyle name="Normal 3 2 2 2 2 2 4" xfId="23684"/>
    <cellStyle name="Normal 3 2 2 2 2 2 4 2" xfId="23685"/>
    <cellStyle name="Normal 3 2 2 2 2 2 4 2 2" xfId="23686"/>
    <cellStyle name="Normal 3 2 2 2 2 2 4 2 3" xfId="23687"/>
    <cellStyle name="Normal 3 2 2 2 2 2 4 3" xfId="23688"/>
    <cellStyle name="Normal 3 2 2 2 2 2 4 3 2" xfId="23689"/>
    <cellStyle name="Normal 3 2 2 2 2 2 4 3 3" xfId="23690"/>
    <cellStyle name="Normal 3 2 2 2 2 2 4 4" xfId="23691"/>
    <cellStyle name="Normal 3 2 2 2 2 2 4 4 2" xfId="23692"/>
    <cellStyle name="Normal 3 2 2 2 2 2 4 4 3" xfId="23693"/>
    <cellStyle name="Normal 3 2 2 2 2 2 4 5" xfId="23694"/>
    <cellStyle name="Normal 3 2 2 2 2 2 4 5 2" xfId="23695"/>
    <cellStyle name="Normal 3 2 2 2 2 2 4 5 3" xfId="23696"/>
    <cellStyle name="Normal 3 2 2 2 2 2 4 6" xfId="23697"/>
    <cellStyle name="Normal 3 2 2 2 2 2 4 7" xfId="23698"/>
    <cellStyle name="Normal 3 2 2 2 2 2 5" xfId="23699"/>
    <cellStyle name="Normal 3 2 2 2 2 2 5 2" xfId="23700"/>
    <cellStyle name="Normal 3 2 2 2 2 2 5 2 2" xfId="23701"/>
    <cellStyle name="Normal 3 2 2 2 2 2 5 2 3" xfId="23702"/>
    <cellStyle name="Normal 3 2 2 2 2 2 5 3" xfId="23703"/>
    <cellStyle name="Normal 3 2 2 2 2 2 5 3 2" xfId="23704"/>
    <cellStyle name="Normal 3 2 2 2 2 2 5 3 3" xfId="23705"/>
    <cellStyle name="Normal 3 2 2 2 2 2 5 4" xfId="23706"/>
    <cellStyle name="Normal 3 2 2 2 2 2 5 4 2" xfId="23707"/>
    <cellStyle name="Normal 3 2 2 2 2 2 5 4 3" xfId="23708"/>
    <cellStyle name="Normal 3 2 2 2 2 2 5 5" xfId="23709"/>
    <cellStyle name="Normal 3 2 2 2 2 2 5 5 2" xfId="23710"/>
    <cellStyle name="Normal 3 2 2 2 2 2 5 5 3" xfId="23711"/>
    <cellStyle name="Normal 3 2 2 2 2 2 5 6" xfId="23712"/>
    <cellStyle name="Normal 3 2 2 2 2 2 5 7" xfId="23713"/>
    <cellStyle name="Normal 3 2 2 2 2 2 6" xfId="23714"/>
    <cellStyle name="Normal 3 2 2 2 2 2 6 2" xfId="23715"/>
    <cellStyle name="Normal 3 2 2 2 2 2 6 3" xfId="23716"/>
    <cellStyle name="Normal 3 2 2 2 2 2 7" xfId="23717"/>
    <cellStyle name="Normal 3 2 2 2 2 2 7 2" xfId="23718"/>
    <cellStyle name="Normal 3 2 2 2 2 2 7 3" xfId="23719"/>
    <cellStyle name="Normal 3 2 2 2 2 2 8" xfId="23720"/>
    <cellStyle name="Normal 3 2 2 2 2 2 8 2" xfId="23721"/>
    <cellStyle name="Normal 3 2 2 2 2 2 8 3" xfId="23722"/>
    <cellStyle name="Normal 3 2 2 2 2 2 9" xfId="23723"/>
    <cellStyle name="Normal 3 2 2 2 2 2 9 2" xfId="23724"/>
    <cellStyle name="Normal 3 2 2 2 2 2 9 3" xfId="23725"/>
    <cellStyle name="Normal 3 2 2 2 2 3" xfId="23726"/>
    <cellStyle name="Normal 3 2 2 2 2 3 2" xfId="23727"/>
    <cellStyle name="Normal 3 2 2 2 2 3 2 2" xfId="23728"/>
    <cellStyle name="Normal 3 2 2 2 2 3 2 2 2" xfId="23729"/>
    <cellStyle name="Normal 3 2 2 2 2 3 2 2 3" xfId="23730"/>
    <cellStyle name="Normal 3 2 2 2 2 3 2 3" xfId="23731"/>
    <cellStyle name="Normal 3 2 2 2 2 3 2 3 2" xfId="23732"/>
    <cellStyle name="Normal 3 2 2 2 2 3 2 3 3" xfId="23733"/>
    <cellStyle name="Normal 3 2 2 2 2 3 2 4" xfId="23734"/>
    <cellStyle name="Normal 3 2 2 2 2 3 2 4 2" xfId="23735"/>
    <cellStyle name="Normal 3 2 2 2 2 3 2 4 3" xfId="23736"/>
    <cellStyle name="Normal 3 2 2 2 2 3 2 5" xfId="23737"/>
    <cellStyle name="Normal 3 2 2 2 2 3 2 5 2" xfId="23738"/>
    <cellStyle name="Normal 3 2 2 2 2 3 2 5 3" xfId="23739"/>
    <cellStyle name="Normal 3 2 2 2 2 3 2 6" xfId="23740"/>
    <cellStyle name="Normal 3 2 2 2 2 3 2 7" xfId="23741"/>
    <cellStyle name="Normal 3 2 2 2 2 3 3" xfId="23742"/>
    <cellStyle name="Normal 3 2 2 2 2 3 3 2" xfId="23743"/>
    <cellStyle name="Normal 3 2 2 2 2 3 3 3" xfId="23744"/>
    <cellStyle name="Normal 3 2 2 2 2 3 4" xfId="23745"/>
    <cellStyle name="Normal 3 2 2 2 2 3 4 2" xfId="23746"/>
    <cellStyle name="Normal 3 2 2 2 2 3 4 3" xfId="23747"/>
    <cellStyle name="Normal 3 2 2 2 2 3 5" xfId="23748"/>
    <cellStyle name="Normal 3 2 2 2 2 3 5 2" xfId="23749"/>
    <cellStyle name="Normal 3 2 2 2 2 3 5 3" xfId="23750"/>
    <cellStyle name="Normal 3 2 2 2 2 3 6" xfId="23751"/>
    <cellStyle name="Normal 3 2 2 2 2 3 6 2" xfId="23752"/>
    <cellStyle name="Normal 3 2 2 2 2 3 6 3" xfId="23753"/>
    <cellStyle name="Normal 3 2 2 2 2 3 7" xfId="23754"/>
    <cellStyle name="Normal 3 2 2 2 2 3 8" xfId="23755"/>
    <cellStyle name="Normal 3 2 2 2 2 4" xfId="23756"/>
    <cellStyle name="Normal 3 2 2 2 2 4 2" xfId="23757"/>
    <cellStyle name="Normal 3 2 2 2 2 4 2 2" xfId="23758"/>
    <cellStyle name="Normal 3 2 2 2 2 4 2 2 2" xfId="23759"/>
    <cellStyle name="Normal 3 2 2 2 2 4 2 2 3" xfId="23760"/>
    <cellStyle name="Normal 3 2 2 2 2 4 2 3" xfId="23761"/>
    <cellStyle name="Normal 3 2 2 2 2 4 2 3 2" xfId="23762"/>
    <cellStyle name="Normal 3 2 2 2 2 4 2 3 3" xfId="23763"/>
    <cellStyle name="Normal 3 2 2 2 2 4 2 4" xfId="23764"/>
    <cellStyle name="Normal 3 2 2 2 2 4 2 4 2" xfId="23765"/>
    <cellStyle name="Normal 3 2 2 2 2 4 2 4 3" xfId="23766"/>
    <cellStyle name="Normal 3 2 2 2 2 4 2 5" xfId="23767"/>
    <cellStyle name="Normal 3 2 2 2 2 4 2 5 2" xfId="23768"/>
    <cellStyle name="Normal 3 2 2 2 2 4 2 5 3" xfId="23769"/>
    <cellStyle name="Normal 3 2 2 2 2 4 2 6" xfId="23770"/>
    <cellStyle name="Normal 3 2 2 2 2 4 2 7" xfId="23771"/>
    <cellStyle name="Normal 3 2 2 2 2 4 3" xfId="23772"/>
    <cellStyle name="Normal 3 2 2 2 2 4 3 2" xfId="23773"/>
    <cellStyle name="Normal 3 2 2 2 2 4 3 3" xfId="23774"/>
    <cellStyle name="Normal 3 2 2 2 2 4 4" xfId="23775"/>
    <cellStyle name="Normal 3 2 2 2 2 4 4 2" xfId="23776"/>
    <cellStyle name="Normal 3 2 2 2 2 4 4 3" xfId="23777"/>
    <cellStyle name="Normal 3 2 2 2 2 4 5" xfId="23778"/>
    <cellStyle name="Normal 3 2 2 2 2 4 5 2" xfId="23779"/>
    <cellStyle name="Normal 3 2 2 2 2 4 5 3" xfId="23780"/>
    <cellStyle name="Normal 3 2 2 2 2 4 6" xfId="23781"/>
    <cellStyle name="Normal 3 2 2 2 2 4 6 2" xfId="23782"/>
    <cellStyle name="Normal 3 2 2 2 2 4 6 3" xfId="23783"/>
    <cellStyle name="Normal 3 2 2 2 2 4 7" xfId="23784"/>
    <cellStyle name="Normal 3 2 2 2 2 4 8" xfId="23785"/>
    <cellStyle name="Normal 3 2 2 2 2 5" xfId="23786"/>
    <cellStyle name="Normal 3 2 2 2 2 5 2" xfId="23787"/>
    <cellStyle name="Normal 3 2 2 2 2 5 2 2" xfId="23788"/>
    <cellStyle name="Normal 3 2 2 2 2 5 2 3" xfId="23789"/>
    <cellStyle name="Normal 3 2 2 2 2 5 3" xfId="23790"/>
    <cellStyle name="Normal 3 2 2 2 2 5 3 2" xfId="23791"/>
    <cellStyle name="Normal 3 2 2 2 2 5 3 3" xfId="23792"/>
    <cellStyle name="Normal 3 2 2 2 2 5 4" xfId="23793"/>
    <cellStyle name="Normal 3 2 2 2 2 5 4 2" xfId="23794"/>
    <cellStyle name="Normal 3 2 2 2 2 5 4 3" xfId="23795"/>
    <cellStyle name="Normal 3 2 2 2 2 5 5" xfId="23796"/>
    <cellStyle name="Normal 3 2 2 2 2 5 5 2" xfId="23797"/>
    <cellStyle name="Normal 3 2 2 2 2 5 5 3" xfId="23798"/>
    <cellStyle name="Normal 3 2 2 2 2 5 6" xfId="23799"/>
    <cellStyle name="Normal 3 2 2 2 2 5 7" xfId="23800"/>
    <cellStyle name="Normal 3 2 2 2 2 6" xfId="23801"/>
    <cellStyle name="Normal 3 2 2 2 2 6 2" xfId="23802"/>
    <cellStyle name="Normal 3 2 2 2 2 6 2 2" xfId="23803"/>
    <cellStyle name="Normal 3 2 2 2 2 6 2 3" xfId="23804"/>
    <cellStyle name="Normal 3 2 2 2 2 6 3" xfId="23805"/>
    <cellStyle name="Normal 3 2 2 2 2 6 3 2" xfId="23806"/>
    <cellStyle name="Normal 3 2 2 2 2 6 3 3" xfId="23807"/>
    <cellStyle name="Normal 3 2 2 2 2 6 4" xfId="23808"/>
    <cellStyle name="Normal 3 2 2 2 2 6 4 2" xfId="23809"/>
    <cellStyle name="Normal 3 2 2 2 2 6 4 3" xfId="23810"/>
    <cellStyle name="Normal 3 2 2 2 2 6 5" xfId="23811"/>
    <cellStyle name="Normal 3 2 2 2 2 6 5 2" xfId="23812"/>
    <cellStyle name="Normal 3 2 2 2 2 6 5 3" xfId="23813"/>
    <cellStyle name="Normal 3 2 2 2 2 6 6" xfId="23814"/>
    <cellStyle name="Normal 3 2 2 2 2 6 7" xfId="23815"/>
    <cellStyle name="Normal 3 2 2 2 2 7" xfId="23816"/>
    <cellStyle name="Normal 3 2 2 2 2 7 2" xfId="23817"/>
    <cellStyle name="Normal 3 2 2 2 2 7 2 2" xfId="23818"/>
    <cellStyle name="Normal 3 2 2 2 2 7 2 3" xfId="23819"/>
    <cellStyle name="Normal 3 2 2 2 2 7 3" xfId="23820"/>
    <cellStyle name="Normal 3 2 2 2 2 7 3 2" xfId="23821"/>
    <cellStyle name="Normal 3 2 2 2 2 7 3 3" xfId="23822"/>
    <cellStyle name="Normal 3 2 2 2 2 7 4" xfId="23823"/>
    <cellStyle name="Normal 3 2 2 2 2 7 4 2" xfId="23824"/>
    <cellStyle name="Normal 3 2 2 2 2 7 4 3" xfId="23825"/>
    <cellStyle name="Normal 3 2 2 2 2 7 5" xfId="23826"/>
    <cellStyle name="Normal 3 2 2 2 2 7 5 2" xfId="23827"/>
    <cellStyle name="Normal 3 2 2 2 2 7 5 3" xfId="23828"/>
    <cellStyle name="Normal 3 2 2 2 2 7 6" xfId="23829"/>
    <cellStyle name="Normal 3 2 2 2 2 7 7" xfId="23830"/>
    <cellStyle name="Normal 3 2 2 2 2 8" xfId="23831"/>
    <cellStyle name="Normal 3 2 2 2 2 8 2" xfId="23832"/>
    <cellStyle name="Normal 3 2 2 2 2 8 2 2" xfId="23833"/>
    <cellStyle name="Normal 3 2 2 2 2 8 2 3" xfId="23834"/>
    <cellStyle name="Normal 3 2 2 2 2 8 3" xfId="23835"/>
    <cellStyle name="Normal 3 2 2 2 2 8 3 2" xfId="23836"/>
    <cellStyle name="Normal 3 2 2 2 2 8 3 3" xfId="23837"/>
    <cellStyle name="Normal 3 2 2 2 2 8 4" xfId="23838"/>
    <cellStyle name="Normal 3 2 2 2 2 8 4 2" xfId="23839"/>
    <cellStyle name="Normal 3 2 2 2 2 8 4 3" xfId="23840"/>
    <cellStyle name="Normal 3 2 2 2 2 8 5" xfId="23841"/>
    <cellStyle name="Normal 3 2 2 2 2 8 5 2" xfId="23842"/>
    <cellStyle name="Normal 3 2 2 2 2 8 5 3" xfId="23843"/>
    <cellStyle name="Normal 3 2 2 2 2 8 6" xfId="23844"/>
    <cellStyle name="Normal 3 2 2 2 2 8 7" xfId="23845"/>
    <cellStyle name="Normal 3 2 2 2 2 9" xfId="23846"/>
    <cellStyle name="Normal 3 2 2 2 2 9 2" xfId="23847"/>
    <cellStyle name="Normal 3 2 2 2 2 9 3" xfId="23848"/>
    <cellStyle name="Normal 3 2 2 2 3" xfId="23849"/>
    <cellStyle name="Normal 3 2 2 2 3 10" xfId="23850"/>
    <cellStyle name="Normal 3 2 2 2 3 11" xfId="23851"/>
    <cellStyle name="Normal 3 2 2 2 3 2" xfId="23852"/>
    <cellStyle name="Normal 3 2 2 2 3 2 2" xfId="23853"/>
    <cellStyle name="Normal 3 2 2 2 3 2 2 2" xfId="23854"/>
    <cellStyle name="Normal 3 2 2 2 3 2 2 2 2" xfId="23855"/>
    <cellStyle name="Normal 3 2 2 2 3 2 2 2 3" xfId="23856"/>
    <cellStyle name="Normal 3 2 2 2 3 2 2 3" xfId="23857"/>
    <cellStyle name="Normal 3 2 2 2 3 2 2 3 2" xfId="23858"/>
    <cellStyle name="Normal 3 2 2 2 3 2 2 3 3" xfId="23859"/>
    <cellStyle name="Normal 3 2 2 2 3 2 2 4" xfId="23860"/>
    <cellStyle name="Normal 3 2 2 2 3 2 2 4 2" xfId="23861"/>
    <cellStyle name="Normal 3 2 2 2 3 2 2 4 3" xfId="23862"/>
    <cellStyle name="Normal 3 2 2 2 3 2 2 5" xfId="23863"/>
    <cellStyle name="Normal 3 2 2 2 3 2 2 5 2" xfId="23864"/>
    <cellStyle name="Normal 3 2 2 2 3 2 2 5 3" xfId="23865"/>
    <cellStyle name="Normal 3 2 2 2 3 2 2 6" xfId="23866"/>
    <cellStyle name="Normal 3 2 2 2 3 2 2 7" xfId="23867"/>
    <cellStyle name="Normal 3 2 2 2 3 2 3" xfId="23868"/>
    <cellStyle name="Normal 3 2 2 2 3 2 3 2" xfId="23869"/>
    <cellStyle name="Normal 3 2 2 2 3 2 3 3" xfId="23870"/>
    <cellStyle name="Normal 3 2 2 2 3 2 4" xfId="23871"/>
    <cellStyle name="Normal 3 2 2 2 3 2 4 2" xfId="23872"/>
    <cellStyle name="Normal 3 2 2 2 3 2 4 3" xfId="23873"/>
    <cellStyle name="Normal 3 2 2 2 3 2 5" xfId="23874"/>
    <cellStyle name="Normal 3 2 2 2 3 2 5 2" xfId="23875"/>
    <cellStyle name="Normal 3 2 2 2 3 2 5 3" xfId="23876"/>
    <cellStyle name="Normal 3 2 2 2 3 2 6" xfId="23877"/>
    <cellStyle name="Normal 3 2 2 2 3 2 6 2" xfId="23878"/>
    <cellStyle name="Normal 3 2 2 2 3 2 6 3" xfId="23879"/>
    <cellStyle name="Normal 3 2 2 2 3 2 7" xfId="23880"/>
    <cellStyle name="Normal 3 2 2 2 3 2 8" xfId="23881"/>
    <cellStyle name="Normal 3 2 2 2 3 3" xfId="23882"/>
    <cellStyle name="Normal 3 2 2 2 3 3 2" xfId="23883"/>
    <cellStyle name="Normal 3 2 2 2 3 3 2 2" xfId="23884"/>
    <cellStyle name="Normal 3 2 2 2 3 3 2 3" xfId="23885"/>
    <cellStyle name="Normal 3 2 2 2 3 3 3" xfId="23886"/>
    <cellStyle name="Normal 3 2 2 2 3 3 3 2" xfId="23887"/>
    <cellStyle name="Normal 3 2 2 2 3 3 3 3" xfId="23888"/>
    <cellStyle name="Normal 3 2 2 2 3 3 4" xfId="23889"/>
    <cellStyle name="Normal 3 2 2 2 3 3 4 2" xfId="23890"/>
    <cellStyle name="Normal 3 2 2 2 3 3 4 3" xfId="23891"/>
    <cellStyle name="Normal 3 2 2 2 3 3 5" xfId="23892"/>
    <cellStyle name="Normal 3 2 2 2 3 3 5 2" xfId="23893"/>
    <cellStyle name="Normal 3 2 2 2 3 3 5 3" xfId="23894"/>
    <cellStyle name="Normal 3 2 2 2 3 3 6" xfId="23895"/>
    <cellStyle name="Normal 3 2 2 2 3 3 7" xfId="23896"/>
    <cellStyle name="Normal 3 2 2 2 3 4" xfId="23897"/>
    <cellStyle name="Normal 3 2 2 2 3 4 2" xfId="23898"/>
    <cellStyle name="Normal 3 2 2 2 3 4 2 2" xfId="23899"/>
    <cellStyle name="Normal 3 2 2 2 3 4 2 3" xfId="23900"/>
    <cellStyle name="Normal 3 2 2 2 3 4 3" xfId="23901"/>
    <cellStyle name="Normal 3 2 2 2 3 4 3 2" xfId="23902"/>
    <cellStyle name="Normal 3 2 2 2 3 4 3 3" xfId="23903"/>
    <cellStyle name="Normal 3 2 2 2 3 4 4" xfId="23904"/>
    <cellStyle name="Normal 3 2 2 2 3 4 4 2" xfId="23905"/>
    <cellStyle name="Normal 3 2 2 2 3 4 4 3" xfId="23906"/>
    <cellStyle name="Normal 3 2 2 2 3 4 5" xfId="23907"/>
    <cellStyle name="Normal 3 2 2 2 3 4 5 2" xfId="23908"/>
    <cellStyle name="Normal 3 2 2 2 3 4 5 3" xfId="23909"/>
    <cellStyle name="Normal 3 2 2 2 3 4 6" xfId="23910"/>
    <cellStyle name="Normal 3 2 2 2 3 4 7" xfId="23911"/>
    <cellStyle name="Normal 3 2 2 2 3 5" xfId="23912"/>
    <cellStyle name="Normal 3 2 2 2 3 5 2" xfId="23913"/>
    <cellStyle name="Normal 3 2 2 2 3 5 2 2" xfId="23914"/>
    <cellStyle name="Normal 3 2 2 2 3 5 2 3" xfId="23915"/>
    <cellStyle name="Normal 3 2 2 2 3 5 3" xfId="23916"/>
    <cellStyle name="Normal 3 2 2 2 3 5 3 2" xfId="23917"/>
    <cellStyle name="Normal 3 2 2 2 3 5 3 3" xfId="23918"/>
    <cellStyle name="Normal 3 2 2 2 3 5 4" xfId="23919"/>
    <cellStyle name="Normal 3 2 2 2 3 5 4 2" xfId="23920"/>
    <cellStyle name="Normal 3 2 2 2 3 5 4 3" xfId="23921"/>
    <cellStyle name="Normal 3 2 2 2 3 5 5" xfId="23922"/>
    <cellStyle name="Normal 3 2 2 2 3 5 5 2" xfId="23923"/>
    <cellStyle name="Normal 3 2 2 2 3 5 5 3" xfId="23924"/>
    <cellStyle name="Normal 3 2 2 2 3 5 6" xfId="23925"/>
    <cellStyle name="Normal 3 2 2 2 3 5 7" xfId="23926"/>
    <cellStyle name="Normal 3 2 2 2 3 6" xfId="23927"/>
    <cellStyle name="Normal 3 2 2 2 3 6 2" xfId="23928"/>
    <cellStyle name="Normal 3 2 2 2 3 6 3" xfId="23929"/>
    <cellStyle name="Normal 3 2 2 2 3 7" xfId="23930"/>
    <cellStyle name="Normal 3 2 2 2 3 7 2" xfId="23931"/>
    <cellStyle name="Normal 3 2 2 2 3 7 3" xfId="23932"/>
    <cellStyle name="Normal 3 2 2 2 3 8" xfId="23933"/>
    <cellStyle name="Normal 3 2 2 2 3 8 2" xfId="23934"/>
    <cellStyle name="Normal 3 2 2 2 3 8 3" xfId="23935"/>
    <cellStyle name="Normal 3 2 2 2 3 9" xfId="23936"/>
    <cellStyle name="Normal 3 2 2 2 3 9 2" xfId="23937"/>
    <cellStyle name="Normal 3 2 2 2 3 9 3" xfId="23938"/>
    <cellStyle name="Normal 3 2 2 2 4" xfId="23939"/>
    <cellStyle name="Normal 3 2 2 2 4 2" xfId="23940"/>
    <cellStyle name="Normal 3 2 2 2 4 2 2" xfId="23941"/>
    <cellStyle name="Normal 3 2 2 2 4 2 2 2" xfId="23942"/>
    <cellStyle name="Normal 3 2 2 2 4 2 2 3" xfId="23943"/>
    <cellStyle name="Normal 3 2 2 2 4 2 3" xfId="23944"/>
    <cellStyle name="Normal 3 2 2 2 4 2 3 2" xfId="23945"/>
    <cellStyle name="Normal 3 2 2 2 4 2 3 3" xfId="23946"/>
    <cellStyle name="Normal 3 2 2 2 4 2 4" xfId="23947"/>
    <cellStyle name="Normal 3 2 2 2 4 2 4 2" xfId="23948"/>
    <cellStyle name="Normal 3 2 2 2 4 2 4 3" xfId="23949"/>
    <cellStyle name="Normal 3 2 2 2 4 2 5" xfId="23950"/>
    <cellStyle name="Normal 3 2 2 2 4 2 5 2" xfId="23951"/>
    <cellStyle name="Normal 3 2 2 2 4 2 5 3" xfId="23952"/>
    <cellStyle name="Normal 3 2 2 2 4 2 6" xfId="23953"/>
    <cellStyle name="Normal 3 2 2 2 4 2 7" xfId="23954"/>
    <cellStyle name="Normal 3 2 2 2 4 3" xfId="23955"/>
    <cellStyle name="Normal 3 2 2 2 4 3 2" xfId="23956"/>
    <cellStyle name="Normal 3 2 2 2 4 3 3" xfId="23957"/>
    <cellStyle name="Normal 3 2 2 2 4 4" xfId="23958"/>
    <cellStyle name="Normal 3 2 2 2 4 4 2" xfId="23959"/>
    <cellStyle name="Normal 3 2 2 2 4 4 3" xfId="23960"/>
    <cellStyle name="Normal 3 2 2 2 4 5" xfId="23961"/>
    <cellStyle name="Normal 3 2 2 2 4 5 2" xfId="23962"/>
    <cellStyle name="Normal 3 2 2 2 4 5 3" xfId="23963"/>
    <cellStyle name="Normal 3 2 2 2 4 6" xfId="23964"/>
    <cellStyle name="Normal 3 2 2 2 4 6 2" xfId="23965"/>
    <cellStyle name="Normal 3 2 2 2 4 6 3" xfId="23966"/>
    <cellStyle name="Normal 3 2 2 2 4 7" xfId="23967"/>
    <cellStyle name="Normal 3 2 2 2 4 8" xfId="23968"/>
    <cellStyle name="Normal 3 2 2 2 5" xfId="23969"/>
    <cellStyle name="Normal 3 2 2 2 5 2" xfId="23970"/>
    <cellStyle name="Normal 3 2 2 2 5 2 2" xfId="23971"/>
    <cellStyle name="Normal 3 2 2 2 5 2 2 2" xfId="23972"/>
    <cellStyle name="Normal 3 2 2 2 5 2 2 3" xfId="23973"/>
    <cellStyle name="Normal 3 2 2 2 5 2 3" xfId="23974"/>
    <cellStyle name="Normal 3 2 2 2 5 2 3 2" xfId="23975"/>
    <cellStyle name="Normal 3 2 2 2 5 2 3 3" xfId="23976"/>
    <cellStyle name="Normal 3 2 2 2 5 2 4" xfId="23977"/>
    <cellStyle name="Normal 3 2 2 2 5 2 4 2" xfId="23978"/>
    <cellStyle name="Normal 3 2 2 2 5 2 4 3" xfId="23979"/>
    <cellStyle name="Normal 3 2 2 2 5 2 5" xfId="23980"/>
    <cellStyle name="Normal 3 2 2 2 5 2 5 2" xfId="23981"/>
    <cellStyle name="Normal 3 2 2 2 5 2 5 3" xfId="23982"/>
    <cellStyle name="Normal 3 2 2 2 5 2 6" xfId="23983"/>
    <cellStyle name="Normal 3 2 2 2 5 2 7" xfId="23984"/>
    <cellStyle name="Normal 3 2 2 2 5 3" xfId="23985"/>
    <cellStyle name="Normal 3 2 2 2 5 3 2" xfId="23986"/>
    <cellStyle name="Normal 3 2 2 2 5 3 3" xfId="23987"/>
    <cellStyle name="Normal 3 2 2 2 5 4" xfId="23988"/>
    <cellStyle name="Normal 3 2 2 2 5 4 2" xfId="23989"/>
    <cellStyle name="Normal 3 2 2 2 5 4 3" xfId="23990"/>
    <cellStyle name="Normal 3 2 2 2 5 5" xfId="23991"/>
    <cellStyle name="Normal 3 2 2 2 5 5 2" xfId="23992"/>
    <cellStyle name="Normal 3 2 2 2 5 5 3" xfId="23993"/>
    <cellStyle name="Normal 3 2 2 2 5 6" xfId="23994"/>
    <cellStyle name="Normal 3 2 2 2 5 6 2" xfId="23995"/>
    <cellStyle name="Normal 3 2 2 2 5 6 3" xfId="23996"/>
    <cellStyle name="Normal 3 2 2 2 5 7" xfId="23997"/>
    <cellStyle name="Normal 3 2 2 2 5 8" xfId="23998"/>
    <cellStyle name="Normal 3 2 2 2 6" xfId="23999"/>
    <cellStyle name="Normal 3 2 2 2 6 2" xfId="24000"/>
    <cellStyle name="Normal 3 2 2 2 6 2 2" xfId="24001"/>
    <cellStyle name="Normal 3 2 2 2 6 2 3" xfId="24002"/>
    <cellStyle name="Normal 3 2 2 2 6 3" xfId="24003"/>
    <cellStyle name="Normal 3 2 2 2 6 3 2" xfId="24004"/>
    <cellStyle name="Normal 3 2 2 2 6 3 3" xfId="24005"/>
    <cellStyle name="Normal 3 2 2 2 6 4" xfId="24006"/>
    <cellStyle name="Normal 3 2 2 2 6 4 2" xfId="24007"/>
    <cellStyle name="Normal 3 2 2 2 6 4 3" xfId="24008"/>
    <cellStyle name="Normal 3 2 2 2 6 5" xfId="24009"/>
    <cellStyle name="Normal 3 2 2 2 6 5 2" xfId="24010"/>
    <cellStyle name="Normal 3 2 2 2 6 5 3" xfId="24011"/>
    <cellStyle name="Normal 3 2 2 2 6 6" xfId="24012"/>
    <cellStyle name="Normal 3 2 2 2 6 7" xfId="24013"/>
    <cellStyle name="Normal 3 2 2 2 7" xfId="24014"/>
    <cellStyle name="Normal 3 2 2 2 7 2" xfId="24015"/>
    <cellStyle name="Normal 3 2 2 2 7 2 2" xfId="24016"/>
    <cellStyle name="Normal 3 2 2 2 7 2 3" xfId="24017"/>
    <cellStyle name="Normal 3 2 2 2 7 3" xfId="24018"/>
    <cellStyle name="Normal 3 2 2 2 7 3 2" xfId="24019"/>
    <cellStyle name="Normal 3 2 2 2 7 3 3" xfId="24020"/>
    <cellStyle name="Normal 3 2 2 2 7 4" xfId="24021"/>
    <cellStyle name="Normal 3 2 2 2 7 4 2" xfId="24022"/>
    <cellStyle name="Normal 3 2 2 2 7 4 3" xfId="24023"/>
    <cellStyle name="Normal 3 2 2 2 7 5" xfId="24024"/>
    <cellStyle name="Normal 3 2 2 2 7 5 2" xfId="24025"/>
    <cellStyle name="Normal 3 2 2 2 7 5 3" xfId="24026"/>
    <cellStyle name="Normal 3 2 2 2 7 6" xfId="24027"/>
    <cellStyle name="Normal 3 2 2 2 7 7" xfId="24028"/>
    <cellStyle name="Normal 3 2 2 2 8" xfId="24029"/>
    <cellStyle name="Normal 3 2 2 2 8 2" xfId="24030"/>
    <cellStyle name="Normal 3 2 2 2 8 2 2" xfId="24031"/>
    <cellStyle name="Normal 3 2 2 2 8 2 3" xfId="24032"/>
    <cellStyle name="Normal 3 2 2 2 8 3" xfId="24033"/>
    <cellStyle name="Normal 3 2 2 2 8 3 2" xfId="24034"/>
    <cellStyle name="Normal 3 2 2 2 8 3 3" xfId="24035"/>
    <cellStyle name="Normal 3 2 2 2 8 4" xfId="24036"/>
    <cellStyle name="Normal 3 2 2 2 8 4 2" xfId="24037"/>
    <cellStyle name="Normal 3 2 2 2 8 4 3" xfId="24038"/>
    <cellStyle name="Normal 3 2 2 2 8 5" xfId="24039"/>
    <cellStyle name="Normal 3 2 2 2 8 5 2" xfId="24040"/>
    <cellStyle name="Normal 3 2 2 2 8 5 3" xfId="24041"/>
    <cellStyle name="Normal 3 2 2 2 8 6" xfId="24042"/>
    <cellStyle name="Normal 3 2 2 2 8 7" xfId="24043"/>
    <cellStyle name="Normal 3 2 2 2 9" xfId="24044"/>
    <cellStyle name="Normal 3 2 2 2 9 2" xfId="24045"/>
    <cellStyle name="Normal 3 2 2 2 9 2 2" xfId="24046"/>
    <cellStyle name="Normal 3 2 2 2 9 2 3" xfId="24047"/>
    <cellStyle name="Normal 3 2 2 2 9 3" xfId="24048"/>
    <cellStyle name="Normal 3 2 2 2 9 3 2" xfId="24049"/>
    <cellStyle name="Normal 3 2 2 2 9 3 3" xfId="24050"/>
    <cellStyle name="Normal 3 2 2 2 9 4" xfId="24051"/>
    <cellStyle name="Normal 3 2 2 2 9 4 2" xfId="24052"/>
    <cellStyle name="Normal 3 2 2 2 9 4 3" xfId="24053"/>
    <cellStyle name="Normal 3 2 2 2 9 5" xfId="24054"/>
    <cellStyle name="Normal 3 2 2 2 9 5 2" xfId="24055"/>
    <cellStyle name="Normal 3 2 2 2 9 5 3" xfId="24056"/>
    <cellStyle name="Normal 3 2 2 2 9 6" xfId="24057"/>
    <cellStyle name="Normal 3 2 2 2 9 7" xfId="24058"/>
    <cellStyle name="Normal 3 2 2 3" xfId="24059"/>
    <cellStyle name="Normal 3 2 2 3 10" xfId="24060"/>
    <cellStyle name="Normal 3 2 2 3 10 2" xfId="24061"/>
    <cellStyle name="Normal 3 2 2 3 10 3" xfId="24062"/>
    <cellStyle name="Normal 3 2 2 3 11" xfId="24063"/>
    <cellStyle name="Normal 3 2 2 3 11 2" xfId="24064"/>
    <cellStyle name="Normal 3 2 2 3 11 3" xfId="24065"/>
    <cellStyle name="Normal 3 2 2 3 12" xfId="24066"/>
    <cellStyle name="Normal 3 2 2 3 12 2" xfId="24067"/>
    <cellStyle name="Normal 3 2 2 3 12 3" xfId="24068"/>
    <cellStyle name="Normal 3 2 2 3 13" xfId="24069"/>
    <cellStyle name="Normal 3 2 2 3 14" xfId="24070"/>
    <cellStyle name="Normal 3 2 2 3 2" xfId="24071"/>
    <cellStyle name="Normal 3 2 2 3 2 10" xfId="24072"/>
    <cellStyle name="Normal 3 2 2 3 2 11" xfId="24073"/>
    <cellStyle name="Normal 3 2 2 3 2 2" xfId="24074"/>
    <cellStyle name="Normal 3 2 2 3 2 2 2" xfId="24075"/>
    <cellStyle name="Normal 3 2 2 3 2 2 2 2" xfId="24076"/>
    <cellStyle name="Normal 3 2 2 3 2 2 2 2 2" xfId="24077"/>
    <cellStyle name="Normal 3 2 2 3 2 2 2 2 3" xfId="24078"/>
    <cellStyle name="Normal 3 2 2 3 2 2 2 3" xfId="24079"/>
    <cellStyle name="Normal 3 2 2 3 2 2 2 3 2" xfId="24080"/>
    <cellStyle name="Normal 3 2 2 3 2 2 2 3 3" xfId="24081"/>
    <cellStyle name="Normal 3 2 2 3 2 2 2 4" xfId="24082"/>
    <cellStyle name="Normal 3 2 2 3 2 2 2 4 2" xfId="24083"/>
    <cellStyle name="Normal 3 2 2 3 2 2 2 4 3" xfId="24084"/>
    <cellStyle name="Normal 3 2 2 3 2 2 2 5" xfId="24085"/>
    <cellStyle name="Normal 3 2 2 3 2 2 2 5 2" xfId="24086"/>
    <cellStyle name="Normal 3 2 2 3 2 2 2 5 3" xfId="24087"/>
    <cellStyle name="Normal 3 2 2 3 2 2 2 6" xfId="24088"/>
    <cellStyle name="Normal 3 2 2 3 2 2 2 7" xfId="24089"/>
    <cellStyle name="Normal 3 2 2 3 2 2 3" xfId="24090"/>
    <cellStyle name="Normal 3 2 2 3 2 2 3 2" xfId="24091"/>
    <cellStyle name="Normal 3 2 2 3 2 2 3 3" xfId="24092"/>
    <cellStyle name="Normal 3 2 2 3 2 2 4" xfId="24093"/>
    <cellStyle name="Normal 3 2 2 3 2 2 4 2" xfId="24094"/>
    <cellStyle name="Normal 3 2 2 3 2 2 4 3" xfId="24095"/>
    <cellStyle name="Normal 3 2 2 3 2 2 5" xfId="24096"/>
    <cellStyle name="Normal 3 2 2 3 2 2 5 2" xfId="24097"/>
    <cellStyle name="Normal 3 2 2 3 2 2 5 3" xfId="24098"/>
    <cellStyle name="Normal 3 2 2 3 2 2 6" xfId="24099"/>
    <cellStyle name="Normal 3 2 2 3 2 2 6 2" xfId="24100"/>
    <cellStyle name="Normal 3 2 2 3 2 2 6 3" xfId="24101"/>
    <cellStyle name="Normal 3 2 2 3 2 2 7" xfId="24102"/>
    <cellStyle name="Normal 3 2 2 3 2 2 8" xfId="24103"/>
    <cellStyle name="Normal 3 2 2 3 2 3" xfId="24104"/>
    <cellStyle name="Normal 3 2 2 3 2 3 2" xfId="24105"/>
    <cellStyle name="Normal 3 2 2 3 2 3 2 2" xfId="24106"/>
    <cellStyle name="Normal 3 2 2 3 2 3 2 3" xfId="24107"/>
    <cellStyle name="Normal 3 2 2 3 2 3 3" xfId="24108"/>
    <cellStyle name="Normal 3 2 2 3 2 3 3 2" xfId="24109"/>
    <cellStyle name="Normal 3 2 2 3 2 3 3 3" xfId="24110"/>
    <cellStyle name="Normal 3 2 2 3 2 3 4" xfId="24111"/>
    <cellStyle name="Normal 3 2 2 3 2 3 4 2" xfId="24112"/>
    <cellStyle name="Normal 3 2 2 3 2 3 4 3" xfId="24113"/>
    <cellStyle name="Normal 3 2 2 3 2 3 5" xfId="24114"/>
    <cellStyle name="Normal 3 2 2 3 2 3 5 2" xfId="24115"/>
    <cellStyle name="Normal 3 2 2 3 2 3 5 3" xfId="24116"/>
    <cellStyle name="Normal 3 2 2 3 2 3 6" xfId="24117"/>
    <cellStyle name="Normal 3 2 2 3 2 3 7" xfId="24118"/>
    <cellStyle name="Normal 3 2 2 3 2 4" xfId="24119"/>
    <cellStyle name="Normal 3 2 2 3 2 4 2" xfId="24120"/>
    <cellStyle name="Normal 3 2 2 3 2 4 2 2" xfId="24121"/>
    <cellStyle name="Normal 3 2 2 3 2 4 2 3" xfId="24122"/>
    <cellStyle name="Normal 3 2 2 3 2 4 3" xfId="24123"/>
    <cellStyle name="Normal 3 2 2 3 2 4 3 2" xfId="24124"/>
    <cellStyle name="Normal 3 2 2 3 2 4 3 3" xfId="24125"/>
    <cellStyle name="Normal 3 2 2 3 2 4 4" xfId="24126"/>
    <cellStyle name="Normal 3 2 2 3 2 4 4 2" xfId="24127"/>
    <cellStyle name="Normal 3 2 2 3 2 4 4 3" xfId="24128"/>
    <cellStyle name="Normal 3 2 2 3 2 4 5" xfId="24129"/>
    <cellStyle name="Normal 3 2 2 3 2 4 5 2" xfId="24130"/>
    <cellStyle name="Normal 3 2 2 3 2 4 5 3" xfId="24131"/>
    <cellStyle name="Normal 3 2 2 3 2 4 6" xfId="24132"/>
    <cellStyle name="Normal 3 2 2 3 2 4 7" xfId="24133"/>
    <cellStyle name="Normal 3 2 2 3 2 5" xfId="24134"/>
    <cellStyle name="Normal 3 2 2 3 2 5 2" xfId="24135"/>
    <cellStyle name="Normal 3 2 2 3 2 5 2 2" xfId="24136"/>
    <cellStyle name="Normal 3 2 2 3 2 5 2 3" xfId="24137"/>
    <cellStyle name="Normal 3 2 2 3 2 5 3" xfId="24138"/>
    <cellStyle name="Normal 3 2 2 3 2 5 3 2" xfId="24139"/>
    <cellStyle name="Normal 3 2 2 3 2 5 3 3" xfId="24140"/>
    <cellStyle name="Normal 3 2 2 3 2 5 4" xfId="24141"/>
    <cellStyle name="Normal 3 2 2 3 2 5 4 2" xfId="24142"/>
    <cellStyle name="Normal 3 2 2 3 2 5 4 3" xfId="24143"/>
    <cellStyle name="Normal 3 2 2 3 2 5 5" xfId="24144"/>
    <cellStyle name="Normal 3 2 2 3 2 5 5 2" xfId="24145"/>
    <cellStyle name="Normal 3 2 2 3 2 5 5 3" xfId="24146"/>
    <cellStyle name="Normal 3 2 2 3 2 5 6" xfId="24147"/>
    <cellStyle name="Normal 3 2 2 3 2 5 7" xfId="24148"/>
    <cellStyle name="Normal 3 2 2 3 2 6" xfId="24149"/>
    <cellStyle name="Normal 3 2 2 3 2 6 2" xfId="24150"/>
    <cellStyle name="Normal 3 2 2 3 2 6 3" xfId="24151"/>
    <cellStyle name="Normal 3 2 2 3 2 7" xfId="24152"/>
    <cellStyle name="Normal 3 2 2 3 2 7 2" xfId="24153"/>
    <cellStyle name="Normal 3 2 2 3 2 7 3" xfId="24154"/>
    <cellStyle name="Normal 3 2 2 3 2 8" xfId="24155"/>
    <cellStyle name="Normal 3 2 2 3 2 8 2" xfId="24156"/>
    <cellStyle name="Normal 3 2 2 3 2 8 3" xfId="24157"/>
    <cellStyle name="Normal 3 2 2 3 2 9" xfId="24158"/>
    <cellStyle name="Normal 3 2 2 3 2 9 2" xfId="24159"/>
    <cellStyle name="Normal 3 2 2 3 2 9 3" xfId="24160"/>
    <cellStyle name="Normal 3 2 2 3 3" xfId="24161"/>
    <cellStyle name="Normal 3 2 2 3 3 2" xfId="24162"/>
    <cellStyle name="Normal 3 2 2 3 3 2 2" xfId="24163"/>
    <cellStyle name="Normal 3 2 2 3 3 2 2 2" xfId="24164"/>
    <cellStyle name="Normal 3 2 2 3 3 2 2 3" xfId="24165"/>
    <cellStyle name="Normal 3 2 2 3 3 2 3" xfId="24166"/>
    <cellStyle name="Normal 3 2 2 3 3 2 3 2" xfId="24167"/>
    <cellStyle name="Normal 3 2 2 3 3 2 3 3" xfId="24168"/>
    <cellStyle name="Normal 3 2 2 3 3 2 4" xfId="24169"/>
    <cellStyle name="Normal 3 2 2 3 3 2 4 2" xfId="24170"/>
    <cellStyle name="Normal 3 2 2 3 3 2 4 3" xfId="24171"/>
    <cellStyle name="Normal 3 2 2 3 3 2 5" xfId="24172"/>
    <cellStyle name="Normal 3 2 2 3 3 2 5 2" xfId="24173"/>
    <cellStyle name="Normal 3 2 2 3 3 2 5 3" xfId="24174"/>
    <cellStyle name="Normal 3 2 2 3 3 2 6" xfId="24175"/>
    <cellStyle name="Normal 3 2 2 3 3 2 7" xfId="24176"/>
    <cellStyle name="Normal 3 2 2 3 3 3" xfId="24177"/>
    <cellStyle name="Normal 3 2 2 3 3 3 2" xfId="24178"/>
    <cellStyle name="Normal 3 2 2 3 3 3 3" xfId="24179"/>
    <cellStyle name="Normal 3 2 2 3 3 4" xfId="24180"/>
    <cellStyle name="Normal 3 2 2 3 3 4 2" xfId="24181"/>
    <cellStyle name="Normal 3 2 2 3 3 4 3" xfId="24182"/>
    <cellStyle name="Normal 3 2 2 3 3 5" xfId="24183"/>
    <cellStyle name="Normal 3 2 2 3 3 5 2" xfId="24184"/>
    <cellStyle name="Normal 3 2 2 3 3 5 3" xfId="24185"/>
    <cellStyle name="Normal 3 2 2 3 3 6" xfId="24186"/>
    <cellStyle name="Normal 3 2 2 3 3 6 2" xfId="24187"/>
    <cellStyle name="Normal 3 2 2 3 3 6 3" xfId="24188"/>
    <cellStyle name="Normal 3 2 2 3 3 7" xfId="24189"/>
    <cellStyle name="Normal 3 2 2 3 3 8" xfId="24190"/>
    <cellStyle name="Normal 3 2 2 3 4" xfId="24191"/>
    <cellStyle name="Normal 3 2 2 3 4 2" xfId="24192"/>
    <cellStyle name="Normal 3 2 2 3 4 2 2" xfId="24193"/>
    <cellStyle name="Normal 3 2 2 3 4 2 2 2" xfId="24194"/>
    <cellStyle name="Normal 3 2 2 3 4 2 2 3" xfId="24195"/>
    <cellStyle name="Normal 3 2 2 3 4 2 3" xfId="24196"/>
    <cellStyle name="Normal 3 2 2 3 4 2 3 2" xfId="24197"/>
    <cellStyle name="Normal 3 2 2 3 4 2 3 3" xfId="24198"/>
    <cellStyle name="Normal 3 2 2 3 4 2 4" xfId="24199"/>
    <cellStyle name="Normal 3 2 2 3 4 2 4 2" xfId="24200"/>
    <cellStyle name="Normal 3 2 2 3 4 2 4 3" xfId="24201"/>
    <cellStyle name="Normal 3 2 2 3 4 2 5" xfId="24202"/>
    <cellStyle name="Normal 3 2 2 3 4 2 5 2" xfId="24203"/>
    <cellStyle name="Normal 3 2 2 3 4 2 5 3" xfId="24204"/>
    <cellStyle name="Normal 3 2 2 3 4 2 6" xfId="24205"/>
    <cellStyle name="Normal 3 2 2 3 4 2 7" xfId="24206"/>
    <cellStyle name="Normal 3 2 2 3 4 3" xfId="24207"/>
    <cellStyle name="Normal 3 2 2 3 4 3 2" xfId="24208"/>
    <cellStyle name="Normal 3 2 2 3 4 3 3" xfId="24209"/>
    <cellStyle name="Normal 3 2 2 3 4 4" xfId="24210"/>
    <cellStyle name="Normal 3 2 2 3 4 4 2" xfId="24211"/>
    <cellStyle name="Normal 3 2 2 3 4 4 3" xfId="24212"/>
    <cellStyle name="Normal 3 2 2 3 4 5" xfId="24213"/>
    <cellStyle name="Normal 3 2 2 3 4 5 2" xfId="24214"/>
    <cellStyle name="Normal 3 2 2 3 4 5 3" xfId="24215"/>
    <cellStyle name="Normal 3 2 2 3 4 6" xfId="24216"/>
    <cellStyle name="Normal 3 2 2 3 4 6 2" xfId="24217"/>
    <cellStyle name="Normal 3 2 2 3 4 6 3" xfId="24218"/>
    <cellStyle name="Normal 3 2 2 3 4 7" xfId="24219"/>
    <cellStyle name="Normal 3 2 2 3 4 8" xfId="24220"/>
    <cellStyle name="Normal 3 2 2 3 5" xfId="24221"/>
    <cellStyle name="Normal 3 2 2 3 5 2" xfId="24222"/>
    <cellStyle name="Normal 3 2 2 3 5 2 2" xfId="24223"/>
    <cellStyle name="Normal 3 2 2 3 5 2 3" xfId="24224"/>
    <cellStyle name="Normal 3 2 2 3 5 3" xfId="24225"/>
    <cellStyle name="Normal 3 2 2 3 5 3 2" xfId="24226"/>
    <cellStyle name="Normal 3 2 2 3 5 3 3" xfId="24227"/>
    <cellStyle name="Normal 3 2 2 3 5 4" xfId="24228"/>
    <cellStyle name="Normal 3 2 2 3 5 4 2" xfId="24229"/>
    <cellStyle name="Normal 3 2 2 3 5 4 3" xfId="24230"/>
    <cellStyle name="Normal 3 2 2 3 5 5" xfId="24231"/>
    <cellStyle name="Normal 3 2 2 3 5 5 2" xfId="24232"/>
    <cellStyle name="Normal 3 2 2 3 5 5 3" xfId="24233"/>
    <cellStyle name="Normal 3 2 2 3 5 6" xfId="24234"/>
    <cellStyle name="Normal 3 2 2 3 5 7" xfId="24235"/>
    <cellStyle name="Normal 3 2 2 3 6" xfId="24236"/>
    <cellStyle name="Normal 3 2 2 3 6 2" xfId="24237"/>
    <cellStyle name="Normal 3 2 2 3 6 2 2" xfId="24238"/>
    <cellStyle name="Normal 3 2 2 3 6 2 3" xfId="24239"/>
    <cellStyle name="Normal 3 2 2 3 6 3" xfId="24240"/>
    <cellStyle name="Normal 3 2 2 3 6 3 2" xfId="24241"/>
    <cellStyle name="Normal 3 2 2 3 6 3 3" xfId="24242"/>
    <cellStyle name="Normal 3 2 2 3 6 4" xfId="24243"/>
    <cellStyle name="Normal 3 2 2 3 6 4 2" xfId="24244"/>
    <cellStyle name="Normal 3 2 2 3 6 4 3" xfId="24245"/>
    <cellStyle name="Normal 3 2 2 3 6 5" xfId="24246"/>
    <cellStyle name="Normal 3 2 2 3 6 5 2" xfId="24247"/>
    <cellStyle name="Normal 3 2 2 3 6 5 3" xfId="24248"/>
    <cellStyle name="Normal 3 2 2 3 6 6" xfId="24249"/>
    <cellStyle name="Normal 3 2 2 3 6 7" xfId="24250"/>
    <cellStyle name="Normal 3 2 2 3 7" xfId="24251"/>
    <cellStyle name="Normal 3 2 2 3 7 2" xfId="24252"/>
    <cellStyle name="Normal 3 2 2 3 7 2 2" xfId="24253"/>
    <cellStyle name="Normal 3 2 2 3 7 2 3" xfId="24254"/>
    <cellStyle name="Normal 3 2 2 3 7 3" xfId="24255"/>
    <cellStyle name="Normal 3 2 2 3 7 3 2" xfId="24256"/>
    <cellStyle name="Normal 3 2 2 3 7 3 3" xfId="24257"/>
    <cellStyle name="Normal 3 2 2 3 7 4" xfId="24258"/>
    <cellStyle name="Normal 3 2 2 3 7 4 2" xfId="24259"/>
    <cellStyle name="Normal 3 2 2 3 7 4 3" xfId="24260"/>
    <cellStyle name="Normal 3 2 2 3 7 5" xfId="24261"/>
    <cellStyle name="Normal 3 2 2 3 7 5 2" xfId="24262"/>
    <cellStyle name="Normal 3 2 2 3 7 5 3" xfId="24263"/>
    <cellStyle name="Normal 3 2 2 3 7 6" xfId="24264"/>
    <cellStyle name="Normal 3 2 2 3 7 7" xfId="24265"/>
    <cellStyle name="Normal 3 2 2 3 8" xfId="24266"/>
    <cellStyle name="Normal 3 2 2 3 8 2" xfId="24267"/>
    <cellStyle name="Normal 3 2 2 3 8 2 2" xfId="24268"/>
    <cellStyle name="Normal 3 2 2 3 8 2 3" xfId="24269"/>
    <cellStyle name="Normal 3 2 2 3 8 3" xfId="24270"/>
    <cellStyle name="Normal 3 2 2 3 8 3 2" xfId="24271"/>
    <cellStyle name="Normal 3 2 2 3 8 3 3" xfId="24272"/>
    <cellStyle name="Normal 3 2 2 3 8 4" xfId="24273"/>
    <cellStyle name="Normal 3 2 2 3 8 4 2" xfId="24274"/>
    <cellStyle name="Normal 3 2 2 3 8 4 3" xfId="24275"/>
    <cellStyle name="Normal 3 2 2 3 8 5" xfId="24276"/>
    <cellStyle name="Normal 3 2 2 3 8 5 2" xfId="24277"/>
    <cellStyle name="Normal 3 2 2 3 8 5 3" xfId="24278"/>
    <cellStyle name="Normal 3 2 2 3 8 6" xfId="24279"/>
    <cellStyle name="Normal 3 2 2 3 8 7" xfId="24280"/>
    <cellStyle name="Normal 3 2 2 3 9" xfId="24281"/>
    <cellStyle name="Normal 3 2 2 3 9 2" xfId="24282"/>
    <cellStyle name="Normal 3 2 2 3 9 3" xfId="24283"/>
    <cellStyle name="Normal 3 2 2 4" xfId="24284"/>
    <cellStyle name="Normal 3 2 2 4 10" xfId="24285"/>
    <cellStyle name="Normal 3 2 2 4 11" xfId="24286"/>
    <cellStyle name="Normal 3 2 2 4 2" xfId="24287"/>
    <cellStyle name="Normal 3 2 2 4 2 2" xfId="24288"/>
    <cellStyle name="Normal 3 2 2 4 2 2 2" xfId="24289"/>
    <cellStyle name="Normal 3 2 2 4 2 2 2 2" xfId="24290"/>
    <cellStyle name="Normal 3 2 2 4 2 2 2 3" xfId="24291"/>
    <cellStyle name="Normal 3 2 2 4 2 2 3" xfId="24292"/>
    <cellStyle name="Normal 3 2 2 4 2 2 3 2" xfId="24293"/>
    <cellStyle name="Normal 3 2 2 4 2 2 3 3" xfId="24294"/>
    <cellStyle name="Normal 3 2 2 4 2 2 4" xfId="24295"/>
    <cellStyle name="Normal 3 2 2 4 2 2 4 2" xfId="24296"/>
    <cellStyle name="Normal 3 2 2 4 2 2 4 3" xfId="24297"/>
    <cellStyle name="Normal 3 2 2 4 2 2 5" xfId="24298"/>
    <cellStyle name="Normal 3 2 2 4 2 2 5 2" xfId="24299"/>
    <cellStyle name="Normal 3 2 2 4 2 2 5 3" xfId="24300"/>
    <cellStyle name="Normal 3 2 2 4 2 2 6" xfId="24301"/>
    <cellStyle name="Normal 3 2 2 4 2 2 7" xfId="24302"/>
    <cellStyle name="Normal 3 2 2 4 2 3" xfId="24303"/>
    <cellStyle name="Normal 3 2 2 4 2 3 2" xfId="24304"/>
    <cellStyle name="Normal 3 2 2 4 2 3 3" xfId="24305"/>
    <cellStyle name="Normal 3 2 2 4 2 4" xfId="24306"/>
    <cellStyle name="Normal 3 2 2 4 2 4 2" xfId="24307"/>
    <cellStyle name="Normal 3 2 2 4 2 4 3" xfId="24308"/>
    <cellStyle name="Normal 3 2 2 4 2 5" xfId="24309"/>
    <cellStyle name="Normal 3 2 2 4 2 5 2" xfId="24310"/>
    <cellStyle name="Normal 3 2 2 4 2 5 3" xfId="24311"/>
    <cellStyle name="Normal 3 2 2 4 2 6" xfId="24312"/>
    <cellStyle name="Normal 3 2 2 4 2 6 2" xfId="24313"/>
    <cellStyle name="Normal 3 2 2 4 2 6 3" xfId="24314"/>
    <cellStyle name="Normal 3 2 2 4 2 7" xfId="24315"/>
    <cellStyle name="Normal 3 2 2 4 2 8" xfId="24316"/>
    <cellStyle name="Normal 3 2 2 4 3" xfId="24317"/>
    <cellStyle name="Normal 3 2 2 4 3 2" xfId="24318"/>
    <cellStyle name="Normal 3 2 2 4 3 2 2" xfId="24319"/>
    <cellStyle name="Normal 3 2 2 4 3 2 3" xfId="24320"/>
    <cellStyle name="Normal 3 2 2 4 3 3" xfId="24321"/>
    <cellStyle name="Normal 3 2 2 4 3 3 2" xfId="24322"/>
    <cellStyle name="Normal 3 2 2 4 3 3 3" xfId="24323"/>
    <cellStyle name="Normal 3 2 2 4 3 4" xfId="24324"/>
    <cellStyle name="Normal 3 2 2 4 3 4 2" xfId="24325"/>
    <cellStyle name="Normal 3 2 2 4 3 4 3" xfId="24326"/>
    <cellStyle name="Normal 3 2 2 4 3 5" xfId="24327"/>
    <cellStyle name="Normal 3 2 2 4 3 5 2" xfId="24328"/>
    <cellStyle name="Normal 3 2 2 4 3 5 3" xfId="24329"/>
    <cellStyle name="Normal 3 2 2 4 3 6" xfId="24330"/>
    <cellStyle name="Normal 3 2 2 4 3 7" xfId="24331"/>
    <cellStyle name="Normal 3 2 2 4 4" xfId="24332"/>
    <cellStyle name="Normal 3 2 2 4 4 2" xfId="24333"/>
    <cellStyle name="Normal 3 2 2 4 4 2 2" xfId="24334"/>
    <cellStyle name="Normal 3 2 2 4 4 2 3" xfId="24335"/>
    <cellStyle name="Normal 3 2 2 4 4 3" xfId="24336"/>
    <cellStyle name="Normal 3 2 2 4 4 3 2" xfId="24337"/>
    <cellStyle name="Normal 3 2 2 4 4 3 3" xfId="24338"/>
    <cellStyle name="Normal 3 2 2 4 4 4" xfId="24339"/>
    <cellStyle name="Normal 3 2 2 4 4 4 2" xfId="24340"/>
    <cellStyle name="Normal 3 2 2 4 4 4 3" xfId="24341"/>
    <cellStyle name="Normal 3 2 2 4 4 5" xfId="24342"/>
    <cellStyle name="Normal 3 2 2 4 4 5 2" xfId="24343"/>
    <cellStyle name="Normal 3 2 2 4 4 5 3" xfId="24344"/>
    <cellStyle name="Normal 3 2 2 4 4 6" xfId="24345"/>
    <cellStyle name="Normal 3 2 2 4 4 7" xfId="24346"/>
    <cellStyle name="Normal 3 2 2 4 5" xfId="24347"/>
    <cellStyle name="Normal 3 2 2 4 5 2" xfId="24348"/>
    <cellStyle name="Normal 3 2 2 4 5 2 2" xfId="24349"/>
    <cellStyle name="Normal 3 2 2 4 5 2 3" xfId="24350"/>
    <cellStyle name="Normal 3 2 2 4 5 3" xfId="24351"/>
    <cellStyle name="Normal 3 2 2 4 5 3 2" xfId="24352"/>
    <cellStyle name="Normal 3 2 2 4 5 3 3" xfId="24353"/>
    <cellStyle name="Normal 3 2 2 4 5 4" xfId="24354"/>
    <cellStyle name="Normal 3 2 2 4 5 4 2" xfId="24355"/>
    <cellStyle name="Normal 3 2 2 4 5 4 3" xfId="24356"/>
    <cellStyle name="Normal 3 2 2 4 5 5" xfId="24357"/>
    <cellStyle name="Normal 3 2 2 4 5 5 2" xfId="24358"/>
    <cellStyle name="Normal 3 2 2 4 5 5 3" xfId="24359"/>
    <cellStyle name="Normal 3 2 2 4 5 6" xfId="24360"/>
    <cellStyle name="Normal 3 2 2 4 5 7" xfId="24361"/>
    <cellStyle name="Normal 3 2 2 4 6" xfId="24362"/>
    <cellStyle name="Normal 3 2 2 4 6 2" xfId="24363"/>
    <cellStyle name="Normal 3 2 2 4 6 3" xfId="24364"/>
    <cellStyle name="Normal 3 2 2 4 7" xfId="24365"/>
    <cellStyle name="Normal 3 2 2 4 7 2" xfId="24366"/>
    <cellStyle name="Normal 3 2 2 4 7 3" xfId="24367"/>
    <cellStyle name="Normal 3 2 2 4 8" xfId="24368"/>
    <cellStyle name="Normal 3 2 2 4 8 2" xfId="24369"/>
    <cellStyle name="Normal 3 2 2 4 8 3" xfId="24370"/>
    <cellStyle name="Normal 3 2 2 4 9" xfId="24371"/>
    <cellStyle name="Normal 3 2 2 4 9 2" xfId="24372"/>
    <cellStyle name="Normal 3 2 2 4 9 3" xfId="24373"/>
    <cellStyle name="Normal 3 2 2 5" xfId="24374"/>
    <cellStyle name="Normal 3 2 2 5 2" xfId="24375"/>
    <cellStyle name="Normal 3 2 2 5 2 2" xfId="24376"/>
    <cellStyle name="Normal 3 2 2 5 2 2 2" xfId="24377"/>
    <cellStyle name="Normal 3 2 2 5 2 2 3" xfId="24378"/>
    <cellStyle name="Normal 3 2 2 5 2 3" xfId="24379"/>
    <cellStyle name="Normal 3 2 2 5 2 3 2" xfId="24380"/>
    <cellStyle name="Normal 3 2 2 5 2 3 3" xfId="24381"/>
    <cellStyle name="Normal 3 2 2 5 2 4" xfId="24382"/>
    <cellStyle name="Normal 3 2 2 5 2 4 2" xfId="24383"/>
    <cellStyle name="Normal 3 2 2 5 2 4 3" xfId="24384"/>
    <cellStyle name="Normal 3 2 2 5 2 5" xfId="24385"/>
    <cellStyle name="Normal 3 2 2 5 2 5 2" xfId="24386"/>
    <cellStyle name="Normal 3 2 2 5 2 5 3" xfId="24387"/>
    <cellStyle name="Normal 3 2 2 5 2 6" xfId="24388"/>
    <cellStyle name="Normal 3 2 2 5 2 7" xfId="24389"/>
    <cellStyle name="Normal 3 2 2 5 3" xfId="24390"/>
    <cellStyle name="Normal 3 2 2 5 3 2" xfId="24391"/>
    <cellStyle name="Normal 3 2 2 5 3 3" xfId="24392"/>
    <cellStyle name="Normal 3 2 2 5 4" xfId="24393"/>
    <cellStyle name="Normal 3 2 2 5 4 2" xfId="24394"/>
    <cellStyle name="Normal 3 2 2 5 4 3" xfId="24395"/>
    <cellStyle name="Normal 3 2 2 5 5" xfId="24396"/>
    <cellStyle name="Normal 3 2 2 5 5 2" xfId="24397"/>
    <cellStyle name="Normal 3 2 2 5 5 3" xfId="24398"/>
    <cellStyle name="Normal 3 2 2 5 6" xfId="24399"/>
    <cellStyle name="Normal 3 2 2 5 6 2" xfId="24400"/>
    <cellStyle name="Normal 3 2 2 5 6 3" xfId="24401"/>
    <cellStyle name="Normal 3 2 2 5 7" xfId="24402"/>
    <cellStyle name="Normal 3 2 2 5 8" xfId="24403"/>
    <cellStyle name="Normal 3 2 2 6" xfId="24404"/>
    <cellStyle name="Normal 3 2 2 6 2" xfId="24405"/>
    <cellStyle name="Normal 3 2 2 6 2 2" xfId="24406"/>
    <cellStyle name="Normal 3 2 2 6 2 2 2" xfId="24407"/>
    <cellStyle name="Normal 3 2 2 6 2 2 3" xfId="24408"/>
    <cellStyle name="Normal 3 2 2 6 2 3" xfId="24409"/>
    <cellStyle name="Normal 3 2 2 6 2 3 2" xfId="24410"/>
    <cellStyle name="Normal 3 2 2 6 2 3 3" xfId="24411"/>
    <cellStyle name="Normal 3 2 2 6 2 4" xfId="24412"/>
    <cellStyle name="Normal 3 2 2 6 2 4 2" xfId="24413"/>
    <cellStyle name="Normal 3 2 2 6 2 4 3" xfId="24414"/>
    <cellStyle name="Normal 3 2 2 6 2 5" xfId="24415"/>
    <cellStyle name="Normal 3 2 2 6 2 5 2" xfId="24416"/>
    <cellStyle name="Normal 3 2 2 6 2 5 3" xfId="24417"/>
    <cellStyle name="Normal 3 2 2 6 2 6" xfId="24418"/>
    <cellStyle name="Normal 3 2 2 6 2 7" xfId="24419"/>
    <cellStyle name="Normal 3 2 2 6 3" xfId="24420"/>
    <cellStyle name="Normal 3 2 2 6 3 2" xfId="24421"/>
    <cellStyle name="Normal 3 2 2 6 3 3" xfId="24422"/>
    <cellStyle name="Normal 3 2 2 6 4" xfId="24423"/>
    <cellStyle name="Normal 3 2 2 6 4 2" xfId="24424"/>
    <cellStyle name="Normal 3 2 2 6 4 3" xfId="24425"/>
    <cellStyle name="Normal 3 2 2 6 5" xfId="24426"/>
    <cellStyle name="Normal 3 2 2 6 5 2" xfId="24427"/>
    <cellStyle name="Normal 3 2 2 6 5 3" xfId="24428"/>
    <cellStyle name="Normal 3 2 2 6 6" xfId="24429"/>
    <cellStyle name="Normal 3 2 2 6 6 2" xfId="24430"/>
    <cellStyle name="Normal 3 2 2 6 6 3" xfId="24431"/>
    <cellStyle name="Normal 3 2 2 6 7" xfId="24432"/>
    <cellStyle name="Normal 3 2 2 6 8" xfId="24433"/>
    <cellStyle name="Normal 3 2 2 7" xfId="24434"/>
    <cellStyle name="Normal 3 2 2 7 2" xfId="24435"/>
    <cellStyle name="Normal 3 2 2 7 2 2" xfId="24436"/>
    <cellStyle name="Normal 3 2 2 7 2 3" xfId="24437"/>
    <cellStyle name="Normal 3 2 2 7 3" xfId="24438"/>
    <cellStyle name="Normal 3 2 2 7 3 2" xfId="24439"/>
    <cellStyle name="Normal 3 2 2 7 3 3" xfId="24440"/>
    <cellStyle name="Normal 3 2 2 7 4" xfId="24441"/>
    <cellStyle name="Normal 3 2 2 7 4 2" xfId="24442"/>
    <cellStyle name="Normal 3 2 2 7 4 3" xfId="24443"/>
    <cellStyle name="Normal 3 2 2 7 5" xfId="24444"/>
    <cellStyle name="Normal 3 2 2 7 5 2" xfId="24445"/>
    <cellStyle name="Normal 3 2 2 7 5 3" xfId="24446"/>
    <cellStyle name="Normal 3 2 2 7 6" xfId="24447"/>
    <cellStyle name="Normal 3 2 2 7 7" xfId="24448"/>
    <cellStyle name="Normal 3 2 2 8" xfId="24449"/>
    <cellStyle name="Normal 3 2 2 8 2" xfId="24450"/>
    <cellStyle name="Normal 3 2 2 8 2 2" xfId="24451"/>
    <cellStyle name="Normal 3 2 2 8 2 3" xfId="24452"/>
    <cellStyle name="Normal 3 2 2 8 3" xfId="24453"/>
    <cellStyle name="Normal 3 2 2 8 3 2" xfId="24454"/>
    <cellStyle name="Normal 3 2 2 8 3 3" xfId="24455"/>
    <cellStyle name="Normal 3 2 2 8 4" xfId="24456"/>
    <cellStyle name="Normal 3 2 2 8 4 2" xfId="24457"/>
    <cellStyle name="Normal 3 2 2 8 4 3" xfId="24458"/>
    <cellStyle name="Normal 3 2 2 8 5" xfId="24459"/>
    <cellStyle name="Normal 3 2 2 8 5 2" xfId="24460"/>
    <cellStyle name="Normal 3 2 2 8 5 3" xfId="24461"/>
    <cellStyle name="Normal 3 2 2 8 6" xfId="24462"/>
    <cellStyle name="Normal 3 2 2 8 7" xfId="24463"/>
    <cellStyle name="Normal 3 2 2 9" xfId="24464"/>
    <cellStyle name="Normal 3 2 2 9 2" xfId="24465"/>
    <cellStyle name="Normal 3 2 2 9 2 2" xfId="24466"/>
    <cellStyle name="Normal 3 2 2 9 2 3" xfId="24467"/>
    <cellStyle name="Normal 3 2 2 9 3" xfId="24468"/>
    <cellStyle name="Normal 3 2 2 9 3 2" xfId="24469"/>
    <cellStyle name="Normal 3 2 2 9 3 3" xfId="24470"/>
    <cellStyle name="Normal 3 2 2 9 4" xfId="24471"/>
    <cellStyle name="Normal 3 2 2 9 4 2" xfId="24472"/>
    <cellStyle name="Normal 3 2 2 9 4 3" xfId="24473"/>
    <cellStyle name="Normal 3 2 2 9 5" xfId="24474"/>
    <cellStyle name="Normal 3 2 2 9 5 2" xfId="24475"/>
    <cellStyle name="Normal 3 2 2 9 5 3" xfId="24476"/>
    <cellStyle name="Normal 3 2 2 9 6" xfId="24477"/>
    <cellStyle name="Normal 3 2 2 9 7" xfId="24478"/>
    <cellStyle name="Normal 3 2 20" xfId="24479"/>
    <cellStyle name="Normal 3 2 3" xfId="24480"/>
    <cellStyle name="Normal 3 2 3 10" xfId="24481"/>
    <cellStyle name="Normal 3 2 3 10 2" xfId="24482"/>
    <cellStyle name="Normal 3 2 3 10 3" xfId="24483"/>
    <cellStyle name="Normal 3 2 3 11" xfId="24484"/>
    <cellStyle name="Normal 3 2 3 11 2" xfId="24485"/>
    <cellStyle name="Normal 3 2 3 11 3" xfId="24486"/>
    <cellStyle name="Normal 3 2 3 12" xfId="24487"/>
    <cellStyle name="Normal 3 2 3 12 2" xfId="24488"/>
    <cellStyle name="Normal 3 2 3 12 3" xfId="24489"/>
    <cellStyle name="Normal 3 2 3 13" xfId="24490"/>
    <cellStyle name="Normal 3 2 3 13 2" xfId="24491"/>
    <cellStyle name="Normal 3 2 3 13 3" xfId="24492"/>
    <cellStyle name="Normal 3 2 3 14" xfId="24493"/>
    <cellStyle name="Normal 3 2 3 15" xfId="24494"/>
    <cellStyle name="Normal 3 2 3 2" xfId="24495"/>
    <cellStyle name="Normal 3 2 3 2 10" xfId="24496"/>
    <cellStyle name="Normal 3 2 3 2 10 2" xfId="24497"/>
    <cellStyle name="Normal 3 2 3 2 10 3" xfId="24498"/>
    <cellStyle name="Normal 3 2 3 2 11" xfId="24499"/>
    <cellStyle name="Normal 3 2 3 2 11 2" xfId="24500"/>
    <cellStyle name="Normal 3 2 3 2 11 3" xfId="24501"/>
    <cellStyle name="Normal 3 2 3 2 12" xfId="24502"/>
    <cellStyle name="Normal 3 2 3 2 12 2" xfId="24503"/>
    <cellStyle name="Normal 3 2 3 2 12 3" xfId="24504"/>
    <cellStyle name="Normal 3 2 3 2 13" xfId="24505"/>
    <cellStyle name="Normal 3 2 3 2 14" xfId="24506"/>
    <cellStyle name="Normal 3 2 3 2 2" xfId="24507"/>
    <cellStyle name="Normal 3 2 3 2 2 10" xfId="24508"/>
    <cellStyle name="Normal 3 2 3 2 2 11" xfId="24509"/>
    <cellStyle name="Normal 3 2 3 2 2 2" xfId="24510"/>
    <cellStyle name="Normal 3 2 3 2 2 2 2" xfId="24511"/>
    <cellStyle name="Normal 3 2 3 2 2 2 2 2" xfId="24512"/>
    <cellStyle name="Normal 3 2 3 2 2 2 2 2 2" xfId="24513"/>
    <cellStyle name="Normal 3 2 3 2 2 2 2 2 3" xfId="24514"/>
    <cellStyle name="Normal 3 2 3 2 2 2 2 3" xfId="24515"/>
    <cellStyle name="Normal 3 2 3 2 2 2 2 3 2" xfId="24516"/>
    <cellStyle name="Normal 3 2 3 2 2 2 2 3 3" xfId="24517"/>
    <cellStyle name="Normal 3 2 3 2 2 2 2 4" xfId="24518"/>
    <cellStyle name="Normal 3 2 3 2 2 2 2 4 2" xfId="24519"/>
    <cellStyle name="Normal 3 2 3 2 2 2 2 4 3" xfId="24520"/>
    <cellStyle name="Normal 3 2 3 2 2 2 2 5" xfId="24521"/>
    <cellStyle name="Normal 3 2 3 2 2 2 2 5 2" xfId="24522"/>
    <cellStyle name="Normal 3 2 3 2 2 2 2 5 3" xfId="24523"/>
    <cellStyle name="Normal 3 2 3 2 2 2 2 6" xfId="24524"/>
    <cellStyle name="Normal 3 2 3 2 2 2 2 7" xfId="24525"/>
    <cellStyle name="Normal 3 2 3 2 2 2 3" xfId="24526"/>
    <cellStyle name="Normal 3 2 3 2 2 2 3 2" xfId="24527"/>
    <cellStyle name="Normal 3 2 3 2 2 2 3 3" xfId="24528"/>
    <cellStyle name="Normal 3 2 3 2 2 2 4" xfId="24529"/>
    <cellStyle name="Normal 3 2 3 2 2 2 4 2" xfId="24530"/>
    <cellStyle name="Normal 3 2 3 2 2 2 4 3" xfId="24531"/>
    <cellStyle name="Normal 3 2 3 2 2 2 5" xfId="24532"/>
    <cellStyle name="Normal 3 2 3 2 2 2 5 2" xfId="24533"/>
    <cellStyle name="Normal 3 2 3 2 2 2 5 3" xfId="24534"/>
    <cellStyle name="Normal 3 2 3 2 2 2 6" xfId="24535"/>
    <cellStyle name="Normal 3 2 3 2 2 2 6 2" xfId="24536"/>
    <cellStyle name="Normal 3 2 3 2 2 2 6 3" xfId="24537"/>
    <cellStyle name="Normal 3 2 3 2 2 2 7" xfId="24538"/>
    <cellStyle name="Normal 3 2 3 2 2 2 8" xfId="24539"/>
    <cellStyle name="Normal 3 2 3 2 2 3" xfId="24540"/>
    <cellStyle name="Normal 3 2 3 2 2 3 2" xfId="24541"/>
    <cellStyle name="Normal 3 2 3 2 2 3 2 2" xfId="24542"/>
    <cellStyle name="Normal 3 2 3 2 2 3 2 3" xfId="24543"/>
    <cellStyle name="Normal 3 2 3 2 2 3 3" xfId="24544"/>
    <cellStyle name="Normal 3 2 3 2 2 3 3 2" xfId="24545"/>
    <cellStyle name="Normal 3 2 3 2 2 3 3 3" xfId="24546"/>
    <cellStyle name="Normal 3 2 3 2 2 3 4" xfId="24547"/>
    <cellStyle name="Normal 3 2 3 2 2 3 4 2" xfId="24548"/>
    <cellStyle name="Normal 3 2 3 2 2 3 4 3" xfId="24549"/>
    <cellStyle name="Normal 3 2 3 2 2 3 5" xfId="24550"/>
    <cellStyle name="Normal 3 2 3 2 2 3 5 2" xfId="24551"/>
    <cellStyle name="Normal 3 2 3 2 2 3 5 3" xfId="24552"/>
    <cellStyle name="Normal 3 2 3 2 2 3 6" xfId="24553"/>
    <cellStyle name="Normal 3 2 3 2 2 3 7" xfId="24554"/>
    <cellStyle name="Normal 3 2 3 2 2 4" xfId="24555"/>
    <cellStyle name="Normal 3 2 3 2 2 4 2" xfId="24556"/>
    <cellStyle name="Normal 3 2 3 2 2 4 2 2" xfId="24557"/>
    <cellStyle name="Normal 3 2 3 2 2 4 2 3" xfId="24558"/>
    <cellStyle name="Normal 3 2 3 2 2 4 3" xfId="24559"/>
    <cellStyle name="Normal 3 2 3 2 2 4 3 2" xfId="24560"/>
    <cellStyle name="Normal 3 2 3 2 2 4 3 3" xfId="24561"/>
    <cellStyle name="Normal 3 2 3 2 2 4 4" xfId="24562"/>
    <cellStyle name="Normal 3 2 3 2 2 4 4 2" xfId="24563"/>
    <cellStyle name="Normal 3 2 3 2 2 4 4 3" xfId="24564"/>
    <cellStyle name="Normal 3 2 3 2 2 4 5" xfId="24565"/>
    <cellStyle name="Normal 3 2 3 2 2 4 5 2" xfId="24566"/>
    <cellStyle name="Normal 3 2 3 2 2 4 5 3" xfId="24567"/>
    <cellStyle name="Normal 3 2 3 2 2 4 6" xfId="24568"/>
    <cellStyle name="Normal 3 2 3 2 2 4 7" xfId="24569"/>
    <cellStyle name="Normal 3 2 3 2 2 5" xfId="24570"/>
    <cellStyle name="Normal 3 2 3 2 2 5 2" xfId="24571"/>
    <cellStyle name="Normal 3 2 3 2 2 5 2 2" xfId="24572"/>
    <cellStyle name="Normal 3 2 3 2 2 5 2 3" xfId="24573"/>
    <cellStyle name="Normal 3 2 3 2 2 5 3" xfId="24574"/>
    <cellStyle name="Normal 3 2 3 2 2 5 3 2" xfId="24575"/>
    <cellStyle name="Normal 3 2 3 2 2 5 3 3" xfId="24576"/>
    <cellStyle name="Normal 3 2 3 2 2 5 4" xfId="24577"/>
    <cellStyle name="Normal 3 2 3 2 2 5 4 2" xfId="24578"/>
    <cellStyle name="Normal 3 2 3 2 2 5 4 3" xfId="24579"/>
    <cellStyle name="Normal 3 2 3 2 2 5 5" xfId="24580"/>
    <cellStyle name="Normal 3 2 3 2 2 5 5 2" xfId="24581"/>
    <cellStyle name="Normal 3 2 3 2 2 5 5 3" xfId="24582"/>
    <cellStyle name="Normal 3 2 3 2 2 5 6" xfId="24583"/>
    <cellStyle name="Normal 3 2 3 2 2 5 7" xfId="24584"/>
    <cellStyle name="Normal 3 2 3 2 2 6" xfId="24585"/>
    <cellStyle name="Normal 3 2 3 2 2 6 2" xfId="24586"/>
    <cellStyle name="Normal 3 2 3 2 2 6 3" xfId="24587"/>
    <cellStyle name="Normal 3 2 3 2 2 7" xfId="24588"/>
    <cellStyle name="Normal 3 2 3 2 2 7 2" xfId="24589"/>
    <cellStyle name="Normal 3 2 3 2 2 7 3" xfId="24590"/>
    <cellStyle name="Normal 3 2 3 2 2 8" xfId="24591"/>
    <cellStyle name="Normal 3 2 3 2 2 8 2" xfId="24592"/>
    <cellStyle name="Normal 3 2 3 2 2 8 3" xfId="24593"/>
    <cellStyle name="Normal 3 2 3 2 2 9" xfId="24594"/>
    <cellStyle name="Normal 3 2 3 2 2 9 2" xfId="24595"/>
    <cellStyle name="Normal 3 2 3 2 2 9 3" xfId="24596"/>
    <cellStyle name="Normal 3 2 3 2 3" xfId="24597"/>
    <cellStyle name="Normal 3 2 3 2 3 2" xfId="24598"/>
    <cellStyle name="Normal 3 2 3 2 3 2 2" xfId="24599"/>
    <cellStyle name="Normal 3 2 3 2 3 2 2 2" xfId="24600"/>
    <cellStyle name="Normal 3 2 3 2 3 2 2 3" xfId="24601"/>
    <cellStyle name="Normal 3 2 3 2 3 2 3" xfId="24602"/>
    <cellStyle name="Normal 3 2 3 2 3 2 3 2" xfId="24603"/>
    <cellStyle name="Normal 3 2 3 2 3 2 3 3" xfId="24604"/>
    <cellStyle name="Normal 3 2 3 2 3 2 4" xfId="24605"/>
    <cellStyle name="Normal 3 2 3 2 3 2 4 2" xfId="24606"/>
    <cellStyle name="Normal 3 2 3 2 3 2 4 3" xfId="24607"/>
    <cellStyle name="Normal 3 2 3 2 3 2 5" xfId="24608"/>
    <cellStyle name="Normal 3 2 3 2 3 2 5 2" xfId="24609"/>
    <cellStyle name="Normal 3 2 3 2 3 2 5 3" xfId="24610"/>
    <cellStyle name="Normal 3 2 3 2 3 2 6" xfId="24611"/>
    <cellStyle name="Normal 3 2 3 2 3 2 7" xfId="24612"/>
    <cellStyle name="Normal 3 2 3 2 3 3" xfId="24613"/>
    <cellStyle name="Normal 3 2 3 2 3 3 2" xfId="24614"/>
    <cellStyle name="Normal 3 2 3 2 3 3 3" xfId="24615"/>
    <cellStyle name="Normal 3 2 3 2 3 4" xfId="24616"/>
    <cellStyle name="Normal 3 2 3 2 3 4 2" xfId="24617"/>
    <cellStyle name="Normal 3 2 3 2 3 4 3" xfId="24618"/>
    <cellStyle name="Normal 3 2 3 2 3 5" xfId="24619"/>
    <cellStyle name="Normal 3 2 3 2 3 5 2" xfId="24620"/>
    <cellStyle name="Normal 3 2 3 2 3 5 3" xfId="24621"/>
    <cellStyle name="Normal 3 2 3 2 3 6" xfId="24622"/>
    <cellStyle name="Normal 3 2 3 2 3 6 2" xfId="24623"/>
    <cellStyle name="Normal 3 2 3 2 3 6 3" xfId="24624"/>
    <cellStyle name="Normal 3 2 3 2 3 7" xfId="24625"/>
    <cellStyle name="Normal 3 2 3 2 3 8" xfId="24626"/>
    <cellStyle name="Normal 3 2 3 2 4" xfId="24627"/>
    <cellStyle name="Normal 3 2 3 2 4 2" xfId="24628"/>
    <cellStyle name="Normal 3 2 3 2 4 2 2" xfId="24629"/>
    <cellStyle name="Normal 3 2 3 2 4 2 2 2" xfId="24630"/>
    <cellStyle name="Normal 3 2 3 2 4 2 2 3" xfId="24631"/>
    <cellStyle name="Normal 3 2 3 2 4 2 3" xfId="24632"/>
    <cellStyle name="Normal 3 2 3 2 4 2 3 2" xfId="24633"/>
    <cellStyle name="Normal 3 2 3 2 4 2 3 3" xfId="24634"/>
    <cellStyle name="Normal 3 2 3 2 4 2 4" xfId="24635"/>
    <cellStyle name="Normal 3 2 3 2 4 2 4 2" xfId="24636"/>
    <cellStyle name="Normal 3 2 3 2 4 2 4 3" xfId="24637"/>
    <cellStyle name="Normal 3 2 3 2 4 2 5" xfId="24638"/>
    <cellStyle name="Normal 3 2 3 2 4 2 5 2" xfId="24639"/>
    <cellStyle name="Normal 3 2 3 2 4 2 5 3" xfId="24640"/>
    <cellStyle name="Normal 3 2 3 2 4 2 6" xfId="24641"/>
    <cellStyle name="Normal 3 2 3 2 4 2 7" xfId="24642"/>
    <cellStyle name="Normal 3 2 3 2 4 3" xfId="24643"/>
    <cellStyle name="Normal 3 2 3 2 4 3 2" xfId="24644"/>
    <cellStyle name="Normal 3 2 3 2 4 3 3" xfId="24645"/>
    <cellStyle name="Normal 3 2 3 2 4 4" xfId="24646"/>
    <cellStyle name="Normal 3 2 3 2 4 4 2" xfId="24647"/>
    <cellStyle name="Normal 3 2 3 2 4 4 3" xfId="24648"/>
    <cellStyle name="Normal 3 2 3 2 4 5" xfId="24649"/>
    <cellStyle name="Normal 3 2 3 2 4 5 2" xfId="24650"/>
    <cellStyle name="Normal 3 2 3 2 4 5 3" xfId="24651"/>
    <cellStyle name="Normal 3 2 3 2 4 6" xfId="24652"/>
    <cellStyle name="Normal 3 2 3 2 4 6 2" xfId="24653"/>
    <cellStyle name="Normal 3 2 3 2 4 6 3" xfId="24654"/>
    <cellStyle name="Normal 3 2 3 2 4 7" xfId="24655"/>
    <cellStyle name="Normal 3 2 3 2 4 8" xfId="24656"/>
    <cellStyle name="Normal 3 2 3 2 5" xfId="24657"/>
    <cellStyle name="Normal 3 2 3 2 5 2" xfId="24658"/>
    <cellStyle name="Normal 3 2 3 2 5 2 2" xfId="24659"/>
    <cellStyle name="Normal 3 2 3 2 5 2 3" xfId="24660"/>
    <cellStyle name="Normal 3 2 3 2 5 3" xfId="24661"/>
    <cellStyle name="Normal 3 2 3 2 5 3 2" xfId="24662"/>
    <cellStyle name="Normal 3 2 3 2 5 3 3" xfId="24663"/>
    <cellStyle name="Normal 3 2 3 2 5 4" xfId="24664"/>
    <cellStyle name="Normal 3 2 3 2 5 4 2" xfId="24665"/>
    <cellStyle name="Normal 3 2 3 2 5 4 3" xfId="24666"/>
    <cellStyle name="Normal 3 2 3 2 5 5" xfId="24667"/>
    <cellStyle name="Normal 3 2 3 2 5 5 2" xfId="24668"/>
    <cellStyle name="Normal 3 2 3 2 5 5 3" xfId="24669"/>
    <cellStyle name="Normal 3 2 3 2 5 6" xfId="24670"/>
    <cellStyle name="Normal 3 2 3 2 5 7" xfId="24671"/>
    <cellStyle name="Normal 3 2 3 2 6" xfId="24672"/>
    <cellStyle name="Normal 3 2 3 2 6 2" xfId="24673"/>
    <cellStyle name="Normal 3 2 3 2 6 2 2" xfId="24674"/>
    <cellStyle name="Normal 3 2 3 2 6 2 3" xfId="24675"/>
    <cellStyle name="Normal 3 2 3 2 6 3" xfId="24676"/>
    <cellStyle name="Normal 3 2 3 2 6 3 2" xfId="24677"/>
    <cellStyle name="Normal 3 2 3 2 6 3 3" xfId="24678"/>
    <cellStyle name="Normal 3 2 3 2 6 4" xfId="24679"/>
    <cellStyle name="Normal 3 2 3 2 6 4 2" xfId="24680"/>
    <cellStyle name="Normal 3 2 3 2 6 4 3" xfId="24681"/>
    <cellStyle name="Normal 3 2 3 2 6 5" xfId="24682"/>
    <cellStyle name="Normal 3 2 3 2 6 5 2" xfId="24683"/>
    <cellStyle name="Normal 3 2 3 2 6 5 3" xfId="24684"/>
    <cellStyle name="Normal 3 2 3 2 6 6" xfId="24685"/>
    <cellStyle name="Normal 3 2 3 2 6 7" xfId="24686"/>
    <cellStyle name="Normal 3 2 3 2 7" xfId="24687"/>
    <cellStyle name="Normal 3 2 3 2 7 2" xfId="24688"/>
    <cellStyle name="Normal 3 2 3 2 7 2 2" xfId="24689"/>
    <cellStyle name="Normal 3 2 3 2 7 2 3" xfId="24690"/>
    <cellStyle name="Normal 3 2 3 2 7 3" xfId="24691"/>
    <cellStyle name="Normal 3 2 3 2 7 3 2" xfId="24692"/>
    <cellStyle name="Normal 3 2 3 2 7 3 3" xfId="24693"/>
    <cellStyle name="Normal 3 2 3 2 7 4" xfId="24694"/>
    <cellStyle name="Normal 3 2 3 2 7 4 2" xfId="24695"/>
    <cellStyle name="Normal 3 2 3 2 7 4 3" xfId="24696"/>
    <cellStyle name="Normal 3 2 3 2 7 5" xfId="24697"/>
    <cellStyle name="Normal 3 2 3 2 7 5 2" xfId="24698"/>
    <cellStyle name="Normal 3 2 3 2 7 5 3" xfId="24699"/>
    <cellStyle name="Normal 3 2 3 2 7 6" xfId="24700"/>
    <cellStyle name="Normal 3 2 3 2 7 7" xfId="24701"/>
    <cellStyle name="Normal 3 2 3 2 8" xfId="24702"/>
    <cellStyle name="Normal 3 2 3 2 8 2" xfId="24703"/>
    <cellStyle name="Normal 3 2 3 2 8 2 2" xfId="24704"/>
    <cellStyle name="Normal 3 2 3 2 8 2 3" xfId="24705"/>
    <cellStyle name="Normal 3 2 3 2 8 3" xfId="24706"/>
    <cellStyle name="Normal 3 2 3 2 8 3 2" xfId="24707"/>
    <cellStyle name="Normal 3 2 3 2 8 3 3" xfId="24708"/>
    <cellStyle name="Normal 3 2 3 2 8 4" xfId="24709"/>
    <cellStyle name="Normal 3 2 3 2 8 4 2" xfId="24710"/>
    <cellStyle name="Normal 3 2 3 2 8 4 3" xfId="24711"/>
    <cellStyle name="Normal 3 2 3 2 8 5" xfId="24712"/>
    <cellStyle name="Normal 3 2 3 2 8 5 2" xfId="24713"/>
    <cellStyle name="Normal 3 2 3 2 8 5 3" xfId="24714"/>
    <cellStyle name="Normal 3 2 3 2 8 6" xfId="24715"/>
    <cellStyle name="Normal 3 2 3 2 8 7" xfId="24716"/>
    <cellStyle name="Normal 3 2 3 2 9" xfId="24717"/>
    <cellStyle name="Normal 3 2 3 2 9 2" xfId="24718"/>
    <cellStyle name="Normal 3 2 3 2 9 3" xfId="24719"/>
    <cellStyle name="Normal 3 2 3 3" xfId="24720"/>
    <cellStyle name="Normal 3 2 3 3 10" xfId="24721"/>
    <cellStyle name="Normal 3 2 3 3 11" xfId="24722"/>
    <cellStyle name="Normal 3 2 3 3 2" xfId="24723"/>
    <cellStyle name="Normal 3 2 3 3 2 2" xfId="24724"/>
    <cellStyle name="Normal 3 2 3 3 2 2 2" xfId="24725"/>
    <cellStyle name="Normal 3 2 3 3 2 2 2 2" xfId="24726"/>
    <cellStyle name="Normal 3 2 3 3 2 2 2 3" xfId="24727"/>
    <cellStyle name="Normal 3 2 3 3 2 2 3" xfId="24728"/>
    <cellStyle name="Normal 3 2 3 3 2 2 3 2" xfId="24729"/>
    <cellStyle name="Normal 3 2 3 3 2 2 3 3" xfId="24730"/>
    <cellStyle name="Normal 3 2 3 3 2 2 4" xfId="24731"/>
    <cellStyle name="Normal 3 2 3 3 2 2 4 2" xfId="24732"/>
    <cellStyle name="Normal 3 2 3 3 2 2 4 3" xfId="24733"/>
    <cellStyle name="Normal 3 2 3 3 2 2 5" xfId="24734"/>
    <cellStyle name="Normal 3 2 3 3 2 2 5 2" xfId="24735"/>
    <cellStyle name="Normal 3 2 3 3 2 2 5 3" xfId="24736"/>
    <cellStyle name="Normal 3 2 3 3 2 2 6" xfId="24737"/>
    <cellStyle name="Normal 3 2 3 3 2 2 7" xfId="24738"/>
    <cellStyle name="Normal 3 2 3 3 2 3" xfId="24739"/>
    <cellStyle name="Normal 3 2 3 3 2 3 2" xfId="24740"/>
    <cellStyle name="Normal 3 2 3 3 2 3 3" xfId="24741"/>
    <cellStyle name="Normal 3 2 3 3 2 4" xfId="24742"/>
    <cellStyle name="Normal 3 2 3 3 2 4 2" xfId="24743"/>
    <cellStyle name="Normal 3 2 3 3 2 4 3" xfId="24744"/>
    <cellStyle name="Normal 3 2 3 3 2 5" xfId="24745"/>
    <cellStyle name="Normal 3 2 3 3 2 5 2" xfId="24746"/>
    <cellStyle name="Normal 3 2 3 3 2 5 3" xfId="24747"/>
    <cellStyle name="Normal 3 2 3 3 2 6" xfId="24748"/>
    <cellStyle name="Normal 3 2 3 3 2 6 2" xfId="24749"/>
    <cellStyle name="Normal 3 2 3 3 2 6 3" xfId="24750"/>
    <cellStyle name="Normal 3 2 3 3 2 7" xfId="24751"/>
    <cellStyle name="Normal 3 2 3 3 2 8" xfId="24752"/>
    <cellStyle name="Normal 3 2 3 3 3" xfId="24753"/>
    <cellStyle name="Normal 3 2 3 3 3 2" xfId="24754"/>
    <cellStyle name="Normal 3 2 3 3 3 2 2" xfId="24755"/>
    <cellStyle name="Normal 3 2 3 3 3 2 3" xfId="24756"/>
    <cellStyle name="Normal 3 2 3 3 3 3" xfId="24757"/>
    <cellStyle name="Normal 3 2 3 3 3 3 2" xfId="24758"/>
    <cellStyle name="Normal 3 2 3 3 3 3 3" xfId="24759"/>
    <cellStyle name="Normal 3 2 3 3 3 4" xfId="24760"/>
    <cellStyle name="Normal 3 2 3 3 3 4 2" xfId="24761"/>
    <cellStyle name="Normal 3 2 3 3 3 4 3" xfId="24762"/>
    <cellStyle name="Normal 3 2 3 3 3 5" xfId="24763"/>
    <cellStyle name="Normal 3 2 3 3 3 5 2" xfId="24764"/>
    <cellStyle name="Normal 3 2 3 3 3 5 3" xfId="24765"/>
    <cellStyle name="Normal 3 2 3 3 3 6" xfId="24766"/>
    <cellStyle name="Normal 3 2 3 3 3 7" xfId="24767"/>
    <cellStyle name="Normal 3 2 3 3 4" xfId="24768"/>
    <cellStyle name="Normal 3 2 3 3 4 2" xfId="24769"/>
    <cellStyle name="Normal 3 2 3 3 4 2 2" xfId="24770"/>
    <cellStyle name="Normal 3 2 3 3 4 2 3" xfId="24771"/>
    <cellStyle name="Normal 3 2 3 3 4 3" xfId="24772"/>
    <cellStyle name="Normal 3 2 3 3 4 3 2" xfId="24773"/>
    <cellStyle name="Normal 3 2 3 3 4 3 3" xfId="24774"/>
    <cellStyle name="Normal 3 2 3 3 4 4" xfId="24775"/>
    <cellStyle name="Normal 3 2 3 3 4 4 2" xfId="24776"/>
    <cellStyle name="Normal 3 2 3 3 4 4 3" xfId="24777"/>
    <cellStyle name="Normal 3 2 3 3 4 5" xfId="24778"/>
    <cellStyle name="Normal 3 2 3 3 4 5 2" xfId="24779"/>
    <cellStyle name="Normal 3 2 3 3 4 5 3" xfId="24780"/>
    <cellStyle name="Normal 3 2 3 3 4 6" xfId="24781"/>
    <cellStyle name="Normal 3 2 3 3 4 7" xfId="24782"/>
    <cellStyle name="Normal 3 2 3 3 5" xfId="24783"/>
    <cellStyle name="Normal 3 2 3 3 5 2" xfId="24784"/>
    <cellStyle name="Normal 3 2 3 3 5 2 2" xfId="24785"/>
    <cellStyle name="Normal 3 2 3 3 5 2 3" xfId="24786"/>
    <cellStyle name="Normal 3 2 3 3 5 3" xfId="24787"/>
    <cellStyle name="Normal 3 2 3 3 5 3 2" xfId="24788"/>
    <cellStyle name="Normal 3 2 3 3 5 3 3" xfId="24789"/>
    <cellStyle name="Normal 3 2 3 3 5 4" xfId="24790"/>
    <cellStyle name="Normal 3 2 3 3 5 4 2" xfId="24791"/>
    <cellStyle name="Normal 3 2 3 3 5 4 3" xfId="24792"/>
    <cellStyle name="Normal 3 2 3 3 5 5" xfId="24793"/>
    <cellStyle name="Normal 3 2 3 3 5 5 2" xfId="24794"/>
    <cellStyle name="Normal 3 2 3 3 5 5 3" xfId="24795"/>
    <cellStyle name="Normal 3 2 3 3 5 6" xfId="24796"/>
    <cellStyle name="Normal 3 2 3 3 5 7" xfId="24797"/>
    <cellStyle name="Normal 3 2 3 3 6" xfId="24798"/>
    <cellStyle name="Normal 3 2 3 3 6 2" xfId="24799"/>
    <cellStyle name="Normal 3 2 3 3 6 3" xfId="24800"/>
    <cellStyle name="Normal 3 2 3 3 7" xfId="24801"/>
    <cellStyle name="Normal 3 2 3 3 7 2" xfId="24802"/>
    <cellStyle name="Normal 3 2 3 3 7 3" xfId="24803"/>
    <cellStyle name="Normal 3 2 3 3 8" xfId="24804"/>
    <cellStyle name="Normal 3 2 3 3 8 2" xfId="24805"/>
    <cellStyle name="Normal 3 2 3 3 8 3" xfId="24806"/>
    <cellStyle name="Normal 3 2 3 3 9" xfId="24807"/>
    <cellStyle name="Normal 3 2 3 3 9 2" xfId="24808"/>
    <cellStyle name="Normal 3 2 3 3 9 3" xfId="24809"/>
    <cellStyle name="Normal 3 2 3 4" xfId="24810"/>
    <cellStyle name="Normal 3 2 3 4 2" xfId="24811"/>
    <cellStyle name="Normal 3 2 3 4 2 2" xfId="24812"/>
    <cellStyle name="Normal 3 2 3 4 2 2 2" xfId="24813"/>
    <cellStyle name="Normal 3 2 3 4 2 2 3" xfId="24814"/>
    <cellStyle name="Normal 3 2 3 4 2 3" xfId="24815"/>
    <cellStyle name="Normal 3 2 3 4 2 3 2" xfId="24816"/>
    <cellStyle name="Normal 3 2 3 4 2 3 3" xfId="24817"/>
    <cellStyle name="Normal 3 2 3 4 2 4" xfId="24818"/>
    <cellStyle name="Normal 3 2 3 4 2 4 2" xfId="24819"/>
    <cellStyle name="Normal 3 2 3 4 2 4 3" xfId="24820"/>
    <cellStyle name="Normal 3 2 3 4 2 5" xfId="24821"/>
    <cellStyle name="Normal 3 2 3 4 2 5 2" xfId="24822"/>
    <cellStyle name="Normal 3 2 3 4 2 5 3" xfId="24823"/>
    <cellStyle name="Normal 3 2 3 4 2 6" xfId="24824"/>
    <cellStyle name="Normal 3 2 3 4 2 7" xfId="24825"/>
    <cellStyle name="Normal 3 2 3 4 3" xfId="24826"/>
    <cellStyle name="Normal 3 2 3 4 3 2" xfId="24827"/>
    <cellStyle name="Normal 3 2 3 4 3 3" xfId="24828"/>
    <cellStyle name="Normal 3 2 3 4 4" xfId="24829"/>
    <cellStyle name="Normal 3 2 3 4 4 2" xfId="24830"/>
    <cellStyle name="Normal 3 2 3 4 4 3" xfId="24831"/>
    <cellStyle name="Normal 3 2 3 4 5" xfId="24832"/>
    <cellStyle name="Normal 3 2 3 4 5 2" xfId="24833"/>
    <cellStyle name="Normal 3 2 3 4 5 3" xfId="24834"/>
    <cellStyle name="Normal 3 2 3 4 6" xfId="24835"/>
    <cellStyle name="Normal 3 2 3 4 6 2" xfId="24836"/>
    <cellStyle name="Normal 3 2 3 4 6 3" xfId="24837"/>
    <cellStyle name="Normal 3 2 3 4 7" xfId="24838"/>
    <cellStyle name="Normal 3 2 3 4 8" xfId="24839"/>
    <cellStyle name="Normal 3 2 3 5" xfId="24840"/>
    <cellStyle name="Normal 3 2 3 5 2" xfId="24841"/>
    <cellStyle name="Normal 3 2 3 5 2 2" xfId="24842"/>
    <cellStyle name="Normal 3 2 3 5 2 2 2" xfId="24843"/>
    <cellStyle name="Normal 3 2 3 5 2 2 3" xfId="24844"/>
    <cellStyle name="Normal 3 2 3 5 2 3" xfId="24845"/>
    <cellStyle name="Normal 3 2 3 5 2 3 2" xfId="24846"/>
    <cellStyle name="Normal 3 2 3 5 2 3 3" xfId="24847"/>
    <cellStyle name="Normal 3 2 3 5 2 4" xfId="24848"/>
    <cellStyle name="Normal 3 2 3 5 2 4 2" xfId="24849"/>
    <cellStyle name="Normal 3 2 3 5 2 4 3" xfId="24850"/>
    <cellStyle name="Normal 3 2 3 5 2 5" xfId="24851"/>
    <cellStyle name="Normal 3 2 3 5 2 5 2" xfId="24852"/>
    <cellStyle name="Normal 3 2 3 5 2 5 3" xfId="24853"/>
    <cellStyle name="Normal 3 2 3 5 2 6" xfId="24854"/>
    <cellStyle name="Normal 3 2 3 5 2 7" xfId="24855"/>
    <cellStyle name="Normal 3 2 3 5 3" xfId="24856"/>
    <cellStyle name="Normal 3 2 3 5 3 2" xfId="24857"/>
    <cellStyle name="Normal 3 2 3 5 3 3" xfId="24858"/>
    <cellStyle name="Normal 3 2 3 5 4" xfId="24859"/>
    <cellStyle name="Normal 3 2 3 5 4 2" xfId="24860"/>
    <cellStyle name="Normal 3 2 3 5 4 3" xfId="24861"/>
    <cellStyle name="Normal 3 2 3 5 5" xfId="24862"/>
    <cellStyle name="Normal 3 2 3 5 5 2" xfId="24863"/>
    <cellStyle name="Normal 3 2 3 5 5 3" xfId="24864"/>
    <cellStyle name="Normal 3 2 3 5 6" xfId="24865"/>
    <cellStyle name="Normal 3 2 3 5 6 2" xfId="24866"/>
    <cellStyle name="Normal 3 2 3 5 6 3" xfId="24867"/>
    <cellStyle name="Normal 3 2 3 5 7" xfId="24868"/>
    <cellStyle name="Normal 3 2 3 5 8" xfId="24869"/>
    <cellStyle name="Normal 3 2 3 6" xfId="24870"/>
    <cellStyle name="Normal 3 2 3 6 2" xfId="24871"/>
    <cellStyle name="Normal 3 2 3 6 2 2" xfId="24872"/>
    <cellStyle name="Normal 3 2 3 6 2 3" xfId="24873"/>
    <cellStyle name="Normal 3 2 3 6 3" xfId="24874"/>
    <cellStyle name="Normal 3 2 3 6 3 2" xfId="24875"/>
    <cellStyle name="Normal 3 2 3 6 3 3" xfId="24876"/>
    <cellStyle name="Normal 3 2 3 6 4" xfId="24877"/>
    <cellStyle name="Normal 3 2 3 6 4 2" xfId="24878"/>
    <cellStyle name="Normal 3 2 3 6 4 3" xfId="24879"/>
    <cellStyle name="Normal 3 2 3 6 5" xfId="24880"/>
    <cellStyle name="Normal 3 2 3 6 5 2" xfId="24881"/>
    <cellStyle name="Normal 3 2 3 6 5 3" xfId="24882"/>
    <cellStyle name="Normal 3 2 3 6 6" xfId="24883"/>
    <cellStyle name="Normal 3 2 3 6 7" xfId="24884"/>
    <cellStyle name="Normal 3 2 3 7" xfId="24885"/>
    <cellStyle name="Normal 3 2 3 7 2" xfId="24886"/>
    <cellStyle name="Normal 3 2 3 7 2 2" xfId="24887"/>
    <cellStyle name="Normal 3 2 3 7 2 3" xfId="24888"/>
    <cellStyle name="Normal 3 2 3 7 3" xfId="24889"/>
    <cellStyle name="Normal 3 2 3 7 3 2" xfId="24890"/>
    <cellStyle name="Normal 3 2 3 7 3 3" xfId="24891"/>
    <cellStyle name="Normal 3 2 3 7 4" xfId="24892"/>
    <cellStyle name="Normal 3 2 3 7 4 2" xfId="24893"/>
    <cellStyle name="Normal 3 2 3 7 4 3" xfId="24894"/>
    <cellStyle name="Normal 3 2 3 7 5" xfId="24895"/>
    <cellStyle name="Normal 3 2 3 7 5 2" xfId="24896"/>
    <cellStyle name="Normal 3 2 3 7 5 3" xfId="24897"/>
    <cellStyle name="Normal 3 2 3 7 6" xfId="24898"/>
    <cellStyle name="Normal 3 2 3 7 7" xfId="24899"/>
    <cellStyle name="Normal 3 2 3 8" xfId="24900"/>
    <cellStyle name="Normal 3 2 3 8 2" xfId="24901"/>
    <cellStyle name="Normal 3 2 3 8 2 2" xfId="24902"/>
    <cellStyle name="Normal 3 2 3 8 2 3" xfId="24903"/>
    <cellStyle name="Normal 3 2 3 8 3" xfId="24904"/>
    <cellStyle name="Normal 3 2 3 8 3 2" xfId="24905"/>
    <cellStyle name="Normal 3 2 3 8 3 3" xfId="24906"/>
    <cellStyle name="Normal 3 2 3 8 4" xfId="24907"/>
    <cellStyle name="Normal 3 2 3 8 4 2" xfId="24908"/>
    <cellStyle name="Normal 3 2 3 8 4 3" xfId="24909"/>
    <cellStyle name="Normal 3 2 3 8 5" xfId="24910"/>
    <cellStyle name="Normal 3 2 3 8 5 2" xfId="24911"/>
    <cellStyle name="Normal 3 2 3 8 5 3" xfId="24912"/>
    <cellStyle name="Normal 3 2 3 8 6" xfId="24913"/>
    <cellStyle name="Normal 3 2 3 8 7" xfId="24914"/>
    <cellStyle name="Normal 3 2 3 9" xfId="24915"/>
    <cellStyle name="Normal 3 2 3 9 2" xfId="24916"/>
    <cellStyle name="Normal 3 2 3 9 2 2" xfId="24917"/>
    <cellStyle name="Normal 3 2 3 9 2 3" xfId="24918"/>
    <cellStyle name="Normal 3 2 3 9 3" xfId="24919"/>
    <cellStyle name="Normal 3 2 3 9 3 2" xfId="24920"/>
    <cellStyle name="Normal 3 2 3 9 3 3" xfId="24921"/>
    <cellStyle name="Normal 3 2 3 9 4" xfId="24922"/>
    <cellStyle name="Normal 3 2 3 9 4 2" xfId="24923"/>
    <cellStyle name="Normal 3 2 3 9 4 3" xfId="24924"/>
    <cellStyle name="Normal 3 2 3 9 5" xfId="24925"/>
    <cellStyle name="Normal 3 2 3 9 5 2" xfId="24926"/>
    <cellStyle name="Normal 3 2 3 9 5 3" xfId="24927"/>
    <cellStyle name="Normal 3 2 3 9 6" xfId="24928"/>
    <cellStyle name="Normal 3 2 3 9 7" xfId="24929"/>
    <cellStyle name="Normal 3 2 4" xfId="24930"/>
    <cellStyle name="Normal 3 2 4 10" xfId="24931"/>
    <cellStyle name="Normal 3 2 4 10 2" xfId="24932"/>
    <cellStyle name="Normal 3 2 4 10 3" xfId="24933"/>
    <cellStyle name="Normal 3 2 4 11" xfId="24934"/>
    <cellStyle name="Normal 3 2 4 11 2" xfId="24935"/>
    <cellStyle name="Normal 3 2 4 11 3" xfId="24936"/>
    <cellStyle name="Normal 3 2 4 12" xfId="24937"/>
    <cellStyle name="Normal 3 2 4 12 2" xfId="24938"/>
    <cellStyle name="Normal 3 2 4 12 3" xfId="24939"/>
    <cellStyle name="Normal 3 2 4 13" xfId="24940"/>
    <cellStyle name="Normal 3 2 4 14" xfId="24941"/>
    <cellStyle name="Normal 3 2 4 2" xfId="24942"/>
    <cellStyle name="Normal 3 2 4 2 10" xfId="24943"/>
    <cellStyle name="Normal 3 2 4 2 11" xfId="24944"/>
    <cellStyle name="Normal 3 2 4 2 2" xfId="24945"/>
    <cellStyle name="Normal 3 2 4 2 2 2" xfId="24946"/>
    <cellStyle name="Normal 3 2 4 2 2 2 2" xfId="24947"/>
    <cellStyle name="Normal 3 2 4 2 2 2 2 2" xfId="24948"/>
    <cellStyle name="Normal 3 2 4 2 2 2 2 3" xfId="24949"/>
    <cellStyle name="Normal 3 2 4 2 2 2 3" xfId="24950"/>
    <cellStyle name="Normal 3 2 4 2 2 2 3 2" xfId="24951"/>
    <cellStyle name="Normal 3 2 4 2 2 2 3 3" xfId="24952"/>
    <cellStyle name="Normal 3 2 4 2 2 2 4" xfId="24953"/>
    <cellStyle name="Normal 3 2 4 2 2 2 4 2" xfId="24954"/>
    <cellStyle name="Normal 3 2 4 2 2 2 4 3" xfId="24955"/>
    <cellStyle name="Normal 3 2 4 2 2 2 5" xfId="24956"/>
    <cellStyle name="Normal 3 2 4 2 2 2 5 2" xfId="24957"/>
    <cellStyle name="Normal 3 2 4 2 2 2 5 3" xfId="24958"/>
    <cellStyle name="Normal 3 2 4 2 2 2 6" xfId="24959"/>
    <cellStyle name="Normal 3 2 4 2 2 2 7" xfId="24960"/>
    <cellStyle name="Normal 3 2 4 2 2 3" xfId="24961"/>
    <cellStyle name="Normal 3 2 4 2 2 3 2" xfId="24962"/>
    <cellStyle name="Normal 3 2 4 2 2 3 3" xfId="24963"/>
    <cellStyle name="Normal 3 2 4 2 2 4" xfId="24964"/>
    <cellStyle name="Normal 3 2 4 2 2 4 2" xfId="24965"/>
    <cellStyle name="Normal 3 2 4 2 2 4 3" xfId="24966"/>
    <cellStyle name="Normal 3 2 4 2 2 5" xfId="24967"/>
    <cellStyle name="Normal 3 2 4 2 2 5 2" xfId="24968"/>
    <cellStyle name="Normal 3 2 4 2 2 5 3" xfId="24969"/>
    <cellStyle name="Normal 3 2 4 2 2 6" xfId="24970"/>
    <cellStyle name="Normal 3 2 4 2 2 6 2" xfId="24971"/>
    <cellStyle name="Normal 3 2 4 2 2 6 3" xfId="24972"/>
    <cellStyle name="Normal 3 2 4 2 2 7" xfId="24973"/>
    <cellStyle name="Normal 3 2 4 2 2 8" xfId="24974"/>
    <cellStyle name="Normal 3 2 4 2 3" xfId="24975"/>
    <cellStyle name="Normal 3 2 4 2 3 2" xfId="24976"/>
    <cellStyle name="Normal 3 2 4 2 3 2 2" xfId="24977"/>
    <cellStyle name="Normal 3 2 4 2 3 2 3" xfId="24978"/>
    <cellStyle name="Normal 3 2 4 2 3 3" xfId="24979"/>
    <cellStyle name="Normal 3 2 4 2 3 3 2" xfId="24980"/>
    <cellStyle name="Normal 3 2 4 2 3 3 3" xfId="24981"/>
    <cellStyle name="Normal 3 2 4 2 3 4" xfId="24982"/>
    <cellStyle name="Normal 3 2 4 2 3 4 2" xfId="24983"/>
    <cellStyle name="Normal 3 2 4 2 3 4 3" xfId="24984"/>
    <cellStyle name="Normal 3 2 4 2 3 5" xfId="24985"/>
    <cellStyle name="Normal 3 2 4 2 3 5 2" xfId="24986"/>
    <cellStyle name="Normal 3 2 4 2 3 5 3" xfId="24987"/>
    <cellStyle name="Normal 3 2 4 2 3 6" xfId="24988"/>
    <cellStyle name="Normal 3 2 4 2 3 7" xfId="24989"/>
    <cellStyle name="Normal 3 2 4 2 4" xfId="24990"/>
    <cellStyle name="Normal 3 2 4 2 4 2" xfId="24991"/>
    <cellStyle name="Normal 3 2 4 2 4 2 2" xfId="24992"/>
    <cellStyle name="Normal 3 2 4 2 4 2 3" xfId="24993"/>
    <cellStyle name="Normal 3 2 4 2 4 3" xfId="24994"/>
    <cellStyle name="Normal 3 2 4 2 4 3 2" xfId="24995"/>
    <cellStyle name="Normal 3 2 4 2 4 3 3" xfId="24996"/>
    <cellStyle name="Normal 3 2 4 2 4 4" xfId="24997"/>
    <cellStyle name="Normal 3 2 4 2 4 4 2" xfId="24998"/>
    <cellStyle name="Normal 3 2 4 2 4 4 3" xfId="24999"/>
    <cellStyle name="Normal 3 2 4 2 4 5" xfId="25000"/>
    <cellStyle name="Normal 3 2 4 2 4 5 2" xfId="25001"/>
    <cellStyle name="Normal 3 2 4 2 4 5 3" xfId="25002"/>
    <cellStyle name="Normal 3 2 4 2 4 6" xfId="25003"/>
    <cellStyle name="Normal 3 2 4 2 4 7" xfId="25004"/>
    <cellStyle name="Normal 3 2 4 2 5" xfId="25005"/>
    <cellStyle name="Normal 3 2 4 2 5 2" xfId="25006"/>
    <cellStyle name="Normal 3 2 4 2 5 2 2" xfId="25007"/>
    <cellStyle name="Normal 3 2 4 2 5 2 3" xfId="25008"/>
    <cellStyle name="Normal 3 2 4 2 5 3" xfId="25009"/>
    <cellStyle name="Normal 3 2 4 2 5 3 2" xfId="25010"/>
    <cellStyle name="Normal 3 2 4 2 5 3 3" xfId="25011"/>
    <cellStyle name="Normal 3 2 4 2 5 4" xfId="25012"/>
    <cellStyle name="Normal 3 2 4 2 5 4 2" xfId="25013"/>
    <cellStyle name="Normal 3 2 4 2 5 4 3" xfId="25014"/>
    <cellStyle name="Normal 3 2 4 2 5 5" xfId="25015"/>
    <cellStyle name="Normal 3 2 4 2 5 5 2" xfId="25016"/>
    <cellStyle name="Normal 3 2 4 2 5 5 3" xfId="25017"/>
    <cellStyle name="Normal 3 2 4 2 5 6" xfId="25018"/>
    <cellStyle name="Normal 3 2 4 2 5 7" xfId="25019"/>
    <cellStyle name="Normal 3 2 4 2 6" xfId="25020"/>
    <cellStyle name="Normal 3 2 4 2 6 2" xfId="25021"/>
    <cellStyle name="Normal 3 2 4 2 6 3" xfId="25022"/>
    <cellStyle name="Normal 3 2 4 2 7" xfId="25023"/>
    <cellStyle name="Normal 3 2 4 2 7 2" xfId="25024"/>
    <cellStyle name="Normal 3 2 4 2 7 3" xfId="25025"/>
    <cellStyle name="Normal 3 2 4 2 8" xfId="25026"/>
    <cellStyle name="Normal 3 2 4 2 8 2" xfId="25027"/>
    <cellStyle name="Normal 3 2 4 2 8 3" xfId="25028"/>
    <cellStyle name="Normal 3 2 4 2 9" xfId="25029"/>
    <cellStyle name="Normal 3 2 4 2 9 2" xfId="25030"/>
    <cellStyle name="Normal 3 2 4 2 9 3" xfId="25031"/>
    <cellStyle name="Normal 3 2 4 3" xfId="25032"/>
    <cellStyle name="Normal 3 2 4 3 2" xfId="25033"/>
    <cellStyle name="Normal 3 2 4 3 2 2" xfId="25034"/>
    <cellStyle name="Normal 3 2 4 3 2 2 2" xfId="25035"/>
    <cellStyle name="Normal 3 2 4 3 2 2 3" xfId="25036"/>
    <cellStyle name="Normal 3 2 4 3 2 3" xfId="25037"/>
    <cellStyle name="Normal 3 2 4 3 2 3 2" xfId="25038"/>
    <cellStyle name="Normal 3 2 4 3 2 3 3" xfId="25039"/>
    <cellStyle name="Normal 3 2 4 3 2 4" xfId="25040"/>
    <cellStyle name="Normal 3 2 4 3 2 4 2" xfId="25041"/>
    <cellStyle name="Normal 3 2 4 3 2 4 3" xfId="25042"/>
    <cellStyle name="Normal 3 2 4 3 2 5" xfId="25043"/>
    <cellStyle name="Normal 3 2 4 3 2 5 2" xfId="25044"/>
    <cellStyle name="Normal 3 2 4 3 2 5 3" xfId="25045"/>
    <cellStyle name="Normal 3 2 4 3 2 6" xfId="25046"/>
    <cellStyle name="Normal 3 2 4 3 2 7" xfId="25047"/>
    <cellStyle name="Normal 3 2 4 3 3" xfId="25048"/>
    <cellStyle name="Normal 3 2 4 3 3 2" xfId="25049"/>
    <cellStyle name="Normal 3 2 4 3 3 3" xfId="25050"/>
    <cellStyle name="Normal 3 2 4 3 4" xfId="25051"/>
    <cellStyle name="Normal 3 2 4 3 4 2" xfId="25052"/>
    <cellStyle name="Normal 3 2 4 3 4 3" xfId="25053"/>
    <cellStyle name="Normal 3 2 4 3 5" xfId="25054"/>
    <cellStyle name="Normal 3 2 4 3 5 2" xfId="25055"/>
    <cellStyle name="Normal 3 2 4 3 5 3" xfId="25056"/>
    <cellStyle name="Normal 3 2 4 3 6" xfId="25057"/>
    <cellStyle name="Normal 3 2 4 3 6 2" xfId="25058"/>
    <cellStyle name="Normal 3 2 4 3 6 3" xfId="25059"/>
    <cellStyle name="Normal 3 2 4 3 7" xfId="25060"/>
    <cellStyle name="Normal 3 2 4 3 8" xfId="25061"/>
    <cellStyle name="Normal 3 2 4 4" xfId="25062"/>
    <cellStyle name="Normal 3 2 4 4 2" xfId="25063"/>
    <cellStyle name="Normal 3 2 4 4 2 2" xfId="25064"/>
    <cellStyle name="Normal 3 2 4 4 2 2 2" xfId="25065"/>
    <cellStyle name="Normal 3 2 4 4 2 2 3" xfId="25066"/>
    <cellStyle name="Normal 3 2 4 4 2 3" xfId="25067"/>
    <cellStyle name="Normal 3 2 4 4 2 3 2" xfId="25068"/>
    <cellStyle name="Normal 3 2 4 4 2 3 3" xfId="25069"/>
    <cellStyle name="Normal 3 2 4 4 2 4" xfId="25070"/>
    <cellStyle name="Normal 3 2 4 4 2 4 2" xfId="25071"/>
    <cellStyle name="Normal 3 2 4 4 2 4 3" xfId="25072"/>
    <cellStyle name="Normal 3 2 4 4 2 5" xfId="25073"/>
    <cellStyle name="Normal 3 2 4 4 2 5 2" xfId="25074"/>
    <cellStyle name="Normal 3 2 4 4 2 5 3" xfId="25075"/>
    <cellStyle name="Normal 3 2 4 4 2 6" xfId="25076"/>
    <cellStyle name="Normal 3 2 4 4 2 7" xfId="25077"/>
    <cellStyle name="Normal 3 2 4 4 3" xfId="25078"/>
    <cellStyle name="Normal 3 2 4 4 3 2" xfId="25079"/>
    <cellStyle name="Normal 3 2 4 4 3 3" xfId="25080"/>
    <cellStyle name="Normal 3 2 4 4 4" xfId="25081"/>
    <cellStyle name="Normal 3 2 4 4 4 2" xfId="25082"/>
    <cellStyle name="Normal 3 2 4 4 4 3" xfId="25083"/>
    <cellStyle name="Normal 3 2 4 4 5" xfId="25084"/>
    <cellStyle name="Normal 3 2 4 4 5 2" xfId="25085"/>
    <cellStyle name="Normal 3 2 4 4 5 3" xfId="25086"/>
    <cellStyle name="Normal 3 2 4 4 6" xfId="25087"/>
    <cellStyle name="Normal 3 2 4 4 6 2" xfId="25088"/>
    <cellStyle name="Normal 3 2 4 4 6 3" xfId="25089"/>
    <cellStyle name="Normal 3 2 4 4 7" xfId="25090"/>
    <cellStyle name="Normal 3 2 4 4 8" xfId="25091"/>
    <cellStyle name="Normal 3 2 4 5" xfId="25092"/>
    <cellStyle name="Normal 3 2 4 5 2" xfId="25093"/>
    <cellStyle name="Normal 3 2 4 5 2 2" xfId="25094"/>
    <cellStyle name="Normal 3 2 4 5 2 3" xfId="25095"/>
    <cellStyle name="Normal 3 2 4 5 3" xfId="25096"/>
    <cellStyle name="Normal 3 2 4 5 3 2" xfId="25097"/>
    <cellStyle name="Normal 3 2 4 5 3 3" xfId="25098"/>
    <cellStyle name="Normal 3 2 4 5 4" xfId="25099"/>
    <cellStyle name="Normal 3 2 4 5 4 2" xfId="25100"/>
    <cellStyle name="Normal 3 2 4 5 4 3" xfId="25101"/>
    <cellStyle name="Normal 3 2 4 5 5" xfId="25102"/>
    <cellStyle name="Normal 3 2 4 5 5 2" xfId="25103"/>
    <cellStyle name="Normal 3 2 4 5 5 3" xfId="25104"/>
    <cellStyle name="Normal 3 2 4 5 6" xfId="25105"/>
    <cellStyle name="Normal 3 2 4 5 7" xfId="25106"/>
    <cellStyle name="Normal 3 2 4 6" xfId="25107"/>
    <cellStyle name="Normal 3 2 4 6 2" xfId="25108"/>
    <cellStyle name="Normal 3 2 4 6 2 2" xfId="25109"/>
    <cellStyle name="Normal 3 2 4 6 2 3" xfId="25110"/>
    <cellStyle name="Normal 3 2 4 6 3" xfId="25111"/>
    <cellStyle name="Normal 3 2 4 6 3 2" xfId="25112"/>
    <cellStyle name="Normal 3 2 4 6 3 3" xfId="25113"/>
    <cellStyle name="Normal 3 2 4 6 4" xfId="25114"/>
    <cellStyle name="Normal 3 2 4 6 4 2" xfId="25115"/>
    <cellStyle name="Normal 3 2 4 6 4 3" xfId="25116"/>
    <cellStyle name="Normal 3 2 4 6 5" xfId="25117"/>
    <cellStyle name="Normal 3 2 4 6 5 2" xfId="25118"/>
    <cellStyle name="Normal 3 2 4 6 5 3" xfId="25119"/>
    <cellStyle name="Normal 3 2 4 6 6" xfId="25120"/>
    <cellStyle name="Normal 3 2 4 6 7" xfId="25121"/>
    <cellStyle name="Normal 3 2 4 7" xfId="25122"/>
    <cellStyle name="Normal 3 2 4 7 2" xfId="25123"/>
    <cellStyle name="Normal 3 2 4 7 2 2" xfId="25124"/>
    <cellStyle name="Normal 3 2 4 7 2 3" xfId="25125"/>
    <cellStyle name="Normal 3 2 4 7 3" xfId="25126"/>
    <cellStyle name="Normal 3 2 4 7 3 2" xfId="25127"/>
    <cellStyle name="Normal 3 2 4 7 3 3" xfId="25128"/>
    <cellStyle name="Normal 3 2 4 7 4" xfId="25129"/>
    <cellStyle name="Normal 3 2 4 7 4 2" xfId="25130"/>
    <cellStyle name="Normal 3 2 4 7 4 3" xfId="25131"/>
    <cellStyle name="Normal 3 2 4 7 5" xfId="25132"/>
    <cellStyle name="Normal 3 2 4 7 5 2" xfId="25133"/>
    <cellStyle name="Normal 3 2 4 7 5 3" xfId="25134"/>
    <cellStyle name="Normal 3 2 4 7 6" xfId="25135"/>
    <cellStyle name="Normal 3 2 4 7 7" xfId="25136"/>
    <cellStyle name="Normal 3 2 4 8" xfId="25137"/>
    <cellStyle name="Normal 3 2 4 8 2" xfId="25138"/>
    <cellStyle name="Normal 3 2 4 8 2 2" xfId="25139"/>
    <cellStyle name="Normal 3 2 4 8 2 3" xfId="25140"/>
    <cellStyle name="Normal 3 2 4 8 3" xfId="25141"/>
    <cellStyle name="Normal 3 2 4 8 3 2" xfId="25142"/>
    <cellStyle name="Normal 3 2 4 8 3 3" xfId="25143"/>
    <cellStyle name="Normal 3 2 4 8 4" xfId="25144"/>
    <cellStyle name="Normal 3 2 4 8 4 2" xfId="25145"/>
    <cellStyle name="Normal 3 2 4 8 4 3" xfId="25146"/>
    <cellStyle name="Normal 3 2 4 8 5" xfId="25147"/>
    <cellStyle name="Normal 3 2 4 8 5 2" xfId="25148"/>
    <cellStyle name="Normal 3 2 4 8 5 3" xfId="25149"/>
    <cellStyle name="Normal 3 2 4 8 6" xfId="25150"/>
    <cellStyle name="Normal 3 2 4 8 7" xfId="25151"/>
    <cellStyle name="Normal 3 2 4 9" xfId="25152"/>
    <cellStyle name="Normal 3 2 4 9 2" xfId="25153"/>
    <cellStyle name="Normal 3 2 4 9 3" xfId="25154"/>
    <cellStyle name="Normal 3 2 5" xfId="25155"/>
    <cellStyle name="Normal 3 2 5 10" xfId="25156"/>
    <cellStyle name="Normal 3 2 5 11" xfId="25157"/>
    <cellStyle name="Normal 3 2 5 2" xfId="25158"/>
    <cellStyle name="Normal 3 2 5 2 2" xfId="25159"/>
    <cellStyle name="Normal 3 2 5 2 2 2" xfId="25160"/>
    <cellStyle name="Normal 3 2 5 2 2 2 2" xfId="25161"/>
    <cellStyle name="Normal 3 2 5 2 2 2 3" xfId="25162"/>
    <cellStyle name="Normal 3 2 5 2 2 3" xfId="25163"/>
    <cellStyle name="Normal 3 2 5 2 2 3 2" xfId="25164"/>
    <cellStyle name="Normal 3 2 5 2 2 3 3" xfId="25165"/>
    <cellStyle name="Normal 3 2 5 2 2 4" xfId="25166"/>
    <cellStyle name="Normal 3 2 5 2 2 4 2" xfId="25167"/>
    <cellStyle name="Normal 3 2 5 2 2 4 3" xfId="25168"/>
    <cellStyle name="Normal 3 2 5 2 2 5" xfId="25169"/>
    <cellStyle name="Normal 3 2 5 2 2 5 2" xfId="25170"/>
    <cellStyle name="Normal 3 2 5 2 2 5 3" xfId="25171"/>
    <cellStyle name="Normal 3 2 5 2 2 6" xfId="25172"/>
    <cellStyle name="Normal 3 2 5 2 2 7" xfId="25173"/>
    <cellStyle name="Normal 3 2 5 2 3" xfId="25174"/>
    <cellStyle name="Normal 3 2 5 2 3 2" xfId="25175"/>
    <cellStyle name="Normal 3 2 5 2 3 3" xfId="25176"/>
    <cellStyle name="Normal 3 2 5 2 4" xfId="25177"/>
    <cellStyle name="Normal 3 2 5 2 4 2" xfId="25178"/>
    <cellStyle name="Normal 3 2 5 2 4 3" xfId="25179"/>
    <cellStyle name="Normal 3 2 5 2 5" xfId="25180"/>
    <cellStyle name="Normal 3 2 5 2 5 2" xfId="25181"/>
    <cellStyle name="Normal 3 2 5 2 5 3" xfId="25182"/>
    <cellStyle name="Normal 3 2 5 2 6" xfId="25183"/>
    <cellStyle name="Normal 3 2 5 2 6 2" xfId="25184"/>
    <cellStyle name="Normal 3 2 5 2 6 3" xfId="25185"/>
    <cellStyle name="Normal 3 2 5 2 7" xfId="25186"/>
    <cellStyle name="Normal 3 2 5 2 8" xfId="25187"/>
    <cellStyle name="Normal 3 2 5 3" xfId="25188"/>
    <cellStyle name="Normal 3 2 5 3 2" xfId="25189"/>
    <cellStyle name="Normal 3 2 5 3 2 2" xfId="25190"/>
    <cellStyle name="Normal 3 2 5 3 2 3" xfId="25191"/>
    <cellStyle name="Normal 3 2 5 3 3" xfId="25192"/>
    <cellStyle name="Normal 3 2 5 3 3 2" xfId="25193"/>
    <cellStyle name="Normal 3 2 5 3 3 3" xfId="25194"/>
    <cellStyle name="Normal 3 2 5 3 4" xfId="25195"/>
    <cellStyle name="Normal 3 2 5 3 4 2" xfId="25196"/>
    <cellStyle name="Normal 3 2 5 3 4 3" xfId="25197"/>
    <cellStyle name="Normal 3 2 5 3 5" xfId="25198"/>
    <cellStyle name="Normal 3 2 5 3 5 2" xfId="25199"/>
    <cellStyle name="Normal 3 2 5 3 5 3" xfId="25200"/>
    <cellStyle name="Normal 3 2 5 3 6" xfId="25201"/>
    <cellStyle name="Normal 3 2 5 3 7" xfId="25202"/>
    <cellStyle name="Normal 3 2 5 4" xfId="25203"/>
    <cellStyle name="Normal 3 2 5 4 2" xfId="25204"/>
    <cellStyle name="Normal 3 2 5 4 2 2" xfId="25205"/>
    <cellStyle name="Normal 3 2 5 4 2 3" xfId="25206"/>
    <cellStyle name="Normal 3 2 5 4 3" xfId="25207"/>
    <cellStyle name="Normal 3 2 5 4 3 2" xfId="25208"/>
    <cellStyle name="Normal 3 2 5 4 3 3" xfId="25209"/>
    <cellStyle name="Normal 3 2 5 4 4" xfId="25210"/>
    <cellStyle name="Normal 3 2 5 4 4 2" xfId="25211"/>
    <cellStyle name="Normal 3 2 5 4 4 3" xfId="25212"/>
    <cellStyle name="Normal 3 2 5 4 5" xfId="25213"/>
    <cellStyle name="Normal 3 2 5 4 5 2" xfId="25214"/>
    <cellStyle name="Normal 3 2 5 4 5 3" xfId="25215"/>
    <cellStyle name="Normal 3 2 5 4 6" xfId="25216"/>
    <cellStyle name="Normal 3 2 5 4 7" xfId="25217"/>
    <cellStyle name="Normal 3 2 5 5" xfId="25218"/>
    <cellStyle name="Normal 3 2 5 5 2" xfId="25219"/>
    <cellStyle name="Normal 3 2 5 5 2 2" xfId="25220"/>
    <cellStyle name="Normal 3 2 5 5 2 3" xfId="25221"/>
    <cellStyle name="Normal 3 2 5 5 3" xfId="25222"/>
    <cellStyle name="Normal 3 2 5 5 3 2" xfId="25223"/>
    <cellStyle name="Normal 3 2 5 5 3 3" xfId="25224"/>
    <cellStyle name="Normal 3 2 5 5 4" xfId="25225"/>
    <cellStyle name="Normal 3 2 5 5 4 2" xfId="25226"/>
    <cellStyle name="Normal 3 2 5 5 4 3" xfId="25227"/>
    <cellStyle name="Normal 3 2 5 5 5" xfId="25228"/>
    <cellStyle name="Normal 3 2 5 5 5 2" xfId="25229"/>
    <cellStyle name="Normal 3 2 5 5 5 3" xfId="25230"/>
    <cellStyle name="Normal 3 2 5 5 6" xfId="25231"/>
    <cellStyle name="Normal 3 2 5 5 7" xfId="25232"/>
    <cellStyle name="Normal 3 2 5 6" xfId="25233"/>
    <cellStyle name="Normal 3 2 5 6 2" xfId="25234"/>
    <cellStyle name="Normal 3 2 5 6 3" xfId="25235"/>
    <cellStyle name="Normal 3 2 5 7" xfId="25236"/>
    <cellStyle name="Normal 3 2 5 7 2" xfId="25237"/>
    <cellStyle name="Normal 3 2 5 7 3" xfId="25238"/>
    <cellStyle name="Normal 3 2 5 8" xfId="25239"/>
    <cellStyle name="Normal 3 2 5 8 2" xfId="25240"/>
    <cellStyle name="Normal 3 2 5 8 3" xfId="25241"/>
    <cellStyle name="Normal 3 2 5 9" xfId="25242"/>
    <cellStyle name="Normal 3 2 5 9 2" xfId="25243"/>
    <cellStyle name="Normal 3 2 5 9 3" xfId="25244"/>
    <cellStyle name="Normal 3 2 6" xfId="25245"/>
    <cellStyle name="Normal 3 2 6 2" xfId="25246"/>
    <cellStyle name="Normal 3 2 6 2 2" xfId="25247"/>
    <cellStyle name="Normal 3 2 6 2 2 2" xfId="25248"/>
    <cellStyle name="Normal 3 2 6 2 2 3" xfId="25249"/>
    <cellStyle name="Normal 3 2 6 2 3" xfId="25250"/>
    <cellStyle name="Normal 3 2 6 2 3 2" xfId="25251"/>
    <cellStyle name="Normal 3 2 6 2 3 3" xfId="25252"/>
    <cellStyle name="Normal 3 2 6 2 4" xfId="25253"/>
    <cellStyle name="Normal 3 2 6 2 4 2" xfId="25254"/>
    <cellStyle name="Normal 3 2 6 2 4 3" xfId="25255"/>
    <cellStyle name="Normal 3 2 6 2 5" xfId="25256"/>
    <cellStyle name="Normal 3 2 6 2 5 2" xfId="25257"/>
    <cellStyle name="Normal 3 2 6 2 5 3" xfId="25258"/>
    <cellStyle name="Normal 3 2 6 2 6" xfId="25259"/>
    <cellStyle name="Normal 3 2 6 2 7" xfId="25260"/>
    <cellStyle name="Normal 3 2 6 3" xfId="25261"/>
    <cellStyle name="Normal 3 2 6 3 2" xfId="25262"/>
    <cellStyle name="Normal 3 2 6 3 3" xfId="25263"/>
    <cellStyle name="Normal 3 2 6 4" xfId="25264"/>
    <cellStyle name="Normal 3 2 6 4 2" xfId="25265"/>
    <cellStyle name="Normal 3 2 6 4 3" xfId="25266"/>
    <cellStyle name="Normal 3 2 6 5" xfId="25267"/>
    <cellStyle name="Normal 3 2 6 5 2" xfId="25268"/>
    <cellStyle name="Normal 3 2 6 5 3" xfId="25269"/>
    <cellStyle name="Normal 3 2 6 6" xfId="25270"/>
    <cellStyle name="Normal 3 2 6 6 2" xfId="25271"/>
    <cellStyle name="Normal 3 2 6 6 3" xfId="25272"/>
    <cellStyle name="Normal 3 2 6 7" xfId="25273"/>
    <cellStyle name="Normal 3 2 6 8" xfId="25274"/>
    <cellStyle name="Normal 3 2 7" xfId="25275"/>
    <cellStyle name="Normal 3 2 8" xfId="25276"/>
    <cellStyle name="Normal 3 2 8 2" xfId="25277"/>
    <cellStyle name="Normal 3 2 8 2 2" xfId="25278"/>
    <cellStyle name="Normal 3 2 8 2 2 2" xfId="25279"/>
    <cellStyle name="Normal 3 2 8 2 2 3" xfId="25280"/>
    <cellStyle name="Normal 3 2 8 2 3" xfId="25281"/>
    <cellStyle name="Normal 3 2 8 2 3 2" xfId="25282"/>
    <cellStyle name="Normal 3 2 8 2 3 3" xfId="25283"/>
    <cellStyle name="Normal 3 2 8 2 4" xfId="25284"/>
    <cellStyle name="Normal 3 2 8 2 4 2" xfId="25285"/>
    <cellStyle name="Normal 3 2 8 2 4 3" xfId="25286"/>
    <cellStyle name="Normal 3 2 8 2 5" xfId="25287"/>
    <cellStyle name="Normal 3 2 8 2 5 2" xfId="25288"/>
    <cellStyle name="Normal 3 2 8 2 5 3" xfId="25289"/>
    <cellStyle name="Normal 3 2 8 2 6" xfId="25290"/>
    <cellStyle name="Normal 3 2 8 2 7" xfId="25291"/>
    <cellStyle name="Normal 3 2 8 3" xfId="25292"/>
    <cellStyle name="Normal 3 2 8 3 2" xfId="25293"/>
    <cellStyle name="Normal 3 2 8 3 3" xfId="25294"/>
    <cellStyle name="Normal 3 2 8 4" xfId="25295"/>
    <cellStyle name="Normal 3 2 8 4 2" xfId="25296"/>
    <cellStyle name="Normal 3 2 8 4 3" xfId="25297"/>
    <cellStyle name="Normal 3 2 8 5" xfId="25298"/>
    <cellStyle name="Normal 3 2 8 5 2" xfId="25299"/>
    <cellStyle name="Normal 3 2 8 5 3" xfId="25300"/>
    <cellStyle name="Normal 3 2 8 6" xfId="25301"/>
    <cellStyle name="Normal 3 2 8 6 2" xfId="25302"/>
    <cellStyle name="Normal 3 2 8 6 3" xfId="25303"/>
    <cellStyle name="Normal 3 2 8 7" xfId="25304"/>
    <cellStyle name="Normal 3 2 8 8" xfId="25305"/>
    <cellStyle name="Normal 3 2 9" xfId="25306"/>
    <cellStyle name="Normal 3 2 9 2" xfId="25307"/>
    <cellStyle name="Normal 3 2 9 2 2" xfId="25308"/>
    <cellStyle name="Normal 3 2 9 2 2 2" xfId="25309"/>
    <cellStyle name="Normal 3 2 9 2 2 3" xfId="25310"/>
    <cellStyle name="Normal 3 2 9 2 3" xfId="25311"/>
    <cellStyle name="Normal 3 2 9 2 3 2" xfId="25312"/>
    <cellStyle name="Normal 3 2 9 2 3 3" xfId="25313"/>
    <cellStyle name="Normal 3 2 9 2 4" xfId="25314"/>
    <cellStyle name="Normal 3 2 9 2 4 2" xfId="25315"/>
    <cellStyle name="Normal 3 2 9 2 4 3" xfId="25316"/>
    <cellStyle name="Normal 3 2 9 2 5" xfId="25317"/>
    <cellStyle name="Normal 3 2 9 2 5 2" xfId="25318"/>
    <cellStyle name="Normal 3 2 9 2 5 3" xfId="25319"/>
    <cellStyle name="Normal 3 2 9 2 6" xfId="25320"/>
    <cellStyle name="Normal 3 2 9 2 7" xfId="25321"/>
    <cellStyle name="Normal 3 2 9 3" xfId="25322"/>
    <cellStyle name="Normal 3 2 9 3 2" xfId="25323"/>
    <cellStyle name="Normal 3 2 9 3 3" xfId="25324"/>
    <cellStyle name="Normal 3 2 9 4" xfId="25325"/>
    <cellStyle name="Normal 3 2 9 4 2" xfId="25326"/>
    <cellStyle name="Normal 3 2 9 4 3" xfId="25327"/>
    <cellStyle name="Normal 3 2 9 5" xfId="25328"/>
    <cellStyle name="Normal 3 2 9 5 2" xfId="25329"/>
    <cellStyle name="Normal 3 2 9 5 3" xfId="25330"/>
    <cellStyle name="Normal 3 2 9 6" xfId="25331"/>
    <cellStyle name="Normal 3 2 9 6 2" xfId="25332"/>
    <cellStyle name="Normal 3 2 9 6 3" xfId="25333"/>
    <cellStyle name="Normal 3 2 9 7" xfId="25334"/>
    <cellStyle name="Normal 3 2 9 8" xfId="25335"/>
    <cellStyle name="Normal 3 2_Exec Summ" xfId="45993"/>
    <cellStyle name="Normal 3 20" xfId="25336"/>
    <cellStyle name="Normal 3 3" xfId="23"/>
    <cellStyle name="Normal 3 3 10" xfId="25337"/>
    <cellStyle name="Normal 3 3 10 2" xfId="25338"/>
    <cellStyle name="Normal 3 3 10 2 2" xfId="25339"/>
    <cellStyle name="Normal 3 3 10 2 3" xfId="25340"/>
    <cellStyle name="Normal 3 3 10 3" xfId="25341"/>
    <cellStyle name="Normal 3 3 10 3 2" xfId="25342"/>
    <cellStyle name="Normal 3 3 10 3 3" xfId="25343"/>
    <cellStyle name="Normal 3 3 10 4" xfId="25344"/>
    <cellStyle name="Normal 3 3 10 4 2" xfId="25345"/>
    <cellStyle name="Normal 3 3 10 4 3" xfId="25346"/>
    <cellStyle name="Normal 3 3 10 5" xfId="25347"/>
    <cellStyle name="Normal 3 3 10 5 2" xfId="25348"/>
    <cellStyle name="Normal 3 3 10 5 3" xfId="25349"/>
    <cellStyle name="Normal 3 3 10 6" xfId="25350"/>
    <cellStyle name="Normal 3 3 10 7" xfId="25351"/>
    <cellStyle name="Normal 3 3 11" xfId="25352"/>
    <cellStyle name="Normal 3 3 11 2" xfId="25353"/>
    <cellStyle name="Normal 3 3 11 2 2" xfId="25354"/>
    <cellStyle name="Normal 3 3 11 2 3" xfId="25355"/>
    <cellStyle name="Normal 3 3 11 3" xfId="25356"/>
    <cellStyle name="Normal 3 3 11 3 2" xfId="25357"/>
    <cellStyle name="Normal 3 3 11 3 3" xfId="25358"/>
    <cellStyle name="Normal 3 3 11 4" xfId="25359"/>
    <cellStyle name="Normal 3 3 11 4 2" xfId="25360"/>
    <cellStyle name="Normal 3 3 11 4 3" xfId="25361"/>
    <cellStyle name="Normal 3 3 11 5" xfId="25362"/>
    <cellStyle name="Normal 3 3 11 5 2" xfId="25363"/>
    <cellStyle name="Normal 3 3 11 5 3" xfId="25364"/>
    <cellStyle name="Normal 3 3 11 6" xfId="25365"/>
    <cellStyle name="Normal 3 3 11 7" xfId="25366"/>
    <cellStyle name="Normal 3 3 12" xfId="25367"/>
    <cellStyle name="Normal 3 3 12 2" xfId="25368"/>
    <cellStyle name="Normal 3 3 12 3" xfId="25369"/>
    <cellStyle name="Normal 3 3 13" xfId="25370"/>
    <cellStyle name="Normal 3 3 13 2" xfId="25371"/>
    <cellStyle name="Normal 3 3 13 3" xfId="25372"/>
    <cellStyle name="Normal 3 3 14" xfId="25373"/>
    <cellStyle name="Normal 3 3 14 2" xfId="25374"/>
    <cellStyle name="Normal 3 3 14 3" xfId="25375"/>
    <cellStyle name="Normal 3 3 15" xfId="25376"/>
    <cellStyle name="Normal 3 3 15 2" xfId="25377"/>
    <cellStyle name="Normal 3 3 15 3" xfId="25378"/>
    <cellStyle name="Normal 3 3 16" xfId="25379"/>
    <cellStyle name="Normal 3 3 17" xfId="25380"/>
    <cellStyle name="Normal 3 3 2" xfId="25381"/>
    <cellStyle name="Normal 3 3 2 10" xfId="25382"/>
    <cellStyle name="Normal 3 3 2 10 2" xfId="25383"/>
    <cellStyle name="Normal 3 3 2 10 3" xfId="25384"/>
    <cellStyle name="Normal 3 3 2 11" xfId="25385"/>
    <cellStyle name="Normal 3 3 2 11 2" xfId="25386"/>
    <cellStyle name="Normal 3 3 2 11 3" xfId="25387"/>
    <cellStyle name="Normal 3 3 2 12" xfId="25388"/>
    <cellStyle name="Normal 3 3 2 12 2" xfId="25389"/>
    <cellStyle name="Normal 3 3 2 12 3" xfId="25390"/>
    <cellStyle name="Normal 3 3 2 13" xfId="25391"/>
    <cellStyle name="Normal 3 3 2 13 2" xfId="25392"/>
    <cellStyle name="Normal 3 3 2 13 3" xfId="25393"/>
    <cellStyle name="Normal 3 3 2 14" xfId="25394"/>
    <cellStyle name="Normal 3 3 2 15" xfId="25395"/>
    <cellStyle name="Normal 3 3 2 2" xfId="25396"/>
    <cellStyle name="Normal 3 3 2 2 10" xfId="25397"/>
    <cellStyle name="Normal 3 3 2 2 10 2" xfId="25398"/>
    <cellStyle name="Normal 3 3 2 2 10 3" xfId="25399"/>
    <cellStyle name="Normal 3 3 2 2 11" xfId="25400"/>
    <cellStyle name="Normal 3 3 2 2 11 2" xfId="25401"/>
    <cellStyle name="Normal 3 3 2 2 11 3" xfId="25402"/>
    <cellStyle name="Normal 3 3 2 2 12" xfId="25403"/>
    <cellStyle name="Normal 3 3 2 2 12 2" xfId="25404"/>
    <cellStyle name="Normal 3 3 2 2 12 3" xfId="25405"/>
    <cellStyle name="Normal 3 3 2 2 13" xfId="25406"/>
    <cellStyle name="Normal 3 3 2 2 14" xfId="25407"/>
    <cellStyle name="Normal 3 3 2 2 2" xfId="25408"/>
    <cellStyle name="Normal 3 3 2 2 2 10" xfId="25409"/>
    <cellStyle name="Normal 3 3 2 2 2 11" xfId="25410"/>
    <cellStyle name="Normal 3 3 2 2 2 2" xfId="25411"/>
    <cellStyle name="Normal 3 3 2 2 2 2 2" xfId="25412"/>
    <cellStyle name="Normal 3 3 2 2 2 2 2 2" xfId="25413"/>
    <cellStyle name="Normal 3 3 2 2 2 2 2 2 2" xfId="25414"/>
    <cellStyle name="Normal 3 3 2 2 2 2 2 2 3" xfId="25415"/>
    <cellStyle name="Normal 3 3 2 2 2 2 2 3" xfId="25416"/>
    <cellStyle name="Normal 3 3 2 2 2 2 2 3 2" xfId="25417"/>
    <cellStyle name="Normal 3 3 2 2 2 2 2 3 3" xfId="25418"/>
    <cellStyle name="Normal 3 3 2 2 2 2 2 4" xfId="25419"/>
    <cellStyle name="Normal 3 3 2 2 2 2 2 4 2" xfId="25420"/>
    <cellStyle name="Normal 3 3 2 2 2 2 2 4 3" xfId="25421"/>
    <cellStyle name="Normal 3 3 2 2 2 2 2 5" xfId="25422"/>
    <cellStyle name="Normal 3 3 2 2 2 2 2 5 2" xfId="25423"/>
    <cellStyle name="Normal 3 3 2 2 2 2 2 5 3" xfId="25424"/>
    <cellStyle name="Normal 3 3 2 2 2 2 2 6" xfId="25425"/>
    <cellStyle name="Normal 3 3 2 2 2 2 2 7" xfId="25426"/>
    <cellStyle name="Normal 3 3 2 2 2 2 3" xfId="25427"/>
    <cellStyle name="Normal 3 3 2 2 2 2 3 2" xfId="25428"/>
    <cellStyle name="Normal 3 3 2 2 2 2 3 3" xfId="25429"/>
    <cellStyle name="Normal 3 3 2 2 2 2 4" xfId="25430"/>
    <cellStyle name="Normal 3 3 2 2 2 2 4 2" xfId="25431"/>
    <cellStyle name="Normal 3 3 2 2 2 2 4 3" xfId="25432"/>
    <cellStyle name="Normal 3 3 2 2 2 2 5" xfId="25433"/>
    <cellStyle name="Normal 3 3 2 2 2 2 5 2" xfId="25434"/>
    <cellStyle name="Normal 3 3 2 2 2 2 5 3" xfId="25435"/>
    <cellStyle name="Normal 3 3 2 2 2 2 6" xfId="25436"/>
    <cellStyle name="Normal 3 3 2 2 2 2 6 2" xfId="25437"/>
    <cellStyle name="Normal 3 3 2 2 2 2 6 3" xfId="25438"/>
    <cellStyle name="Normal 3 3 2 2 2 2 7" xfId="25439"/>
    <cellStyle name="Normal 3 3 2 2 2 2 8" xfId="25440"/>
    <cellStyle name="Normal 3 3 2 2 2 3" xfId="25441"/>
    <cellStyle name="Normal 3 3 2 2 2 3 2" xfId="25442"/>
    <cellStyle name="Normal 3 3 2 2 2 3 2 2" xfId="25443"/>
    <cellStyle name="Normal 3 3 2 2 2 3 2 3" xfId="25444"/>
    <cellStyle name="Normal 3 3 2 2 2 3 3" xfId="25445"/>
    <cellStyle name="Normal 3 3 2 2 2 3 3 2" xfId="25446"/>
    <cellStyle name="Normal 3 3 2 2 2 3 3 3" xfId="25447"/>
    <cellStyle name="Normal 3 3 2 2 2 3 4" xfId="25448"/>
    <cellStyle name="Normal 3 3 2 2 2 3 4 2" xfId="25449"/>
    <cellStyle name="Normal 3 3 2 2 2 3 4 3" xfId="25450"/>
    <cellStyle name="Normal 3 3 2 2 2 3 5" xfId="25451"/>
    <cellStyle name="Normal 3 3 2 2 2 3 5 2" xfId="25452"/>
    <cellStyle name="Normal 3 3 2 2 2 3 5 3" xfId="25453"/>
    <cellStyle name="Normal 3 3 2 2 2 3 6" xfId="25454"/>
    <cellStyle name="Normal 3 3 2 2 2 3 7" xfId="25455"/>
    <cellStyle name="Normal 3 3 2 2 2 4" xfId="25456"/>
    <cellStyle name="Normal 3 3 2 2 2 4 2" xfId="25457"/>
    <cellStyle name="Normal 3 3 2 2 2 4 2 2" xfId="25458"/>
    <cellStyle name="Normal 3 3 2 2 2 4 2 3" xfId="25459"/>
    <cellStyle name="Normal 3 3 2 2 2 4 3" xfId="25460"/>
    <cellStyle name="Normal 3 3 2 2 2 4 3 2" xfId="25461"/>
    <cellStyle name="Normal 3 3 2 2 2 4 3 3" xfId="25462"/>
    <cellStyle name="Normal 3 3 2 2 2 4 4" xfId="25463"/>
    <cellStyle name="Normal 3 3 2 2 2 4 4 2" xfId="25464"/>
    <cellStyle name="Normal 3 3 2 2 2 4 4 3" xfId="25465"/>
    <cellStyle name="Normal 3 3 2 2 2 4 5" xfId="25466"/>
    <cellStyle name="Normal 3 3 2 2 2 4 5 2" xfId="25467"/>
    <cellStyle name="Normal 3 3 2 2 2 4 5 3" xfId="25468"/>
    <cellStyle name="Normal 3 3 2 2 2 4 6" xfId="25469"/>
    <cellStyle name="Normal 3 3 2 2 2 4 7" xfId="25470"/>
    <cellStyle name="Normal 3 3 2 2 2 5" xfId="25471"/>
    <cellStyle name="Normal 3 3 2 2 2 5 2" xfId="25472"/>
    <cellStyle name="Normal 3 3 2 2 2 5 2 2" xfId="25473"/>
    <cellStyle name="Normal 3 3 2 2 2 5 2 3" xfId="25474"/>
    <cellStyle name="Normal 3 3 2 2 2 5 3" xfId="25475"/>
    <cellStyle name="Normal 3 3 2 2 2 5 3 2" xfId="25476"/>
    <cellStyle name="Normal 3 3 2 2 2 5 3 3" xfId="25477"/>
    <cellStyle name="Normal 3 3 2 2 2 5 4" xfId="25478"/>
    <cellStyle name="Normal 3 3 2 2 2 5 4 2" xfId="25479"/>
    <cellStyle name="Normal 3 3 2 2 2 5 4 3" xfId="25480"/>
    <cellStyle name="Normal 3 3 2 2 2 5 5" xfId="25481"/>
    <cellStyle name="Normal 3 3 2 2 2 5 5 2" xfId="25482"/>
    <cellStyle name="Normal 3 3 2 2 2 5 5 3" xfId="25483"/>
    <cellStyle name="Normal 3 3 2 2 2 5 6" xfId="25484"/>
    <cellStyle name="Normal 3 3 2 2 2 5 7" xfId="25485"/>
    <cellStyle name="Normal 3 3 2 2 2 6" xfId="25486"/>
    <cellStyle name="Normal 3 3 2 2 2 6 2" xfId="25487"/>
    <cellStyle name="Normal 3 3 2 2 2 6 3" xfId="25488"/>
    <cellStyle name="Normal 3 3 2 2 2 7" xfId="25489"/>
    <cellStyle name="Normal 3 3 2 2 2 7 2" xfId="25490"/>
    <cellStyle name="Normal 3 3 2 2 2 7 3" xfId="25491"/>
    <cellStyle name="Normal 3 3 2 2 2 8" xfId="25492"/>
    <cellStyle name="Normal 3 3 2 2 2 8 2" xfId="25493"/>
    <cellStyle name="Normal 3 3 2 2 2 8 3" xfId="25494"/>
    <cellStyle name="Normal 3 3 2 2 2 9" xfId="25495"/>
    <cellStyle name="Normal 3 3 2 2 2 9 2" xfId="25496"/>
    <cellStyle name="Normal 3 3 2 2 2 9 3" xfId="25497"/>
    <cellStyle name="Normal 3 3 2 2 3" xfId="25498"/>
    <cellStyle name="Normal 3 3 2 2 3 2" xfId="25499"/>
    <cellStyle name="Normal 3 3 2 2 3 2 2" xfId="25500"/>
    <cellStyle name="Normal 3 3 2 2 3 2 2 2" xfId="25501"/>
    <cellStyle name="Normal 3 3 2 2 3 2 2 3" xfId="25502"/>
    <cellStyle name="Normal 3 3 2 2 3 2 3" xfId="25503"/>
    <cellStyle name="Normal 3 3 2 2 3 2 3 2" xfId="25504"/>
    <cellStyle name="Normal 3 3 2 2 3 2 3 3" xfId="25505"/>
    <cellStyle name="Normal 3 3 2 2 3 2 4" xfId="25506"/>
    <cellStyle name="Normal 3 3 2 2 3 2 4 2" xfId="25507"/>
    <cellStyle name="Normal 3 3 2 2 3 2 4 3" xfId="25508"/>
    <cellStyle name="Normal 3 3 2 2 3 2 5" xfId="25509"/>
    <cellStyle name="Normal 3 3 2 2 3 2 5 2" xfId="25510"/>
    <cellStyle name="Normal 3 3 2 2 3 2 5 3" xfId="25511"/>
    <cellStyle name="Normal 3 3 2 2 3 2 6" xfId="25512"/>
    <cellStyle name="Normal 3 3 2 2 3 2 7" xfId="25513"/>
    <cellStyle name="Normal 3 3 2 2 3 3" xfId="25514"/>
    <cellStyle name="Normal 3 3 2 2 3 3 2" xfId="25515"/>
    <cellStyle name="Normal 3 3 2 2 3 3 3" xfId="25516"/>
    <cellStyle name="Normal 3 3 2 2 3 4" xfId="25517"/>
    <cellStyle name="Normal 3 3 2 2 3 4 2" xfId="25518"/>
    <cellStyle name="Normal 3 3 2 2 3 4 3" xfId="25519"/>
    <cellStyle name="Normal 3 3 2 2 3 5" xfId="25520"/>
    <cellStyle name="Normal 3 3 2 2 3 5 2" xfId="25521"/>
    <cellStyle name="Normal 3 3 2 2 3 5 3" xfId="25522"/>
    <cellStyle name="Normal 3 3 2 2 3 6" xfId="25523"/>
    <cellStyle name="Normal 3 3 2 2 3 6 2" xfId="25524"/>
    <cellStyle name="Normal 3 3 2 2 3 6 3" xfId="25525"/>
    <cellStyle name="Normal 3 3 2 2 3 7" xfId="25526"/>
    <cellStyle name="Normal 3 3 2 2 3 8" xfId="25527"/>
    <cellStyle name="Normal 3 3 2 2 4" xfId="25528"/>
    <cellStyle name="Normal 3 3 2 2 4 2" xfId="25529"/>
    <cellStyle name="Normal 3 3 2 2 4 2 2" xfId="25530"/>
    <cellStyle name="Normal 3 3 2 2 4 2 2 2" xfId="25531"/>
    <cellStyle name="Normal 3 3 2 2 4 2 2 3" xfId="25532"/>
    <cellStyle name="Normal 3 3 2 2 4 2 3" xfId="25533"/>
    <cellStyle name="Normal 3 3 2 2 4 2 3 2" xfId="25534"/>
    <cellStyle name="Normal 3 3 2 2 4 2 3 3" xfId="25535"/>
    <cellStyle name="Normal 3 3 2 2 4 2 4" xfId="25536"/>
    <cellStyle name="Normal 3 3 2 2 4 2 4 2" xfId="25537"/>
    <cellStyle name="Normal 3 3 2 2 4 2 4 3" xfId="25538"/>
    <cellStyle name="Normal 3 3 2 2 4 2 5" xfId="25539"/>
    <cellStyle name="Normal 3 3 2 2 4 2 5 2" xfId="25540"/>
    <cellStyle name="Normal 3 3 2 2 4 2 5 3" xfId="25541"/>
    <cellStyle name="Normal 3 3 2 2 4 2 6" xfId="25542"/>
    <cellStyle name="Normal 3 3 2 2 4 2 7" xfId="25543"/>
    <cellStyle name="Normal 3 3 2 2 4 3" xfId="25544"/>
    <cellStyle name="Normal 3 3 2 2 4 3 2" xfId="25545"/>
    <cellStyle name="Normal 3 3 2 2 4 3 3" xfId="25546"/>
    <cellStyle name="Normal 3 3 2 2 4 4" xfId="25547"/>
    <cellStyle name="Normal 3 3 2 2 4 4 2" xfId="25548"/>
    <cellStyle name="Normal 3 3 2 2 4 4 3" xfId="25549"/>
    <cellStyle name="Normal 3 3 2 2 4 5" xfId="25550"/>
    <cellStyle name="Normal 3 3 2 2 4 5 2" xfId="25551"/>
    <cellStyle name="Normal 3 3 2 2 4 5 3" xfId="25552"/>
    <cellStyle name="Normal 3 3 2 2 4 6" xfId="25553"/>
    <cellStyle name="Normal 3 3 2 2 4 6 2" xfId="25554"/>
    <cellStyle name="Normal 3 3 2 2 4 6 3" xfId="25555"/>
    <cellStyle name="Normal 3 3 2 2 4 7" xfId="25556"/>
    <cellStyle name="Normal 3 3 2 2 4 8" xfId="25557"/>
    <cellStyle name="Normal 3 3 2 2 5" xfId="25558"/>
    <cellStyle name="Normal 3 3 2 2 5 2" xfId="25559"/>
    <cellStyle name="Normal 3 3 2 2 5 2 2" xfId="25560"/>
    <cellStyle name="Normal 3 3 2 2 5 2 3" xfId="25561"/>
    <cellStyle name="Normal 3 3 2 2 5 3" xfId="25562"/>
    <cellStyle name="Normal 3 3 2 2 5 3 2" xfId="25563"/>
    <cellStyle name="Normal 3 3 2 2 5 3 3" xfId="25564"/>
    <cellStyle name="Normal 3 3 2 2 5 4" xfId="25565"/>
    <cellStyle name="Normal 3 3 2 2 5 4 2" xfId="25566"/>
    <cellStyle name="Normal 3 3 2 2 5 4 3" xfId="25567"/>
    <cellStyle name="Normal 3 3 2 2 5 5" xfId="25568"/>
    <cellStyle name="Normal 3 3 2 2 5 5 2" xfId="25569"/>
    <cellStyle name="Normal 3 3 2 2 5 5 3" xfId="25570"/>
    <cellStyle name="Normal 3 3 2 2 5 6" xfId="25571"/>
    <cellStyle name="Normal 3 3 2 2 5 7" xfId="25572"/>
    <cellStyle name="Normal 3 3 2 2 6" xfId="25573"/>
    <cellStyle name="Normal 3 3 2 2 6 2" xfId="25574"/>
    <cellStyle name="Normal 3 3 2 2 6 2 2" xfId="25575"/>
    <cellStyle name="Normal 3 3 2 2 6 2 3" xfId="25576"/>
    <cellStyle name="Normal 3 3 2 2 6 3" xfId="25577"/>
    <cellStyle name="Normal 3 3 2 2 6 3 2" xfId="25578"/>
    <cellStyle name="Normal 3 3 2 2 6 3 3" xfId="25579"/>
    <cellStyle name="Normal 3 3 2 2 6 4" xfId="25580"/>
    <cellStyle name="Normal 3 3 2 2 6 4 2" xfId="25581"/>
    <cellStyle name="Normal 3 3 2 2 6 4 3" xfId="25582"/>
    <cellStyle name="Normal 3 3 2 2 6 5" xfId="25583"/>
    <cellStyle name="Normal 3 3 2 2 6 5 2" xfId="25584"/>
    <cellStyle name="Normal 3 3 2 2 6 5 3" xfId="25585"/>
    <cellStyle name="Normal 3 3 2 2 6 6" xfId="25586"/>
    <cellStyle name="Normal 3 3 2 2 6 7" xfId="25587"/>
    <cellStyle name="Normal 3 3 2 2 7" xfId="25588"/>
    <cellStyle name="Normal 3 3 2 2 7 2" xfId="25589"/>
    <cellStyle name="Normal 3 3 2 2 7 2 2" xfId="25590"/>
    <cellStyle name="Normal 3 3 2 2 7 2 3" xfId="25591"/>
    <cellStyle name="Normal 3 3 2 2 7 3" xfId="25592"/>
    <cellStyle name="Normal 3 3 2 2 7 3 2" xfId="25593"/>
    <cellStyle name="Normal 3 3 2 2 7 3 3" xfId="25594"/>
    <cellStyle name="Normal 3 3 2 2 7 4" xfId="25595"/>
    <cellStyle name="Normal 3 3 2 2 7 4 2" xfId="25596"/>
    <cellStyle name="Normal 3 3 2 2 7 4 3" xfId="25597"/>
    <cellStyle name="Normal 3 3 2 2 7 5" xfId="25598"/>
    <cellStyle name="Normal 3 3 2 2 7 5 2" xfId="25599"/>
    <cellStyle name="Normal 3 3 2 2 7 5 3" xfId="25600"/>
    <cellStyle name="Normal 3 3 2 2 7 6" xfId="25601"/>
    <cellStyle name="Normal 3 3 2 2 7 7" xfId="25602"/>
    <cellStyle name="Normal 3 3 2 2 8" xfId="25603"/>
    <cellStyle name="Normal 3 3 2 2 8 2" xfId="25604"/>
    <cellStyle name="Normal 3 3 2 2 8 2 2" xfId="25605"/>
    <cellStyle name="Normal 3 3 2 2 8 2 3" xfId="25606"/>
    <cellStyle name="Normal 3 3 2 2 8 3" xfId="25607"/>
    <cellStyle name="Normal 3 3 2 2 8 3 2" xfId="25608"/>
    <cellStyle name="Normal 3 3 2 2 8 3 3" xfId="25609"/>
    <cellStyle name="Normal 3 3 2 2 8 4" xfId="25610"/>
    <cellStyle name="Normal 3 3 2 2 8 4 2" xfId="25611"/>
    <cellStyle name="Normal 3 3 2 2 8 4 3" xfId="25612"/>
    <cellStyle name="Normal 3 3 2 2 8 5" xfId="25613"/>
    <cellStyle name="Normal 3 3 2 2 8 5 2" xfId="25614"/>
    <cellStyle name="Normal 3 3 2 2 8 5 3" xfId="25615"/>
    <cellStyle name="Normal 3 3 2 2 8 6" xfId="25616"/>
    <cellStyle name="Normal 3 3 2 2 8 7" xfId="25617"/>
    <cellStyle name="Normal 3 3 2 2 9" xfId="25618"/>
    <cellStyle name="Normal 3 3 2 2 9 2" xfId="25619"/>
    <cellStyle name="Normal 3 3 2 2 9 3" xfId="25620"/>
    <cellStyle name="Normal 3 3 2 3" xfId="25621"/>
    <cellStyle name="Normal 3 3 2 3 10" xfId="25622"/>
    <cellStyle name="Normal 3 3 2 3 11" xfId="25623"/>
    <cellStyle name="Normal 3 3 2 3 2" xfId="25624"/>
    <cellStyle name="Normal 3 3 2 3 2 2" xfId="25625"/>
    <cellStyle name="Normal 3 3 2 3 2 2 2" xfId="25626"/>
    <cellStyle name="Normal 3 3 2 3 2 2 2 2" xfId="25627"/>
    <cellStyle name="Normal 3 3 2 3 2 2 2 3" xfId="25628"/>
    <cellStyle name="Normal 3 3 2 3 2 2 3" xfId="25629"/>
    <cellStyle name="Normal 3 3 2 3 2 2 3 2" xfId="25630"/>
    <cellStyle name="Normal 3 3 2 3 2 2 3 3" xfId="25631"/>
    <cellStyle name="Normal 3 3 2 3 2 2 4" xfId="25632"/>
    <cellStyle name="Normal 3 3 2 3 2 2 4 2" xfId="25633"/>
    <cellStyle name="Normal 3 3 2 3 2 2 4 3" xfId="25634"/>
    <cellStyle name="Normal 3 3 2 3 2 2 5" xfId="25635"/>
    <cellStyle name="Normal 3 3 2 3 2 2 5 2" xfId="25636"/>
    <cellStyle name="Normal 3 3 2 3 2 2 5 3" xfId="25637"/>
    <cellStyle name="Normal 3 3 2 3 2 2 6" xfId="25638"/>
    <cellStyle name="Normal 3 3 2 3 2 2 7" xfId="25639"/>
    <cellStyle name="Normal 3 3 2 3 2 3" xfId="25640"/>
    <cellStyle name="Normal 3 3 2 3 2 3 2" xfId="25641"/>
    <cellStyle name="Normal 3 3 2 3 2 3 3" xfId="25642"/>
    <cellStyle name="Normal 3 3 2 3 2 4" xfId="25643"/>
    <cellStyle name="Normal 3 3 2 3 2 4 2" xfId="25644"/>
    <cellStyle name="Normal 3 3 2 3 2 4 3" xfId="25645"/>
    <cellStyle name="Normal 3 3 2 3 2 5" xfId="25646"/>
    <cellStyle name="Normal 3 3 2 3 2 5 2" xfId="25647"/>
    <cellStyle name="Normal 3 3 2 3 2 5 3" xfId="25648"/>
    <cellStyle name="Normal 3 3 2 3 2 6" xfId="25649"/>
    <cellStyle name="Normal 3 3 2 3 2 6 2" xfId="25650"/>
    <cellStyle name="Normal 3 3 2 3 2 6 3" xfId="25651"/>
    <cellStyle name="Normal 3 3 2 3 2 7" xfId="25652"/>
    <cellStyle name="Normal 3 3 2 3 2 8" xfId="25653"/>
    <cellStyle name="Normal 3 3 2 3 3" xfId="25654"/>
    <cellStyle name="Normal 3 3 2 3 3 2" xfId="25655"/>
    <cellStyle name="Normal 3 3 2 3 3 2 2" xfId="25656"/>
    <cellStyle name="Normal 3 3 2 3 3 2 3" xfId="25657"/>
    <cellStyle name="Normal 3 3 2 3 3 3" xfId="25658"/>
    <cellStyle name="Normal 3 3 2 3 3 3 2" xfId="25659"/>
    <cellStyle name="Normal 3 3 2 3 3 3 3" xfId="25660"/>
    <cellStyle name="Normal 3 3 2 3 3 4" xfId="25661"/>
    <cellStyle name="Normal 3 3 2 3 3 4 2" xfId="25662"/>
    <cellStyle name="Normal 3 3 2 3 3 4 3" xfId="25663"/>
    <cellStyle name="Normal 3 3 2 3 3 5" xfId="25664"/>
    <cellStyle name="Normal 3 3 2 3 3 5 2" xfId="25665"/>
    <cellStyle name="Normal 3 3 2 3 3 5 3" xfId="25666"/>
    <cellStyle name="Normal 3 3 2 3 3 6" xfId="25667"/>
    <cellStyle name="Normal 3 3 2 3 3 7" xfId="25668"/>
    <cellStyle name="Normal 3 3 2 3 4" xfId="25669"/>
    <cellStyle name="Normal 3 3 2 3 4 2" xfId="25670"/>
    <cellStyle name="Normal 3 3 2 3 4 2 2" xfId="25671"/>
    <cellStyle name="Normal 3 3 2 3 4 2 3" xfId="25672"/>
    <cellStyle name="Normal 3 3 2 3 4 3" xfId="25673"/>
    <cellStyle name="Normal 3 3 2 3 4 3 2" xfId="25674"/>
    <cellStyle name="Normal 3 3 2 3 4 3 3" xfId="25675"/>
    <cellStyle name="Normal 3 3 2 3 4 4" xfId="25676"/>
    <cellStyle name="Normal 3 3 2 3 4 4 2" xfId="25677"/>
    <cellStyle name="Normal 3 3 2 3 4 4 3" xfId="25678"/>
    <cellStyle name="Normal 3 3 2 3 4 5" xfId="25679"/>
    <cellStyle name="Normal 3 3 2 3 4 5 2" xfId="25680"/>
    <cellStyle name="Normal 3 3 2 3 4 5 3" xfId="25681"/>
    <cellStyle name="Normal 3 3 2 3 4 6" xfId="25682"/>
    <cellStyle name="Normal 3 3 2 3 4 7" xfId="25683"/>
    <cellStyle name="Normal 3 3 2 3 5" xfId="25684"/>
    <cellStyle name="Normal 3 3 2 3 5 2" xfId="25685"/>
    <cellStyle name="Normal 3 3 2 3 5 2 2" xfId="25686"/>
    <cellStyle name="Normal 3 3 2 3 5 2 3" xfId="25687"/>
    <cellStyle name="Normal 3 3 2 3 5 3" xfId="25688"/>
    <cellStyle name="Normal 3 3 2 3 5 3 2" xfId="25689"/>
    <cellStyle name="Normal 3 3 2 3 5 3 3" xfId="25690"/>
    <cellStyle name="Normal 3 3 2 3 5 4" xfId="25691"/>
    <cellStyle name="Normal 3 3 2 3 5 4 2" xfId="25692"/>
    <cellStyle name="Normal 3 3 2 3 5 4 3" xfId="25693"/>
    <cellStyle name="Normal 3 3 2 3 5 5" xfId="25694"/>
    <cellStyle name="Normal 3 3 2 3 5 5 2" xfId="25695"/>
    <cellStyle name="Normal 3 3 2 3 5 5 3" xfId="25696"/>
    <cellStyle name="Normal 3 3 2 3 5 6" xfId="25697"/>
    <cellStyle name="Normal 3 3 2 3 5 7" xfId="25698"/>
    <cellStyle name="Normal 3 3 2 3 6" xfId="25699"/>
    <cellStyle name="Normal 3 3 2 3 6 2" xfId="25700"/>
    <cellStyle name="Normal 3 3 2 3 6 3" xfId="25701"/>
    <cellStyle name="Normal 3 3 2 3 7" xfId="25702"/>
    <cellStyle name="Normal 3 3 2 3 7 2" xfId="25703"/>
    <cellStyle name="Normal 3 3 2 3 7 3" xfId="25704"/>
    <cellStyle name="Normal 3 3 2 3 8" xfId="25705"/>
    <cellStyle name="Normal 3 3 2 3 8 2" xfId="25706"/>
    <cellStyle name="Normal 3 3 2 3 8 3" xfId="25707"/>
    <cellStyle name="Normal 3 3 2 3 9" xfId="25708"/>
    <cellStyle name="Normal 3 3 2 3 9 2" xfId="25709"/>
    <cellStyle name="Normal 3 3 2 3 9 3" xfId="25710"/>
    <cellStyle name="Normal 3 3 2 4" xfId="25711"/>
    <cellStyle name="Normal 3 3 2 4 2" xfId="25712"/>
    <cellStyle name="Normal 3 3 2 4 2 2" xfId="25713"/>
    <cellStyle name="Normal 3 3 2 4 2 2 2" xfId="25714"/>
    <cellStyle name="Normal 3 3 2 4 2 2 3" xfId="25715"/>
    <cellStyle name="Normal 3 3 2 4 2 3" xfId="25716"/>
    <cellStyle name="Normal 3 3 2 4 2 3 2" xfId="25717"/>
    <cellStyle name="Normal 3 3 2 4 2 3 3" xfId="25718"/>
    <cellStyle name="Normal 3 3 2 4 2 4" xfId="25719"/>
    <cellStyle name="Normal 3 3 2 4 2 4 2" xfId="25720"/>
    <cellStyle name="Normal 3 3 2 4 2 4 3" xfId="25721"/>
    <cellStyle name="Normal 3 3 2 4 2 5" xfId="25722"/>
    <cellStyle name="Normal 3 3 2 4 2 5 2" xfId="25723"/>
    <cellStyle name="Normal 3 3 2 4 2 5 3" xfId="25724"/>
    <cellStyle name="Normal 3 3 2 4 2 6" xfId="25725"/>
    <cellStyle name="Normal 3 3 2 4 2 7" xfId="25726"/>
    <cellStyle name="Normal 3 3 2 4 3" xfId="25727"/>
    <cellStyle name="Normal 3 3 2 4 3 2" xfId="25728"/>
    <cellStyle name="Normal 3 3 2 4 3 3" xfId="25729"/>
    <cellStyle name="Normal 3 3 2 4 4" xfId="25730"/>
    <cellStyle name="Normal 3 3 2 4 4 2" xfId="25731"/>
    <cellStyle name="Normal 3 3 2 4 4 3" xfId="25732"/>
    <cellStyle name="Normal 3 3 2 4 5" xfId="25733"/>
    <cellStyle name="Normal 3 3 2 4 5 2" xfId="25734"/>
    <cellStyle name="Normal 3 3 2 4 5 3" xfId="25735"/>
    <cellStyle name="Normal 3 3 2 4 6" xfId="25736"/>
    <cellStyle name="Normal 3 3 2 4 6 2" xfId="25737"/>
    <cellStyle name="Normal 3 3 2 4 6 3" xfId="25738"/>
    <cellStyle name="Normal 3 3 2 4 7" xfId="25739"/>
    <cellStyle name="Normal 3 3 2 4 8" xfId="25740"/>
    <cellStyle name="Normal 3 3 2 5" xfId="25741"/>
    <cellStyle name="Normal 3 3 2 5 2" xfId="25742"/>
    <cellStyle name="Normal 3 3 2 5 2 2" xfId="25743"/>
    <cellStyle name="Normal 3 3 2 5 2 2 2" xfId="25744"/>
    <cellStyle name="Normal 3 3 2 5 2 2 3" xfId="25745"/>
    <cellStyle name="Normal 3 3 2 5 2 3" xfId="25746"/>
    <cellStyle name="Normal 3 3 2 5 2 3 2" xfId="25747"/>
    <cellStyle name="Normal 3 3 2 5 2 3 3" xfId="25748"/>
    <cellStyle name="Normal 3 3 2 5 2 4" xfId="25749"/>
    <cellStyle name="Normal 3 3 2 5 2 4 2" xfId="25750"/>
    <cellStyle name="Normal 3 3 2 5 2 4 3" xfId="25751"/>
    <cellStyle name="Normal 3 3 2 5 2 5" xfId="25752"/>
    <cellStyle name="Normal 3 3 2 5 2 5 2" xfId="25753"/>
    <cellStyle name="Normal 3 3 2 5 2 5 3" xfId="25754"/>
    <cellStyle name="Normal 3 3 2 5 2 6" xfId="25755"/>
    <cellStyle name="Normal 3 3 2 5 2 7" xfId="25756"/>
    <cellStyle name="Normal 3 3 2 5 3" xfId="25757"/>
    <cellStyle name="Normal 3 3 2 5 3 2" xfId="25758"/>
    <cellStyle name="Normal 3 3 2 5 3 3" xfId="25759"/>
    <cellStyle name="Normal 3 3 2 5 4" xfId="25760"/>
    <cellStyle name="Normal 3 3 2 5 4 2" xfId="25761"/>
    <cellStyle name="Normal 3 3 2 5 4 3" xfId="25762"/>
    <cellStyle name="Normal 3 3 2 5 5" xfId="25763"/>
    <cellStyle name="Normal 3 3 2 5 5 2" xfId="25764"/>
    <cellStyle name="Normal 3 3 2 5 5 3" xfId="25765"/>
    <cellStyle name="Normal 3 3 2 5 6" xfId="25766"/>
    <cellStyle name="Normal 3 3 2 5 6 2" xfId="25767"/>
    <cellStyle name="Normal 3 3 2 5 6 3" xfId="25768"/>
    <cellStyle name="Normal 3 3 2 5 7" xfId="25769"/>
    <cellStyle name="Normal 3 3 2 5 8" xfId="25770"/>
    <cellStyle name="Normal 3 3 2 6" xfId="25771"/>
    <cellStyle name="Normal 3 3 2 6 2" xfId="25772"/>
    <cellStyle name="Normal 3 3 2 6 2 2" xfId="25773"/>
    <cellStyle name="Normal 3 3 2 6 2 3" xfId="25774"/>
    <cellStyle name="Normal 3 3 2 6 3" xfId="25775"/>
    <cellStyle name="Normal 3 3 2 6 3 2" xfId="25776"/>
    <cellStyle name="Normal 3 3 2 6 3 3" xfId="25777"/>
    <cellStyle name="Normal 3 3 2 6 4" xfId="25778"/>
    <cellStyle name="Normal 3 3 2 6 4 2" xfId="25779"/>
    <cellStyle name="Normal 3 3 2 6 4 3" xfId="25780"/>
    <cellStyle name="Normal 3 3 2 6 5" xfId="25781"/>
    <cellStyle name="Normal 3 3 2 6 5 2" xfId="25782"/>
    <cellStyle name="Normal 3 3 2 6 5 3" xfId="25783"/>
    <cellStyle name="Normal 3 3 2 6 6" xfId="25784"/>
    <cellStyle name="Normal 3 3 2 6 7" xfId="25785"/>
    <cellStyle name="Normal 3 3 2 7" xfId="25786"/>
    <cellStyle name="Normal 3 3 2 7 2" xfId="25787"/>
    <cellStyle name="Normal 3 3 2 7 2 2" xfId="25788"/>
    <cellStyle name="Normal 3 3 2 7 2 3" xfId="25789"/>
    <cellStyle name="Normal 3 3 2 7 3" xfId="25790"/>
    <cellStyle name="Normal 3 3 2 7 3 2" xfId="25791"/>
    <cellStyle name="Normal 3 3 2 7 3 3" xfId="25792"/>
    <cellStyle name="Normal 3 3 2 7 4" xfId="25793"/>
    <cellStyle name="Normal 3 3 2 7 4 2" xfId="25794"/>
    <cellStyle name="Normal 3 3 2 7 4 3" xfId="25795"/>
    <cellStyle name="Normal 3 3 2 7 5" xfId="25796"/>
    <cellStyle name="Normal 3 3 2 7 5 2" xfId="25797"/>
    <cellStyle name="Normal 3 3 2 7 5 3" xfId="25798"/>
    <cellStyle name="Normal 3 3 2 7 6" xfId="25799"/>
    <cellStyle name="Normal 3 3 2 7 7" xfId="25800"/>
    <cellStyle name="Normal 3 3 2 8" xfId="25801"/>
    <cellStyle name="Normal 3 3 2 8 2" xfId="25802"/>
    <cellStyle name="Normal 3 3 2 8 2 2" xfId="25803"/>
    <cellStyle name="Normal 3 3 2 8 2 3" xfId="25804"/>
    <cellStyle name="Normal 3 3 2 8 3" xfId="25805"/>
    <cellStyle name="Normal 3 3 2 8 3 2" xfId="25806"/>
    <cellStyle name="Normal 3 3 2 8 3 3" xfId="25807"/>
    <cellStyle name="Normal 3 3 2 8 4" xfId="25808"/>
    <cellStyle name="Normal 3 3 2 8 4 2" xfId="25809"/>
    <cellStyle name="Normal 3 3 2 8 4 3" xfId="25810"/>
    <cellStyle name="Normal 3 3 2 8 5" xfId="25811"/>
    <cellStyle name="Normal 3 3 2 8 5 2" xfId="25812"/>
    <cellStyle name="Normal 3 3 2 8 5 3" xfId="25813"/>
    <cellStyle name="Normal 3 3 2 8 6" xfId="25814"/>
    <cellStyle name="Normal 3 3 2 8 7" xfId="25815"/>
    <cellStyle name="Normal 3 3 2 9" xfId="25816"/>
    <cellStyle name="Normal 3 3 2 9 2" xfId="25817"/>
    <cellStyle name="Normal 3 3 2 9 2 2" xfId="25818"/>
    <cellStyle name="Normal 3 3 2 9 2 3" xfId="25819"/>
    <cellStyle name="Normal 3 3 2 9 3" xfId="25820"/>
    <cellStyle name="Normal 3 3 2 9 3 2" xfId="25821"/>
    <cellStyle name="Normal 3 3 2 9 3 3" xfId="25822"/>
    <cellStyle name="Normal 3 3 2 9 4" xfId="25823"/>
    <cellStyle name="Normal 3 3 2 9 4 2" xfId="25824"/>
    <cellStyle name="Normal 3 3 2 9 4 3" xfId="25825"/>
    <cellStyle name="Normal 3 3 2 9 5" xfId="25826"/>
    <cellStyle name="Normal 3 3 2 9 5 2" xfId="25827"/>
    <cellStyle name="Normal 3 3 2 9 5 3" xfId="25828"/>
    <cellStyle name="Normal 3 3 2 9 6" xfId="25829"/>
    <cellStyle name="Normal 3 3 2 9 7" xfId="25830"/>
    <cellStyle name="Normal 3 3 3" xfId="25831"/>
    <cellStyle name="Normal 3 3 3 10" xfId="25832"/>
    <cellStyle name="Normal 3 3 3 10 2" xfId="25833"/>
    <cellStyle name="Normal 3 3 3 10 3" xfId="25834"/>
    <cellStyle name="Normal 3 3 3 11" xfId="25835"/>
    <cellStyle name="Normal 3 3 3 11 2" xfId="25836"/>
    <cellStyle name="Normal 3 3 3 11 3" xfId="25837"/>
    <cellStyle name="Normal 3 3 3 12" xfId="25838"/>
    <cellStyle name="Normal 3 3 3 12 2" xfId="25839"/>
    <cellStyle name="Normal 3 3 3 12 3" xfId="25840"/>
    <cellStyle name="Normal 3 3 3 13" xfId="25841"/>
    <cellStyle name="Normal 3 3 3 14" xfId="25842"/>
    <cellStyle name="Normal 3 3 3 2" xfId="25843"/>
    <cellStyle name="Normal 3 3 3 2 10" xfId="25844"/>
    <cellStyle name="Normal 3 3 3 2 11" xfId="25845"/>
    <cellStyle name="Normal 3 3 3 2 2" xfId="25846"/>
    <cellStyle name="Normal 3 3 3 2 2 2" xfId="25847"/>
    <cellStyle name="Normal 3 3 3 2 2 2 2" xfId="25848"/>
    <cellStyle name="Normal 3 3 3 2 2 2 2 2" xfId="25849"/>
    <cellStyle name="Normal 3 3 3 2 2 2 2 3" xfId="25850"/>
    <cellStyle name="Normal 3 3 3 2 2 2 3" xfId="25851"/>
    <cellStyle name="Normal 3 3 3 2 2 2 3 2" xfId="25852"/>
    <cellStyle name="Normal 3 3 3 2 2 2 3 3" xfId="25853"/>
    <cellStyle name="Normal 3 3 3 2 2 2 4" xfId="25854"/>
    <cellStyle name="Normal 3 3 3 2 2 2 4 2" xfId="25855"/>
    <cellStyle name="Normal 3 3 3 2 2 2 4 3" xfId="25856"/>
    <cellStyle name="Normal 3 3 3 2 2 2 5" xfId="25857"/>
    <cellStyle name="Normal 3 3 3 2 2 2 5 2" xfId="25858"/>
    <cellStyle name="Normal 3 3 3 2 2 2 5 3" xfId="25859"/>
    <cellStyle name="Normal 3 3 3 2 2 2 6" xfId="25860"/>
    <cellStyle name="Normal 3 3 3 2 2 2 7" xfId="25861"/>
    <cellStyle name="Normal 3 3 3 2 2 3" xfId="25862"/>
    <cellStyle name="Normal 3 3 3 2 2 3 2" xfId="25863"/>
    <cellStyle name="Normal 3 3 3 2 2 3 3" xfId="25864"/>
    <cellStyle name="Normal 3 3 3 2 2 4" xfId="25865"/>
    <cellStyle name="Normal 3 3 3 2 2 4 2" xfId="25866"/>
    <cellStyle name="Normal 3 3 3 2 2 4 3" xfId="25867"/>
    <cellStyle name="Normal 3 3 3 2 2 5" xfId="25868"/>
    <cellStyle name="Normal 3 3 3 2 2 5 2" xfId="25869"/>
    <cellStyle name="Normal 3 3 3 2 2 5 3" xfId="25870"/>
    <cellStyle name="Normal 3 3 3 2 2 6" xfId="25871"/>
    <cellStyle name="Normal 3 3 3 2 2 6 2" xfId="25872"/>
    <cellStyle name="Normal 3 3 3 2 2 6 3" xfId="25873"/>
    <cellStyle name="Normal 3 3 3 2 2 7" xfId="25874"/>
    <cellStyle name="Normal 3 3 3 2 2 8" xfId="25875"/>
    <cellStyle name="Normal 3 3 3 2 3" xfId="25876"/>
    <cellStyle name="Normal 3 3 3 2 3 2" xfId="25877"/>
    <cellStyle name="Normal 3 3 3 2 3 2 2" xfId="25878"/>
    <cellStyle name="Normal 3 3 3 2 3 2 3" xfId="25879"/>
    <cellStyle name="Normal 3 3 3 2 3 3" xfId="25880"/>
    <cellStyle name="Normal 3 3 3 2 3 3 2" xfId="25881"/>
    <cellStyle name="Normal 3 3 3 2 3 3 3" xfId="25882"/>
    <cellStyle name="Normal 3 3 3 2 3 4" xfId="25883"/>
    <cellStyle name="Normal 3 3 3 2 3 4 2" xfId="25884"/>
    <cellStyle name="Normal 3 3 3 2 3 4 3" xfId="25885"/>
    <cellStyle name="Normal 3 3 3 2 3 5" xfId="25886"/>
    <cellStyle name="Normal 3 3 3 2 3 5 2" xfId="25887"/>
    <cellStyle name="Normal 3 3 3 2 3 5 3" xfId="25888"/>
    <cellStyle name="Normal 3 3 3 2 3 6" xfId="25889"/>
    <cellStyle name="Normal 3 3 3 2 3 7" xfId="25890"/>
    <cellStyle name="Normal 3 3 3 2 4" xfId="25891"/>
    <cellStyle name="Normal 3 3 3 2 4 2" xfId="25892"/>
    <cellStyle name="Normal 3 3 3 2 4 2 2" xfId="25893"/>
    <cellStyle name="Normal 3 3 3 2 4 2 3" xfId="25894"/>
    <cellStyle name="Normal 3 3 3 2 4 3" xfId="25895"/>
    <cellStyle name="Normal 3 3 3 2 4 3 2" xfId="25896"/>
    <cellStyle name="Normal 3 3 3 2 4 3 3" xfId="25897"/>
    <cellStyle name="Normal 3 3 3 2 4 4" xfId="25898"/>
    <cellStyle name="Normal 3 3 3 2 4 4 2" xfId="25899"/>
    <cellStyle name="Normal 3 3 3 2 4 4 3" xfId="25900"/>
    <cellStyle name="Normal 3 3 3 2 4 5" xfId="25901"/>
    <cellStyle name="Normal 3 3 3 2 4 5 2" xfId="25902"/>
    <cellStyle name="Normal 3 3 3 2 4 5 3" xfId="25903"/>
    <cellStyle name="Normal 3 3 3 2 4 6" xfId="25904"/>
    <cellStyle name="Normal 3 3 3 2 4 7" xfId="25905"/>
    <cellStyle name="Normal 3 3 3 2 5" xfId="25906"/>
    <cellStyle name="Normal 3 3 3 2 5 2" xfId="25907"/>
    <cellStyle name="Normal 3 3 3 2 5 2 2" xfId="25908"/>
    <cellStyle name="Normal 3 3 3 2 5 2 3" xfId="25909"/>
    <cellStyle name="Normal 3 3 3 2 5 3" xfId="25910"/>
    <cellStyle name="Normal 3 3 3 2 5 3 2" xfId="25911"/>
    <cellStyle name="Normal 3 3 3 2 5 3 3" xfId="25912"/>
    <cellStyle name="Normal 3 3 3 2 5 4" xfId="25913"/>
    <cellStyle name="Normal 3 3 3 2 5 4 2" xfId="25914"/>
    <cellStyle name="Normal 3 3 3 2 5 4 3" xfId="25915"/>
    <cellStyle name="Normal 3 3 3 2 5 5" xfId="25916"/>
    <cellStyle name="Normal 3 3 3 2 5 5 2" xfId="25917"/>
    <cellStyle name="Normal 3 3 3 2 5 5 3" xfId="25918"/>
    <cellStyle name="Normal 3 3 3 2 5 6" xfId="25919"/>
    <cellStyle name="Normal 3 3 3 2 5 7" xfId="25920"/>
    <cellStyle name="Normal 3 3 3 2 6" xfId="25921"/>
    <cellStyle name="Normal 3 3 3 2 6 2" xfId="25922"/>
    <cellStyle name="Normal 3 3 3 2 6 3" xfId="25923"/>
    <cellStyle name="Normal 3 3 3 2 7" xfId="25924"/>
    <cellStyle name="Normal 3 3 3 2 7 2" xfId="25925"/>
    <cellStyle name="Normal 3 3 3 2 7 3" xfId="25926"/>
    <cellStyle name="Normal 3 3 3 2 8" xfId="25927"/>
    <cellStyle name="Normal 3 3 3 2 8 2" xfId="25928"/>
    <cellStyle name="Normal 3 3 3 2 8 3" xfId="25929"/>
    <cellStyle name="Normal 3 3 3 2 9" xfId="25930"/>
    <cellStyle name="Normal 3 3 3 2 9 2" xfId="25931"/>
    <cellStyle name="Normal 3 3 3 2 9 3" xfId="25932"/>
    <cellStyle name="Normal 3 3 3 3" xfId="25933"/>
    <cellStyle name="Normal 3 3 3 3 2" xfId="25934"/>
    <cellStyle name="Normal 3 3 3 3 2 2" xfId="25935"/>
    <cellStyle name="Normal 3 3 3 3 2 2 2" xfId="25936"/>
    <cellStyle name="Normal 3 3 3 3 2 2 3" xfId="25937"/>
    <cellStyle name="Normal 3 3 3 3 2 3" xfId="25938"/>
    <cellStyle name="Normal 3 3 3 3 2 3 2" xfId="25939"/>
    <cellStyle name="Normal 3 3 3 3 2 3 3" xfId="25940"/>
    <cellStyle name="Normal 3 3 3 3 2 4" xfId="25941"/>
    <cellStyle name="Normal 3 3 3 3 2 4 2" xfId="25942"/>
    <cellStyle name="Normal 3 3 3 3 2 4 3" xfId="25943"/>
    <cellStyle name="Normal 3 3 3 3 2 5" xfId="25944"/>
    <cellStyle name="Normal 3 3 3 3 2 5 2" xfId="25945"/>
    <cellStyle name="Normal 3 3 3 3 2 5 3" xfId="25946"/>
    <cellStyle name="Normal 3 3 3 3 2 6" xfId="25947"/>
    <cellStyle name="Normal 3 3 3 3 2 7" xfId="25948"/>
    <cellStyle name="Normal 3 3 3 3 3" xfId="25949"/>
    <cellStyle name="Normal 3 3 3 3 3 2" xfId="25950"/>
    <cellStyle name="Normal 3 3 3 3 3 3" xfId="25951"/>
    <cellStyle name="Normal 3 3 3 3 4" xfId="25952"/>
    <cellStyle name="Normal 3 3 3 3 4 2" xfId="25953"/>
    <cellStyle name="Normal 3 3 3 3 4 3" xfId="25954"/>
    <cellStyle name="Normal 3 3 3 3 5" xfId="25955"/>
    <cellStyle name="Normal 3 3 3 3 5 2" xfId="25956"/>
    <cellStyle name="Normal 3 3 3 3 5 3" xfId="25957"/>
    <cellStyle name="Normal 3 3 3 3 6" xfId="25958"/>
    <cellStyle name="Normal 3 3 3 3 6 2" xfId="25959"/>
    <cellStyle name="Normal 3 3 3 3 6 3" xfId="25960"/>
    <cellStyle name="Normal 3 3 3 3 7" xfId="25961"/>
    <cellStyle name="Normal 3 3 3 3 8" xfId="25962"/>
    <cellStyle name="Normal 3 3 3 4" xfId="25963"/>
    <cellStyle name="Normal 3 3 3 4 2" xfId="25964"/>
    <cellStyle name="Normal 3 3 3 4 2 2" xfId="25965"/>
    <cellStyle name="Normal 3 3 3 4 2 2 2" xfId="25966"/>
    <cellStyle name="Normal 3 3 3 4 2 2 3" xfId="25967"/>
    <cellStyle name="Normal 3 3 3 4 2 3" xfId="25968"/>
    <cellStyle name="Normal 3 3 3 4 2 3 2" xfId="25969"/>
    <cellStyle name="Normal 3 3 3 4 2 3 3" xfId="25970"/>
    <cellStyle name="Normal 3 3 3 4 2 4" xfId="25971"/>
    <cellStyle name="Normal 3 3 3 4 2 4 2" xfId="25972"/>
    <cellStyle name="Normal 3 3 3 4 2 4 3" xfId="25973"/>
    <cellStyle name="Normal 3 3 3 4 2 5" xfId="25974"/>
    <cellStyle name="Normal 3 3 3 4 2 5 2" xfId="25975"/>
    <cellStyle name="Normal 3 3 3 4 2 5 3" xfId="25976"/>
    <cellStyle name="Normal 3 3 3 4 2 6" xfId="25977"/>
    <cellStyle name="Normal 3 3 3 4 2 7" xfId="25978"/>
    <cellStyle name="Normal 3 3 3 4 3" xfId="25979"/>
    <cellStyle name="Normal 3 3 3 4 3 2" xfId="25980"/>
    <cellStyle name="Normal 3 3 3 4 3 3" xfId="25981"/>
    <cellStyle name="Normal 3 3 3 4 4" xfId="25982"/>
    <cellStyle name="Normal 3 3 3 4 4 2" xfId="25983"/>
    <cellStyle name="Normal 3 3 3 4 4 3" xfId="25984"/>
    <cellStyle name="Normal 3 3 3 4 5" xfId="25985"/>
    <cellStyle name="Normal 3 3 3 4 5 2" xfId="25986"/>
    <cellStyle name="Normal 3 3 3 4 5 3" xfId="25987"/>
    <cellStyle name="Normal 3 3 3 4 6" xfId="25988"/>
    <cellStyle name="Normal 3 3 3 4 6 2" xfId="25989"/>
    <cellStyle name="Normal 3 3 3 4 6 3" xfId="25990"/>
    <cellStyle name="Normal 3 3 3 4 7" xfId="25991"/>
    <cellStyle name="Normal 3 3 3 4 8" xfId="25992"/>
    <cellStyle name="Normal 3 3 3 5" xfId="25993"/>
    <cellStyle name="Normal 3 3 3 5 2" xfId="25994"/>
    <cellStyle name="Normal 3 3 3 5 2 2" xfId="25995"/>
    <cellStyle name="Normal 3 3 3 5 2 3" xfId="25996"/>
    <cellStyle name="Normal 3 3 3 5 3" xfId="25997"/>
    <cellStyle name="Normal 3 3 3 5 3 2" xfId="25998"/>
    <cellStyle name="Normal 3 3 3 5 3 3" xfId="25999"/>
    <cellStyle name="Normal 3 3 3 5 4" xfId="26000"/>
    <cellStyle name="Normal 3 3 3 5 4 2" xfId="26001"/>
    <cellStyle name="Normal 3 3 3 5 4 3" xfId="26002"/>
    <cellStyle name="Normal 3 3 3 5 5" xfId="26003"/>
    <cellStyle name="Normal 3 3 3 5 5 2" xfId="26004"/>
    <cellStyle name="Normal 3 3 3 5 5 3" xfId="26005"/>
    <cellStyle name="Normal 3 3 3 5 6" xfId="26006"/>
    <cellStyle name="Normal 3 3 3 5 7" xfId="26007"/>
    <cellStyle name="Normal 3 3 3 6" xfId="26008"/>
    <cellStyle name="Normal 3 3 3 6 2" xfId="26009"/>
    <cellStyle name="Normal 3 3 3 6 2 2" xfId="26010"/>
    <cellStyle name="Normal 3 3 3 6 2 3" xfId="26011"/>
    <cellStyle name="Normal 3 3 3 6 3" xfId="26012"/>
    <cellStyle name="Normal 3 3 3 6 3 2" xfId="26013"/>
    <cellStyle name="Normal 3 3 3 6 3 3" xfId="26014"/>
    <cellStyle name="Normal 3 3 3 6 4" xfId="26015"/>
    <cellStyle name="Normal 3 3 3 6 4 2" xfId="26016"/>
    <cellStyle name="Normal 3 3 3 6 4 3" xfId="26017"/>
    <cellStyle name="Normal 3 3 3 6 5" xfId="26018"/>
    <cellStyle name="Normal 3 3 3 6 5 2" xfId="26019"/>
    <cellStyle name="Normal 3 3 3 6 5 3" xfId="26020"/>
    <cellStyle name="Normal 3 3 3 6 6" xfId="26021"/>
    <cellStyle name="Normal 3 3 3 6 7" xfId="26022"/>
    <cellStyle name="Normal 3 3 3 7" xfId="26023"/>
    <cellStyle name="Normal 3 3 3 7 2" xfId="26024"/>
    <cellStyle name="Normal 3 3 3 7 2 2" xfId="26025"/>
    <cellStyle name="Normal 3 3 3 7 2 3" xfId="26026"/>
    <cellStyle name="Normal 3 3 3 7 3" xfId="26027"/>
    <cellStyle name="Normal 3 3 3 7 3 2" xfId="26028"/>
    <cellStyle name="Normal 3 3 3 7 3 3" xfId="26029"/>
    <cellStyle name="Normal 3 3 3 7 4" xfId="26030"/>
    <cellStyle name="Normal 3 3 3 7 4 2" xfId="26031"/>
    <cellStyle name="Normal 3 3 3 7 4 3" xfId="26032"/>
    <cellStyle name="Normal 3 3 3 7 5" xfId="26033"/>
    <cellStyle name="Normal 3 3 3 7 5 2" xfId="26034"/>
    <cellStyle name="Normal 3 3 3 7 5 3" xfId="26035"/>
    <cellStyle name="Normal 3 3 3 7 6" xfId="26036"/>
    <cellStyle name="Normal 3 3 3 7 7" xfId="26037"/>
    <cellStyle name="Normal 3 3 3 8" xfId="26038"/>
    <cellStyle name="Normal 3 3 3 8 2" xfId="26039"/>
    <cellStyle name="Normal 3 3 3 8 2 2" xfId="26040"/>
    <cellStyle name="Normal 3 3 3 8 2 3" xfId="26041"/>
    <cellStyle name="Normal 3 3 3 8 3" xfId="26042"/>
    <cellStyle name="Normal 3 3 3 8 3 2" xfId="26043"/>
    <cellStyle name="Normal 3 3 3 8 3 3" xfId="26044"/>
    <cellStyle name="Normal 3 3 3 8 4" xfId="26045"/>
    <cellStyle name="Normal 3 3 3 8 4 2" xfId="26046"/>
    <cellStyle name="Normal 3 3 3 8 4 3" xfId="26047"/>
    <cellStyle name="Normal 3 3 3 8 5" xfId="26048"/>
    <cellStyle name="Normal 3 3 3 8 5 2" xfId="26049"/>
    <cellStyle name="Normal 3 3 3 8 5 3" xfId="26050"/>
    <cellStyle name="Normal 3 3 3 8 6" xfId="26051"/>
    <cellStyle name="Normal 3 3 3 8 7" xfId="26052"/>
    <cellStyle name="Normal 3 3 3 9" xfId="26053"/>
    <cellStyle name="Normal 3 3 3 9 2" xfId="26054"/>
    <cellStyle name="Normal 3 3 3 9 3" xfId="26055"/>
    <cellStyle name="Normal 3 3 4" xfId="26056"/>
    <cellStyle name="Normal 3 3 4 10" xfId="26057"/>
    <cellStyle name="Normal 3 3 4 11" xfId="26058"/>
    <cellStyle name="Normal 3 3 4 2" xfId="26059"/>
    <cellStyle name="Normal 3 3 4 2 2" xfId="26060"/>
    <cellStyle name="Normal 3 3 4 2 2 2" xfId="26061"/>
    <cellStyle name="Normal 3 3 4 2 2 2 2" xfId="26062"/>
    <cellStyle name="Normal 3 3 4 2 2 2 3" xfId="26063"/>
    <cellStyle name="Normal 3 3 4 2 2 3" xfId="26064"/>
    <cellStyle name="Normal 3 3 4 2 2 3 2" xfId="26065"/>
    <cellStyle name="Normal 3 3 4 2 2 3 3" xfId="26066"/>
    <cellStyle name="Normal 3 3 4 2 2 4" xfId="26067"/>
    <cellStyle name="Normal 3 3 4 2 2 4 2" xfId="26068"/>
    <cellStyle name="Normal 3 3 4 2 2 4 3" xfId="26069"/>
    <cellStyle name="Normal 3 3 4 2 2 5" xfId="26070"/>
    <cellStyle name="Normal 3 3 4 2 2 5 2" xfId="26071"/>
    <cellStyle name="Normal 3 3 4 2 2 5 3" xfId="26072"/>
    <cellStyle name="Normal 3 3 4 2 2 6" xfId="26073"/>
    <cellStyle name="Normal 3 3 4 2 2 7" xfId="26074"/>
    <cellStyle name="Normal 3 3 4 2 3" xfId="26075"/>
    <cellStyle name="Normal 3 3 4 2 3 2" xfId="26076"/>
    <cellStyle name="Normal 3 3 4 2 3 3" xfId="26077"/>
    <cellStyle name="Normal 3 3 4 2 4" xfId="26078"/>
    <cellStyle name="Normal 3 3 4 2 4 2" xfId="26079"/>
    <cellStyle name="Normal 3 3 4 2 4 3" xfId="26080"/>
    <cellStyle name="Normal 3 3 4 2 5" xfId="26081"/>
    <cellStyle name="Normal 3 3 4 2 5 2" xfId="26082"/>
    <cellStyle name="Normal 3 3 4 2 5 3" xfId="26083"/>
    <cellStyle name="Normal 3 3 4 2 6" xfId="26084"/>
    <cellStyle name="Normal 3 3 4 2 6 2" xfId="26085"/>
    <cellStyle name="Normal 3 3 4 2 6 3" xfId="26086"/>
    <cellStyle name="Normal 3 3 4 2 7" xfId="26087"/>
    <cellStyle name="Normal 3 3 4 2 8" xfId="26088"/>
    <cellStyle name="Normal 3 3 4 3" xfId="26089"/>
    <cellStyle name="Normal 3 3 4 3 2" xfId="26090"/>
    <cellStyle name="Normal 3 3 4 3 2 2" xfId="26091"/>
    <cellStyle name="Normal 3 3 4 3 2 3" xfId="26092"/>
    <cellStyle name="Normal 3 3 4 3 3" xfId="26093"/>
    <cellStyle name="Normal 3 3 4 3 3 2" xfId="26094"/>
    <cellStyle name="Normal 3 3 4 3 3 3" xfId="26095"/>
    <cellStyle name="Normal 3 3 4 3 4" xfId="26096"/>
    <cellStyle name="Normal 3 3 4 3 4 2" xfId="26097"/>
    <cellStyle name="Normal 3 3 4 3 4 3" xfId="26098"/>
    <cellStyle name="Normal 3 3 4 3 5" xfId="26099"/>
    <cellStyle name="Normal 3 3 4 3 5 2" xfId="26100"/>
    <cellStyle name="Normal 3 3 4 3 5 3" xfId="26101"/>
    <cellStyle name="Normal 3 3 4 3 6" xfId="26102"/>
    <cellStyle name="Normal 3 3 4 3 7" xfId="26103"/>
    <cellStyle name="Normal 3 3 4 4" xfId="26104"/>
    <cellStyle name="Normal 3 3 4 4 2" xfId="26105"/>
    <cellStyle name="Normal 3 3 4 4 2 2" xfId="26106"/>
    <cellStyle name="Normal 3 3 4 4 2 3" xfId="26107"/>
    <cellStyle name="Normal 3 3 4 4 3" xfId="26108"/>
    <cellStyle name="Normal 3 3 4 4 3 2" xfId="26109"/>
    <cellStyle name="Normal 3 3 4 4 3 3" xfId="26110"/>
    <cellStyle name="Normal 3 3 4 4 4" xfId="26111"/>
    <cellStyle name="Normal 3 3 4 4 4 2" xfId="26112"/>
    <cellStyle name="Normal 3 3 4 4 4 3" xfId="26113"/>
    <cellStyle name="Normal 3 3 4 4 5" xfId="26114"/>
    <cellStyle name="Normal 3 3 4 4 5 2" xfId="26115"/>
    <cellStyle name="Normal 3 3 4 4 5 3" xfId="26116"/>
    <cellStyle name="Normal 3 3 4 4 6" xfId="26117"/>
    <cellStyle name="Normal 3 3 4 4 7" xfId="26118"/>
    <cellStyle name="Normal 3 3 4 5" xfId="26119"/>
    <cellStyle name="Normal 3 3 4 5 2" xfId="26120"/>
    <cellStyle name="Normal 3 3 4 5 2 2" xfId="26121"/>
    <cellStyle name="Normal 3 3 4 5 2 3" xfId="26122"/>
    <cellStyle name="Normal 3 3 4 5 3" xfId="26123"/>
    <cellStyle name="Normal 3 3 4 5 3 2" xfId="26124"/>
    <cellStyle name="Normal 3 3 4 5 3 3" xfId="26125"/>
    <cellStyle name="Normal 3 3 4 5 4" xfId="26126"/>
    <cellStyle name="Normal 3 3 4 5 4 2" xfId="26127"/>
    <cellStyle name="Normal 3 3 4 5 4 3" xfId="26128"/>
    <cellStyle name="Normal 3 3 4 5 5" xfId="26129"/>
    <cellStyle name="Normal 3 3 4 5 5 2" xfId="26130"/>
    <cellStyle name="Normal 3 3 4 5 5 3" xfId="26131"/>
    <cellStyle name="Normal 3 3 4 5 6" xfId="26132"/>
    <cellStyle name="Normal 3 3 4 5 7" xfId="26133"/>
    <cellStyle name="Normal 3 3 4 6" xfId="26134"/>
    <cellStyle name="Normal 3 3 4 6 2" xfId="26135"/>
    <cellStyle name="Normal 3 3 4 6 3" xfId="26136"/>
    <cellStyle name="Normal 3 3 4 7" xfId="26137"/>
    <cellStyle name="Normal 3 3 4 7 2" xfId="26138"/>
    <cellStyle name="Normal 3 3 4 7 3" xfId="26139"/>
    <cellStyle name="Normal 3 3 4 8" xfId="26140"/>
    <cellStyle name="Normal 3 3 4 8 2" xfId="26141"/>
    <cellStyle name="Normal 3 3 4 8 3" xfId="26142"/>
    <cellStyle name="Normal 3 3 4 9" xfId="26143"/>
    <cellStyle name="Normal 3 3 4 9 2" xfId="26144"/>
    <cellStyle name="Normal 3 3 4 9 3" xfId="26145"/>
    <cellStyle name="Normal 3 3 5" xfId="26146"/>
    <cellStyle name="Normal 3 3 5 2" xfId="26147"/>
    <cellStyle name="Normal 3 3 5 2 2" xfId="26148"/>
    <cellStyle name="Normal 3 3 5 2 2 2" xfId="26149"/>
    <cellStyle name="Normal 3 3 5 2 2 3" xfId="26150"/>
    <cellStyle name="Normal 3 3 5 2 3" xfId="26151"/>
    <cellStyle name="Normal 3 3 5 2 3 2" xfId="26152"/>
    <cellStyle name="Normal 3 3 5 2 3 3" xfId="26153"/>
    <cellStyle name="Normal 3 3 5 2 4" xfId="26154"/>
    <cellStyle name="Normal 3 3 5 2 4 2" xfId="26155"/>
    <cellStyle name="Normal 3 3 5 2 4 3" xfId="26156"/>
    <cellStyle name="Normal 3 3 5 2 5" xfId="26157"/>
    <cellStyle name="Normal 3 3 5 2 5 2" xfId="26158"/>
    <cellStyle name="Normal 3 3 5 2 5 3" xfId="26159"/>
    <cellStyle name="Normal 3 3 5 2 6" xfId="26160"/>
    <cellStyle name="Normal 3 3 5 2 7" xfId="26161"/>
    <cellStyle name="Normal 3 3 5 3" xfId="26162"/>
    <cellStyle name="Normal 3 3 5 3 2" xfId="26163"/>
    <cellStyle name="Normal 3 3 5 3 3" xfId="26164"/>
    <cellStyle name="Normal 3 3 5 4" xfId="26165"/>
    <cellStyle name="Normal 3 3 5 4 2" xfId="26166"/>
    <cellStyle name="Normal 3 3 5 4 3" xfId="26167"/>
    <cellStyle name="Normal 3 3 5 5" xfId="26168"/>
    <cellStyle name="Normal 3 3 5 5 2" xfId="26169"/>
    <cellStyle name="Normal 3 3 5 5 3" xfId="26170"/>
    <cellStyle name="Normal 3 3 5 6" xfId="26171"/>
    <cellStyle name="Normal 3 3 5 6 2" xfId="26172"/>
    <cellStyle name="Normal 3 3 5 6 3" xfId="26173"/>
    <cellStyle name="Normal 3 3 5 7" xfId="26174"/>
    <cellStyle name="Normal 3 3 5 8" xfId="26175"/>
    <cellStyle name="Normal 3 3 6" xfId="26176"/>
    <cellStyle name="Normal 3 3 7" xfId="26177"/>
    <cellStyle name="Normal 3 3 7 2" xfId="26178"/>
    <cellStyle name="Normal 3 3 7 2 2" xfId="26179"/>
    <cellStyle name="Normal 3 3 7 2 2 2" xfId="26180"/>
    <cellStyle name="Normal 3 3 7 2 2 3" xfId="26181"/>
    <cellStyle name="Normal 3 3 7 2 3" xfId="26182"/>
    <cellStyle name="Normal 3 3 7 2 3 2" xfId="26183"/>
    <cellStyle name="Normal 3 3 7 2 3 3" xfId="26184"/>
    <cellStyle name="Normal 3 3 7 2 4" xfId="26185"/>
    <cellStyle name="Normal 3 3 7 2 4 2" xfId="26186"/>
    <cellStyle name="Normal 3 3 7 2 4 3" xfId="26187"/>
    <cellStyle name="Normal 3 3 7 2 5" xfId="26188"/>
    <cellStyle name="Normal 3 3 7 2 5 2" xfId="26189"/>
    <cellStyle name="Normal 3 3 7 2 5 3" xfId="26190"/>
    <cellStyle name="Normal 3 3 7 2 6" xfId="26191"/>
    <cellStyle name="Normal 3 3 7 2 7" xfId="26192"/>
    <cellStyle name="Normal 3 3 7 3" xfId="26193"/>
    <cellStyle name="Normal 3 3 7 3 2" xfId="26194"/>
    <cellStyle name="Normal 3 3 7 3 3" xfId="26195"/>
    <cellStyle name="Normal 3 3 7 4" xfId="26196"/>
    <cellStyle name="Normal 3 3 7 4 2" xfId="26197"/>
    <cellStyle name="Normal 3 3 7 4 3" xfId="26198"/>
    <cellStyle name="Normal 3 3 7 5" xfId="26199"/>
    <cellStyle name="Normal 3 3 7 5 2" xfId="26200"/>
    <cellStyle name="Normal 3 3 7 5 3" xfId="26201"/>
    <cellStyle name="Normal 3 3 7 6" xfId="26202"/>
    <cellStyle name="Normal 3 3 7 6 2" xfId="26203"/>
    <cellStyle name="Normal 3 3 7 6 3" xfId="26204"/>
    <cellStyle name="Normal 3 3 7 7" xfId="26205"/>
    <cellStyle name="Normal 3 3 7 8" xfId="26206"/>
    <cellStyle name="Normal 3 3 8" xfId="26207"/>
    <cellStyle name="Normal 3 3 8 2" xfId="26208"/>
    <cellStyle name="Normal 3 3 8 2 2" xfId="26209"/>
    <cellStyle name="Normal 3 3 8 2 3" xfId="26210"/>
    <cellStyle name="Normal 3 3 8 3" xfId="26211"/>
    <cellStyle name="Normal 3 3 8 3 2" xfId="26212"/>
    <cellStyle name="Normal 3 3 8 3 3" xfId="26213"/>
    <cellStyle name="Normal 3 3 8 4" xfId="26214"/>
    <cellStyle name="Normal 3 3 8 4 2" xfId="26215"/>
    <cellStyle name="Normal 3 3 8 4 3" xfId="26216"/>
    <cellStyle name="Normal 3 3 8 5" xfId="26217"/>
    <cellStyle name="Normal 3 3 8 5 2" xfId="26218"/>
    <cellStyle name="Normal 3 3 8 5 3" xfId="26219"/>
    <cellStyle name="Normal 3 3 8 6" xfId="26220"/>
    <cellStyle name="Normal 3 3 8 7" xfId="26221"/>
    <cellStyle name="Normal 3 3 9" xfId="26222"/>
    <cellStyle name="Normal 3 3 9 2" xfId="26223"/>
    <cellStyle name="Normal 3 3 9 2 2" xfId="26224"/>
    <cellStyle name="Normal 3 3 9 2 3" xfId="26225"/>
    <cellStyle name="Normal 3 3 9 3" xfId="26226"/>
    <cellStyle name="Normal 3 3 9 3 2" xfId="26227"/>
    <cellStyle name="Normal 3 3 9 3 3" xfId="26228"/>
    <cellStyle name="Normal 3 3 9 4" xfId="26229"/>
    <cellStyle name="Normal 3 3 9 4 2" xfId="26230"/>
    <cellStyle name="Normal 3 3 9 4 3" xfId="26231"/>
    <cellStyle name="Normal 3 3 9 5" xfId="26232"/>
    <cellStyle name="Normal 3 3 9 5 2" xfId="26233"/>
    <cellStyle name="Normal 3 3 9 5 3" xfId="26234"/>
    <cellStyle name="Normal 3 3 9 6" xfId="26235"/>
    <cellStyle name="Normal 3 3 9 7" xfId="26236"/>
    <cellStyle name="Normal 3 4" xfId="24"/>
    <cellStyle name="Normal 3 4 10" xfId="26237"/>
    <cellStyle name="Normal 3 4 10 2" xfId="26238"/>
    <cellStyle name="Normal 3 4 10 3" xfId="26239"/>
    <cellStyle name="Normal 3 4 11" xfId="26240"/>
    <cellStyle name="Normal 3 4 11 2" xfId="26241"/>
    <cellStyle name="Normal 3 4 11 3" xfId="26242"/>
    <cellStyle name="Normal 3 4 12" xfId="26243"/>
    <cellStyle name="Normal 3 4 12 2" xfId="26244"/>
    <cellStyle name="Normal 3 4 12 3" xfId="26245"/>
    <cellStyle name="Normal 3 4 13" xfId="26246"/>
    <cellStyle name="Normal 3 4 13 2" xfId="26247"/>
    <cellStyle name="Normal 3 4 13 3" xfId="26248"/>
    <cellStyle name="Normal 3 4 14" xfId="26249"/>
    <cellStyle name="Normal 3 4 15" xfId="26250"/>
    <cellStyle name="Normal 3 4 16" xfId="26251"/>
    <cellStyle name="Normal 3 4 2" xfId="26252"/>
    <cellStyle name="Normal 3 4 2 10" xfId="26253"/>
    <cellStyle name="Normal 3 4 2 10 2" xfId="26254"/>
    <cellStyle name="Normal 3 4 2 10 3" xfId="26255"/>
    <cellStyle name="Normal 3 4 2 11" xfId="26256"/>
    <cellStyle name="Normal 3 4 2 11 2" xfId="26257"/>
    <cellStyle name="Normal 3 4 2 11 3" xfId="26258"/>
    <cellStyle name="Normal 3 4 2 12" xfId="26259"/>
    <cellStyle name="Normal 3 4 2 12 2" xfId="26260"/>
    <cellStyle name="Normal 3 4 2 12 3" xfId="26261"/>
    <cellStyle name="Normal 3 4 2 13" xfId="26262"/>
    <cellStyle name="Normal 3 4 2 14" xfId="26263"/>
    <cellStyle name="Normal 3 4 2 2" xfId="26264"/>
    <cellStyle name="Normal 3 4 2 2 10" xfId="26265"/>
    <cellStyle name="Normal 3 4 2 2 11" xfId="26266"/>
    <cellStyle name="Normal 3 4 2 2 2" xfId="26267"/>
    <cellStyle name="Normal 3 4 2 2 2 2" xfId="26268"/>
    <cellStyle name="Normal 3 4 2 2 2 2 2" xfId="26269"/>
    <cellStyle name="Normal 3 4 2 2 2 2 2 2" xfId="26270"/>
    <cellStyle name="Normal 3 4 2 2 2 2 2 3" xfId="26271"/>
    <cellStyle name="Normal 3 4 2 2 2 2 3" xfId="26272"/>
    <cellStyle name="Normal 3 4 2 2 2 2 3 2" xfId="26273"/>
    <cellStyle name="Normal 3 4 2 2 2 2 3 3" xfId="26274"/>
    <cellStyle name="Normal 3 4 2 2 2 2 4" xfId="26275"/>
    <cellStyle name="Normal 3 4 2 2 2 2 4 2" xfId="26276"/>
    <cellStyle name="Normal 3 4 2 2 2 2 4 3" xfId="26277"/>
    <cellStyle name="Normal 3 4 2 2 2 2 5" xfId="26278"/>
    <cellStyle name="Normal 3 4 2 2 2 2 5 2" xfId="26279"/>
    <cellStyle name="Normal 3 4 2 2 2 2 5 3" xfId="26280"/>
    <cellStyle name="Normal 3 4 2 2 2 2 6" xfId="26281"/>
    <cellStyle name="Normal 3 4 2 2 2 2 7" xfId="26282"/>
    <cellStyle name="Normal 3 4 2 2 2 3" xfId="26283"/>
    <cellStyle name="Normal 3 4 2 2 2 3 2" xfId="26284"/>
    <cellStyle name="Normal 3 4 2 2 2 3 3" xfId="26285"/>
    <cellStyle name="Normal 3 4 2 2 2 4" xfId="26286"/>
    <cellStyle name="Normal 3 4 2 2 2 4 2" xfId="26287"/>
    <cellStyle name="Normal 3 4 2 2 2 4 3" xfId="26288"/>
    <cellStyle name="Normal 3 4 2 2 2 5" xfId="26289"/>
    <cellStyle name="Normal 3 4 2 2 2 5 2" xfId="26290"/>
    <cellStyle name="Normal 3 4 2 2 2 5 3" xfId="26291"/>
    <cellStyle name="Normal 3 4 2 2 2 6" xfId="26292"/>
    <cellStyle name="Normal 3 4 2 2 2 6 2" xfId="26293"/>
    <cellStyle name="Normal 3 4 2 2 2 6 3" xfId="26294"/>
    <cellStyle name="Normal 3 4 2 2 2 7" xfId="26295"/>
    <cellStyle name="Normal 3 4 2 2 2 8" xfId="26296"/>
    <cellStyle name="Normal 3 4 2 2 3" xfId="26297"/>
    <cellStyle name="Normal 3 4 2 2 3 2" xfId="26298"/>
    <cellStyle name="Normal 3 4 2 2 3 2 2" xfId="26299"/>
    <cellStyle name="Normal 3 4 2 2 3 2 3" xfId="26300"/>
    <cellStyle name="Normal 3 4 2 2 3 3" xfId="26301"/>
    <cellStyle name="Normal 3 4 2 2 3 3 2" xfId="26302"/>
    <cellStyle name="Normal 3 4 2 2 3 3 3" xfId="26303"/>
    <cellStyle name="Normal 3 4 2 2 3 4" xfId="26304"/>
    <cellStyle name="Normal 3 4 2 2 3 4 2" xfId="26305"/>
    <cellStyle name="Normal 3 4 2 2 3 4 3" xfId="26306"/>
    <cellStyle name="Normal 3 4 2 2 3 5" xfId="26307"/>
    <cellStyle name="Normal 3 4 2 2 3 5 2" xfId="26308"/>
    <cellStyle name="Normal 3 4 2 2 3 5 3" xfId="26309"/>
    <cellStyle name="Normal 3 4 2 2 3 6" xfId="26310"/>
    <cellStyle name="Normal 3 4 2 2 3 7" xfId="26311"/>
    <cellStyle name="Normal 3 4 2 2 4" xfId="26312"/>
    <cellStyle name="Normal 3 4 2 2 4 2" xfId="26313"/>
    <cellStyle name="Normal 3 4 2 2 4 2 2" xfId="26314"/>
    <cellStyle name="Normal 3 4 2 2 4 2 3" xfId="26315"/>
    <cellStyle name="Normal 3 4 2 2 4 3" xfId="26316"/>
    <cellStyle name="Normal 3 4 2 2 4 3 2" xfId="26317"/>
    <cellStyle name="Normal 3 4 2 2 4 3 3" xfId="26318"/>
    <cellStyle name="Normal 3 4 2 2 4 4" xfId="26319"/>
    <cellStyle name="Normal 3 4 2 2 4 4 2" xfId="26320"/>
    <cellStyle name="Normal 3 4 2 2 4 4 3" xfId="26321"/>
    <cellStyle name="Normal 3 4 2 2 4 5" xfId="26322"/>
    <cellStyle name="Normal 3 4 2 2 4 5 2" xfId="26323"/>
    <cellStyle name="Normal 3 4 2 2 4 5 3" xfId="26324"/>
    <cellStyle name="Normal 3 4 2 2 4 6" xfId="26325"/>
    <cellStyle name="Normal 3 4 2 2 4 7" xfId="26326"/>
    <cellStyle name="Normal 3 4 2 2 5" xfId="26327"/>
    <cellStyle name="Normal 3 4 2 2 5 2" xfId="26328"/>
    <cellStyle name="Normal 3 4 2 2 5 2 2" xfId="26329"/>
    <cellStyle name="Normal 3 4 2 2 5 2 3" xfId="26330"/>
    <cellStyle name="Normal 3 4 2 2 5 3" xfId="26331"/>
    <cellStyle name="Normal 3 4 2 2 5 3 2" xfId="26332"/>
    <cellStyle name="Normal 3 4 2 2 5 3 3" xfId="26333"/>
    <cellStyle name="Normal 3 4 2 2 5 4" xfId="26334"/>
    <cellStyle name="Normal 3 4 2 2 5 4 2" xfId="26335"/>
    <cellStyle name="Normal 3 4 2 2 5 4 3" xfId="26336"/>
    <cellStyle name="Normal 3 4 2 2 5 5" xfId="26337"/>
    <cellStyle name="Normal 3 4 2 2 5 5 2" xfId="26338"/>
    <cellStyle name="Normal 3 4 2 2 5 5 3" xfId="26339"/>
    <cellStyle name="Normal 3 4 2 2 5 6" xfId="26340"/>
    <cellStyle name="Normal 3 4 2 2 5 7" xfId="26341"/>
    <cellStyle name="Normal 3 4 2 2 6" xfId="26342"/>
    <cellStyle name="Normal 3 4 2 2 6 2" xfId="26343"/>
    <cellStyle name="Normal 3 4 2 2 6 3" xfId="26344"/>
    <cellStyle name="Normal 3 4 2 2 7" xfId="26345"/>
    <cellStyle name="Normal 3 4 2 2 7 2" xfId="26346"/>
    <cellStyle name="Normal 3 4 2 2 7 3" xfId="26347"/>
    <cellStyle name="Normal 3 4 2 2 8" xfId="26348"/>
    <cellStyle name="Normal 3 4 2 2 8 2" xfId="26349"/>
    <cellStyle name="Normal 3 4 2 2 8 3" xfId="26350"/>
    <cellStyle name="Normal 3 4 2 2 9" xfId="26351"/>
    <cellStyle name="Normal 3 4 2 2 9 2" xfId="26352"/>
    <cellStyle name="Normal 3 4 2 2 9 3" xfId="26353"/>
    <cellStyle name="Normal 3 4 2 3" xfId="26354"/>
    <cellStyle name="Normal 3 4 2 3 2" xfId="26355"/>
    <cellStyle name="Normal 3 4 2 3 2 2" xfId="26356"/>
    <cellStyle name="Normal 3 4 2 3 2 2 2" xfId="26357"/>
    <cellStyle name="Normal 3 4 2 3 2 2 3" xfId="26358"/>
    <cellStyle name="Normal 3 4 2 3 2 3" xfId="26359"/>
    <cellStyle name="Normal 3 4 2 3 2 3 2" xfId="26360"/>
    <cellStyle name="Normal 3 4 2 3 2 3 3" xfId="26361"/>
    <cellStyle name="Normal 3 4 2 3 2 4" xfId="26362"/>
    <cellStyle name="Normal 3 4 2 3 2 4 2" xfId="26363"/>
    <cellStyle name="Normal 3 4 2 3 2 4 3" xfId="26364"/>
    <cellStyle name="Normal 3 4 2 3 2 5" xfId="26365"/>
    <cellStyle name="Normal 3 4 2 3 2 5 2" xfId="26366"/>
    <cellStyle name="Normal 3 4 2 3 2 5 3" xfId="26367"/>
    <cellStyle name="Normal 3 4 2 3 2 6" xfId="26368"/>
    <cellStyle name="Normal 3 4 2 3 2 7" xfId="26369"/>
    <cellStyle name="Normal 3 4 2 3 3" xfId="26370"/>
    <cellStyle name="Normal 3 4 2 3 3 2" xfId="26371"/>
    <cellStyle name="Normal 3 4 2 3 3 3" xfId="26372"/>
    <cellStyle name="Normal 3 4 2 3 4" xfId="26373"/>
    <cellStyle name="Normal 3 4 2 3 4 2" xfId="26374"/>
    <cellStyle name="Normal 3 4 2 3 4 3" xfId="26375"/>
    <cellStyle name="Normal 3 4 2 3 5" xfId="26376"/>
    <cellStyle name="Normal 3 4 2 3 5 2" xfId="26377"/>
    <cellStyle name="Normal 3 4 2 3 5 3" xfId="26378"/>
    <cellStyle name="Normal 3 4 2 3 6" xfId="26379"/>
    <cellStyle name="Normal 3 4 2 3 6 2" xfId="26380"/>
    <cellStyle name="Normal 3 4 2 3 6 3" xfId="26381"/>
    <cellStyle name="Normal 3 4 2 3 7" xfId="26382"/>
    <cellStyle name="Normal 3 4 2 3 8" xfId="26383"/>
    <cellStyle name="Normal 3 4 2 4" xfId="26384"/>
    <cellStyle name="Normal 3 4 2 4 2" xfId="26385"/>
    <cellStyle name="Normal 3 4 2 4 2 2" xfId="26386"/>
    <cellStyle name="Normal 3 4 2 4 2 2 2" xfId="26387"/>
    <cellStyle name="Normal 3 4 2 4 2 2 3" xfId="26388"/>
    <cellStyle name="Normal 3 4 2 4 2 3" xfId="26389"/>
    <cellStyle name="Normal 3 4 2 4 2 3 2" xfId="26390"/>
    <cellStyle name="Normal 3 4 2 4 2 3 3" xfId="26391"/>
    <cellStyle name="Normal 3 4 2 4 2 4" xfId="26392"/>
    <cellStyle name="Normal 3 4 2 4 2 4 2" xfId="26393"/>
    <cellStyle name="Normal 3 4 2 4 2 4 3" xfId="26394"/>
    <cellStyle name="Normal 3 4 2 4 2 5" xfId="26395"/>
    <cellStyle name="Normal 3 4 2 4 2 5 2" xfId="26396"/>
    <cellStyle name="Normal 3 4 2 4 2 5 3" xfId="26397"/>
    <cellStyle name="Normal 3 4 2 4 2 6" xfId="26398"/>
    <cellStyle name="Normal 3 4 2 4 2 7" xfId="26399"/>
    <cellStyle name="Normal 3 4 2 4 3" xfId="26400"/>
    <cellStyle name="Normal 3 4 2 4 3 2" xfId="26401"/>
    <cellStyle name="Normal 3 4 2 4 3 3" xfId="26402"/>
    <cellStyle name="Normal 3 4 2 4 4" xfId="26403"/>
    <cellStyle name="Normal 3 4 2 4 4 2" xfId="26404"/>
    <cellStyle name="Normal 3 4 2 4 4 3" xfId="26405"/>
    <cellStyle name="Normal 3 4 2 4 5" xfId="26406"/>
    <cellStyle name="Normal 3 4 2 4 5 2" xfId="26407"/>
    <cellStyle name="Normal 3 4 2 4 5 3" xfId="26408"/>
    <cellStyle name="Normal 3 4 2 4 6" xfId="26409"/>
    <cellStyle name="Normal 3 4 2 4 6 2" xfId="26410"/>
    <cellStyle name="Normal 3 4 2 4 6 3" xfId="26411"/>
    <cellStyle name="Normal 3 4 2 4 7" xfId="26412"/>
    <cellStyle name="Normal 3 4 2 4 8" xfId="26413"/>
    <cellStyle name="Normal 3 4 2 5" xfId="26414"/>
    <cellStyle name="Normal 3 4 2 5 2" xfId="26415"/>
    <cellStyle name="Normal 3 4 2 5 2 2" xfId="26416"/>
    <cellStyle name="Normal 3 4 2 5 2 3" xfId="26417"/>
    <cellStyle name="Normal 3 4 2 5 3" xfId="26418"/>
    <cellStyle name="Normal 3 4 2 5 3 2" xfId="26419"/>
    <cellStyle name="Normal 3 4 2 5 3 3" xfId="26420"/>
    <cellStyle name="Normal 3 4 2 5 4" xfId="26421"/>
    <cellStyle name="Normal 3 4 2 5 4 2" xfId="26422"/>
    <cellStyle name="Normal 3 4 2 5 4 3" xfId="26423"/>
    <cellStyle name="Normal 3 4 2 5 5" xfId="26424"/>
    <cellStyle name="Normal 3 4 2 5 5 2" xfId="26425"/>
    <cellStyle name="Normal 3 4 2 5 5 3" xfId="26426"/>
    <cellStyle name="Normal 3 4 2 5 6" xfId="26427"/>
    <cellStyle name="Normal 3 4 2 5 7" xfId="26428"/>
    <cellStyle name="Normal 3 4 2 6" xfId="26429"/>
    <cellStyle name="Normal 3 4 2 6 2" xfId="26430"/>
    <cellStyle name="Normal 3 4 2 6 2 2" xfId="26431"/>
    <cellStyle name="Normal 3 4 2 6 2 3" xfId="26432"/>
    <cellStyle name="Normal 3 4 2 6 3" xfId="26433"/>
    <cellStyle name="Normal 3 4 2 6 3 2" xfId="26434"/>
    <cellStyle name="Normal 3 4 2 6 3 3" xfId="26435"/>
    <cellStyle name="Normal 3 4 2 6 4" xfId="26436"/>
    <cellStyle name="Normal 3 4 2 6 4 2" xfId="26437"/>
    <cellStyle name="Normal 3 4 2 6 4 3" xfId="26438"/>
    <cellStyle name="Normal 3 4 2 6 5" xfId="26439"/>
    <cellStyle name="Normal 3 4 2 6 5 2" xfId="26440"/>
    <cellStyle name="Normal 3 4 2 6 5 3" xfId="26441"/>
    <cellStyle name="Normal 3 4 2 6 6" xfId="26442"/>
    <cellStyle name="Normal 3 4 2 6 7" xfId="26443"/>
    <cellStyle name="Normal 3 4 2 7" xfId="26444"/>
    <cellStyle name="Normal 3 4 2 7 2" xfId="26445"/>
    <cellStyle name="Normal 3 4 2 7 2 2" xfId="26446"/>
    <cellStyle name="Normal 3 4 2 7 2 3" xfId="26447"/>
    <cellStyle name="Normal 3 4 2 7 3" xfId="26448"/>
    <cellStyle name="Normal 3 4 2 7 3 2" xfId="26449"/>
    <cellStyle name="Normal 3 4 2 7 3 3" xfId="26450"/>
    <cellStyle name="Normal 3 4 2 7 4" xfId="26451"/>
    <cellStyle name="Normal 3 4 2 7 4 2" xfId="26452"/>
    <cellStyle name="Normal 3 4 2 7 4 3" xfId="26453"/>
    <cellStyle name="Normal 3 4 2 7 5" xfId="26454"/>
    <cellStyle name="Normal 3 4 2 7 5 2" xfId="26455"/>
    <cellStyle name="Normal 3 4 2 7 5 3" xfId="26456"/>
    <cellStyle name="Normal 3 4 2 7 6" xfId="26457"/>
    <cellStyle name="Normal 3 4 2 7 7" xfId="26458"/>
    <cellStyle name="Normal 3 4 2 8" xfId="26459"/>
    <cellStyle name="Normal 3 4 2 8 2" xfId="26460"/>
    <cellStyle name="Normal 3 4 2 8 2 2" xfId="26461"/>
    <cellStyle name="Normal 3 4 2 8 2 3" xfId="26462"/>
    <cellStyle name="Normal 3 4 2 8 3" xfId="26463"/>
    <cellStyle name="Normal 3 4 2 8 3 2" xfId="26464"/>
    <cellStyle name="Normal 3 4 2 8 3 3" xfId="26465"/>
    <cellStyle name="Normal 3 4 2 8 4" xfId="26466"/>
    <cellStyle name="Normal 3 4 2 8 4 2" xfId="26467"/>
    <cellStyle name="Normal 3 4 2 8 4 3" xfId="26468"/>
    <cellStyle name="Normal 3 4 2 8 5" xfId="26469"/>
    <cellStyle name="Normal 3 4 2 8 5 2" xfId="26470"/>
    <cellStyle name="Normal 3 4 2 8 5 3" xfId="26471"/>
    <cellStyle name="Normal 3 4 2 8 6" xfId="26472"/>
    <cellStyle name="Normal 3 4 2 8 7" xfId="26473"/>
    <cellStyle name="Normal 3 4 2 9" xfId="26474"/>
    <cellStyle name="Normal 3 4 2 9 2" xfId="26475"/>
    <cellStyle name="Normal 3 4 2 9 3" xfId="26476"/>
    <cellStyle name="Normal 3 4 3" xfId="26477"/>
    <cellStyle name="Normal 3 4 3 10" xfId="26478"/>
    <cellStyle name="Normal 3 4 3 11" xfId="26479"/>
    <cellStyle name="Normal 3 4 3 2" xfId="26480"/>
    <cellStyle name="Normal 3 4 3 2 2" xfId="26481"/>
    <cellStyle name="Normal 3 4 3 2 2 2" xfId="26482"/>
    <cellStyle name="Normal 3 4 3 2 2 2 2" xfId="26483"/>
    <cellStyle name="Normal 3 4 3 2 2 2 3" xfId="26484"/>
    <cellStyle name="Normal 3 4 3 2 2 3" xfId="26485"/>
    <cellStyle name="Normal 3 4 3 2 2 3 2" xfId="26486"/>
    <cellStyle name="Normal 3 4 3 2 2 3 3" xfId="26487"/>
    <cellStyle name="Normal 3 4 3 2 2 4" xfId="26488"/>
    <cellStyle name="Normal 3 4 3 2 2 4 2" xfId="26489"/>
    <cellStyle name="Normal 3 4 3 2 2 4 3" xfId="26490"/>
    <cellStyle name="Normal 3 4 3 2 2 5" xfId="26491"/>
    <cellStyle name="Normal 3 4 3 2 2 5 2" xfId="26492"/>
    <cellStyle name="Normal 3 4 3 2 2 5 3" xfId="26493"/>
    <cellStyle name="Normal 3 4 3 2 2 6" xfId="26494"/>
    <cellStyle name="Normal 3 4 3 2 2 7" xfId="26495"/>
    <cellStyle name="Normal 3 4 3 2 3" xfId="26496"/>
    <cellStyle name="Normal 3 4 3 2 3 2" xfId="26497"/>
    <cellStyle name="Normal 3 4 3 2 3 3" xfId="26498"/>
    <cellStyle name="Normal 3 4 3 2 4" xfId="26499"/>
    <cellStyle name="Normal 3 4 3 2 4 2" xfId="26500"/>
    <cellStyle name="Normal 3 4 3 2 4 3" xfId="26501"/>
    <cellStyle name="Normal 3 4 3 2 5" xfId="26502"/>
    <cellStyle name="Normal 3 4 3 2 5 2" xfId="26503"/>
    <cellStyle name="Normal 3 4 3 2 5 3" xfId="26504"/>
    <cellStyle name="Normal 3 4 3 2 6" xfId="26505"/>
    <cellStyle name="Normal 3 4 3 2 6 2" xfId="26506"/>
    <cellStyle name="Normal 3 4 3 2 6 3" xfId="26507"/>
    <cellStyle name="Normal 3 4 3 2 7" xfId="26508"/>
    <cellStyle name="Normal 3 4 3 2 8" xfId="26509"/>
    <cellStyle name="Normal 3 4 3 3" xfId="26510"/>
    <cellStyle name="Normal 3 4 3 3 2" xfId="26511"/>
    <cellStyle name="Normal 3 4 3 3 2 2" xfId="26512"/>
    <cellStyle name="Normal 3 4 3 3 2 3" xfId="26513"/>
    <cellStyle name="Normal 3 4 3 3 3" xfId="26514"/>
    <cellStyle name="Normal 3 4 3 3 3 2" xfId="26515"/>
    <cellStyle name="Normal 3 4 3 3 3 3" xfId="26516"/>
    <cellStyle name="Normal 3 4 3 3 4" xfId="26517"/>
    <cellStyle name="Normal 3 4 3 3 4 2" xfId="26518"/>
    <cellStyle name="Normal 3 4 3 3 4 3" xfId="26519"/>
    <cellStyle name="Normal 3 4 3 3 5" xfId="26520"/>
    <cellStyle name="Normal 3 4 3 3 5 2" xfId="26521"/>
    <cellStyle name="Normal 3 4 3 3 5 3" xfId="26522"/>
    <cellStyle name="Normal 3 4 3 3 6" xfId="26523"/>
    <cellStyle name="Normal 3 4 3 3 7" xfId="26524"/>
    <cellStyle name="Normal 3 4 3 4" xfId="26525"/>
    <cellStyle name="Normal 3 4 3 4 2" xfId="26526"/>
    <cellStyle name="Normal 3 4 3 4 2 2" xfId="26527"/>
    <cellStyle name="Normal 3 4 3 4 2 3" xfId="26528"/>
    <cellStyle name="Normal 3 4 3 4 3" xfId="26529"/>
    <cellStyle name="Normal 3 4 3 4 3 2" xfId="26530"/>
    <cellStyle name="Normal 3 4 3 4 3 3" xfId="26531"/>
    <cellStyle name="Normal 3 4 3 4 4" xfId="26532"/>
    <cellStyle name="Normal 3 4 3 4 4 2" xfId="26533"/>
    <cellStyle name="Normal 3 4 3 4 4 3" xfId="26534"/>
    <cellStyle name="Normal 3 4 3 4 5" xfId="26535"/>
    <cellStyle name="Normal 3 4 3 4 5 2" xfId="26536"/>
    <cellStyle name="Normal 3 4 3 4 5 3" xfId="26537"/>
    <cellStyle name="Normal 3 4 3 4 6" xfId="26538"/>
    <cellStyle name="Normal 3 4 3 4 7" xfId="26539"/>
    <cellStyle name="Normal 3 4 3 5" xfId="26540"/>
    <cellStyle name="Normal 3 4 3 5 2" xfId="26541"/>
    <cellStyle name="Normal 3 4 3 5 2 2" xfId="26542"/>
    <cellStyle name="Normal 3 4 3 5 2 3" xfId="26543"/>
    <cellStyle name="Normal 3 4 3 5 3" xfId="26544"/>
    <cellStyle name="Normal 3 4 3 5 3 2" xfId="26545"/>
    <cellStyle name="Normal 3 4 3 5 3 3" xfId="26546"/>
    <cellStyle name="Normal 3 4 3 5 4" xfId="26547"/>
    <cellStyle name="Normal 3 4 3 5 4 2" xfId="26548"/>
    <cellStyle name="Normal 3 4 3 5 4 3" xfId="26549"/>
    <cellStyle name="Normal 3 4 3 5 5" xfId="26550"/>
    <cellStyle name="Normal 3 4 3 5 5 2" xfId="26551"/>
    <cellStyle name="Normal 3 4 3 5 5 3" xfId="26552"/>
    <cellStyle name="Normal 3 4 3 5 6" xfId="26553"/>
    <cellStyle name="Normal 3 4 3 5 7" xfId="26554"/>
    <cellStyle name="Normal 3 4 3 6" xfId="26555"/>
    <cellStyle name="Normal 3 4 3 6 2" xfId="26556"/>
    <cellStyle name="Normal 3 4 3 6 3" xfId="26557"/>
    <cellStyle name="Normal 3 4 3 7" xfId="26558"/>
    <cellStyle name="Normal 3 4 3 7 2" xfId="26559"/>
    <cellStyle name="Normal 3 4 3 7 3" xfId="26560"/>
    <cellStyle name="Normal 3 4 3 8" xfId="26561"/>
    <cellStyle name="Normal 3 4 3 8 2" xfId="26562"/>
    <cellStyle name="Normal 3 4 3 8 3" xfId="26563"/>
    <cellStyle name="Normal 3 4 3 9" xfId="26564"/>
    <cellStyle name="Normal 3 4 3 9 2" xfId="26565"/>
    <cellStyle name="Normal 3 4 3 9 3" xfId="26566"/>
    <cellStyle name="Normal 3 4 4" xfId="26567"/>
    <cellStyle name="Normal 3 4 4 2" xfId="26568"/>
    <cellStyle name="Normal 3 4 4 2 2" xfId="26569"/>
    <cellStyle name="Normal 3 4 4 2 2 2" xfId="26570"/>
    <cellStyle name="Normal 3 4 4 2 2 3" xfId="26571"/>
    <cellStyle name="Normal 3 4 4 2 3" xfId="26572"/>
    <cellStyle name="Normal 3 4 4 2 3 2" xfId="26573"/>
    <cellStyle name="Normal 3 4 4 2 3 3" xfId="26574"/>
    <cellStyle name="Normal 3 4 4 2 4" xfId="26575"/>
    <cellStyle name="Normal 3 4 4 2 4 2" xfId="26576"/>
    <cellStyle name="Normal 3 4 4 2 4 3" xfId="26577"/>
    <cellStyle name="Normal 3 4 4 2 5" xfId="26578"/>
    <cellStyle name="Normal 3 4 4 2 5 2" xfId="26579"/>
    <cellStyle name="Normal 3 4 4 2 5 3" xfId="26580"/>
    <cellStyle name="Normal 3 4 4 2 6" xfId="26581"/>
    <cellStyle name="Normal 3 4 4 2 7" xfId="26582"/>
    <cellStyle name="Normal 3 4 4 3" xfId="26583"/>
    <cellStyle name="Normal 3 4 4 3 2" xfId="26584"/>
    <cellStyle name="Normal 3 4 4 3 3" xfId="26585"/>
    <cellStyle name="Normal 3 4 4 4" xfId="26586"/>
    <cellStyle name="Normal 3 4 4 4 2" xfId="26587"/>
    <cellStyle name="Normal 3 4 4 4 3" xfId="26588"/>
    <cellStyle name="Normal 3 4 4 5" xfId="26589"/>
    <cellStyle name="Normal 3 4 4 5 2" xfId="26590"/>
    <cellStyle name="Normal 3 4 4 5 3" xfId="26591"/>
    <cellStyle name="Normal 3 4 4 6" xfId="26592"/>
    <cellStyle name="Normal 3 4 4 6 2" xfId="26593"/>
    <cellStyle name="Normal 3 4 4 6 3" xfId="26594"/>
    <cellStyle name="Normal 3 4 4 7" xfId="26595"/>
    <cellStyle name="Normal 3 4 4 8" xfId="26596"/>
    <cellStyle name="Normal 3 4 5" xfId="26597"/>
    <cellStyle name="Normal 3 4 5 2" xfId="26598"/>
    <cellStyle name="Normal 3 4 5 2 2" xfId="26599"/>
    <cellStyle name="Normal 3 4 5 2 2 2" xfId="26600"/>
    <cellStyle name="Normal 3 4 5 2 2 3" xfId="26601"/>
    <cellStyle name="Normal 3 4 5 2 3" xfId="26602"/>
    <cellStyle name="Normal 3 4 5 2 3 2" xfId="26603"/>
    <cellStyle name="Normal 3 4 5 2 3 3" xfId="26604"/>
    <cellStyle name="Normal 3 4 5 2 4" xfId="26605"/>
    <cellStyle name="Normal 3 4 5 2 4 2" xfId="26606"/>
    <cellStyle name="Normal 3 4 5 2 4 3" xfId="26607"/>
    <cellStyle name="Normal 3 4 5 2 5" xfId="26608"/>
    <cellStyle name="Normal 3 4 5 2 5 2" xfId="26609"/>
    <cellStyle name="Normal 3 4 5 2 5 3" xfId="26610"/>
    <cellStyle name="Normal 3 4 5 2 6" xfId="26611"/>
    <cellStyle name="Normal 3 4 5 2 7" xfId="26612"/>
    <cellStyle name="Normal 3 4 5 3" xfId="26613"/>
    <cellStyle name="Normal 3 4 5 3 2" xfId="26614"/>
    <cellStyle name="Normal 3 4 5 3 3" xfId="26615"/>
    <cellStyle name="Normal 3 4 5 4" xfId="26616"/>
    <cellStyle name="Normal 3 4 5 4 2" xfId="26617"/>
    <cellStyle name="Normal 3 4 5 4 3" xfId="26618"/>
    <cellStyle name="Normal 3 4 5 5" xfId="26619"/>
    <cellStyle name="Normal 3 4 5 5 2" xfId="26620"/>
    <cellStyle name="Normal 3 4 5 5 3" xfId="26621"/>
    <cellStyle name="Normal 3 4 5 6" xfId="26622"/>
    <cellStyle name="Normal 3 4 5 6 2" xfId="26623"/>
    <cellStyle name="Normal 3 4 5 6 3" xfId="26624"/>
    <cellStyle name="Normal 3 4 5 7" xfId="26625"/>
    <cellStyle name="Normal 3 4 5 8" xfId="26626"/>
    <cellStyle name="Normal 3 4 6" xfId="26627"/>
    <cellStyle name="Normal 3 4 6 2" xfId="26628"/>
    <cellStyle name="Normal 3 4 6 2 2" xfId="26629"/>
    <cellStyle name="Normal 3 4 6 2 3" xfId="26630"/>
    <cellStyle name="Normal 3 4 6 3" xfId="26631"/>
    <cellStyle name="Normal 3 4 6 3 2" xfId="26632"/>
    <cellStyle name="Normal 3 4 6 3 3" xfId="26633"/>
    <cellStyle name="Normal 3 4 6 4" xfId="26634"/>
    <cellStyle name="Normal 3 4 6 4 2" xfId="26635"/>
    <cellStyle name="Normal 3 4 6 4 3" xfId="26636"/>
    <cellStyle name="Normal 3 4 6 5" xfId="26637"/>
    <cellStyle name="Normal 3 4 6 5 2" xfId="26638"/>
    <cellStyle name="Normal 3 4 6 5 3" xfId="26639"/>
    <cellStyle name="Normal 3 4 6 6" xfId="26640"/>
    <cellStyle name="Normal 3 4 6 7" xfId="26641"/>
    <cellStyle name="Normal 3 4 7" xfId="26642"/>
    <cellStyle name="Normal 3 4 7 2" xfId="26643"/>
    <cellStyle name="Normal 3 4 7 2 2" xfId="26644"/>
    <cellStyle name="Normal 3 4 7 2 3" xfId="26645"/>
    <cellStyle name="Normal 3 4 7 3" xfId="26646"/>
    <cellStyle name="Normal 3 4 7 3 2" xfId="26647"/>
    <cellStyle name="Normal 3 4 7 3 3" xfId="26648"/>
    <cellStyle name="Normal 3 4 7 4" xfId="26649"/>
    <cellStyle name="Normal 3 4 7 4 2" xfId="26650"/>
    <cellStyle name="Normal 3 4 7 4 3" xfId="26651"/>
    <cellStyle name="Normal 3 4 7 5" xfId="26652"/>
    <cellStyle name="Normal 3 4 7 5 2" xfId="26653"/>
    <cellStyle name="Normal 3 4 7 5 3" xfId="26654"/>
    <cellStyle name="Normal 3 4 7 6" xfId="26655"/>
    <cellStyle name="Normal 3 4 7 7" xfId="26656"/>
    <cellStyle name="Normal 3 4 8" xfId="26657"/>
    <cellStyle name="Normal 3 4 8 2" xfId="26658"/>
    <cellStyle name="Normal 3 4 8 2 2" xfId="26659"/>
    <cellStyle name="Normal 3 4 8 2 3" xfId="26660"/>
    <cellStyle name="Normal 3 4 8 3" xfId="26661"/>
    <cellStyle name="Normal 3 4 8 3 2" xfId="26662"/>
    <cellStyle name="Normal 3 4 8 3 3" xfId="26663"/>
    <cellStyle name="Normal 3 4 8 4" xfId="26664"/>
    <cellStyle name="Normal 3 4 8 4 2" xfId="26665"/>
    <cellStyle name="Normal 3 4 8 4 3" xfId="26666"/>
    <cellStyle name="Normal 3 4 8 5" xfId="26667"/>
    <cellStyle name="Normal 3 4 8 5 2" xfId="26668"/>
    <cellStyle name="Normal 3 4 8 5 3" xfId="26669"/>
    <cellStyle name="Normal 3 4 8 6" xfId="26670"/>
    <cellStyle name="Normal 3 4 8 7" xfId="26671"/>
    <cellStyle name="Normal 3 4 9" xfId="26672"/>
    <cellStyle name="Normal 3 4 9 2" xfId="26673"/>
    <cellStyle name="Normal 3 4 9 2 2" xfId="26674"/>
    <cellStyle name="Normal 3 4 9 2 3" xfId="26675"/>
    <cellStyle name="Normal 3 4 9 3" xfId="26676"/>
    <cellStyle name="Normal 3 4 9 3 2" xfId="26677"/>
    <cellStyle name="Normal 3 4 9 3 3" xfId="26678"/>
    <cellStyle name="Normal 3 4 9 4" xfId="26679"/>
    <cellStyle name="Normal 3 4 9 4 2" xfId="26680"/>
    <cellStyle name="Normal 3 4 9 4 3" xfId="26681"/>
    <cellStyle name="Normal 3 4 9 5" xfId="26682"/>
    <cellStyle name="Normal 3 4 9 5 2" xfId="26683"/>
    <cellStyle name="Normal 3 4 9 5 3" xfId="26684"/>
    <cellStyle name="Normal 3 4 9 6" xfId="26685"/>
    <cellStyle name="Normal 3 4 9 7" xfId="26686"/>
    <cellStyle name="Normal 3 5" xfId="26687"/>
    <cellStyle name="Normal 3 5 10" xfId="26688"/>
    <cellStyle name="Normal 3 5 10 2" xfId="26689"/>
    <cellStyle name="Normal 3 5 10 3" xfId="26690"/>
    <cellStyle name="Normal 3 5 11" xfId="26691"/>
    <cellStyle name="Normal 3 5 11 2" xfId="26692"/>
    <cellStyle name="Normal 3 5 11 3" xfId="26693"/>
    <cellStyle name="Normal 3 5 12" xfId="26694"/>
    <cellStyle name="Normal 3 5 12 2" xfId="26695"/>
    <cellStyle name="Normal 3 5 12 3" xfId="26696"/>
    <cellStyle name="Normal 3 5 13" xfId="26697"/>
    <cellStyle name="Normal 3 5 14" xfId="26698"/>
    <cellStyle name="Normal 3 5 2" xfId="26699"/>
    <cellStyle name="Normal 3 5 2 10" xfId="26700"/>
    <cellStyle name="Normal 3 5 2 11" xfId="26701"/>
    <cellStyle name="Normal 3 5 2 2" xfId="26702"/>
    <cellStyle name="Normal 3 5 2 2 2" xfId="26703"/>
    <cellStyle name="Normal 3 5 2 2 2 2" xfId="26704"/>
    <cellStyle name="Normal 3 5 2 2 2 2 2" xfId="26705"/>
    <cellStyle name="Normal 3 5 2 2 2 2 3" xfId="26706"/>
    <cellStyle name="Normal 3 5 2 2 2 3" xfId="26707"/>
    <cellStyle name="Normal 3 5 2 2 2 3 2" xfId="26708"/>
    <cellStyle name="Normal 3 5 2 2 2 3 3" xfId="26709"/>
    <cellStyle name="Normal 3 5 2 2 2 4" xfId="26710"/>
    <cellStyle name="Normal 3 5 2 2 2 4 2" xfId="26711"/>
    <cellStyle name="Normal 3 5 2 2 2 4 3" xfId="26712"/>
    <cellStyle name="Normal 3 5 2 2 2 5" xfId="26713"/>
    <cellStyle name="Normal 3 5 2 2 2 5 2" xfId="26714"/>
    <cellStyle name="Normal 3 5 2 2 2 5 3" xfId="26715"/>
    <cellStyle name="Normal 3 5 2 2 2 6" xfId="26716"/>
    <cellStyle name="Normal 3 5 2 2 2 7" xfId="26717"/>
    <cellStyle name="Normal 3 5 2 2 3" xfId="26718"/>
    <cellStyle name="Normal 3 5 2 2 3 2" xfId="26719"/>
    <cellStyle name="Normal 3 5 2 2 3 3" xfId="26720"/>
    <cellStyle name="Normal 3 5 2 2 4" xfId="26721"/>
    <cellStyle name="Normal 3 5 2 2 4 2" xfId="26722"/>
    <cellStyle name="Normal 3 5 2 2 4 3" xfId="26723"/>
    <cellStyle name="Normal 3 5 2 2 5" xfId="26724"/>
    <cellStyle name="Normal 3 5 2 2 5 2" xfId="26725"/>
    <cellStyle name="Normal 3 5 2 2 5 3" xfId="26726"/>
    <cellStyle name="Normal 3 5 2 2 6" xfId="26727"/>
    <cellStyle name="Normal 3 5 2 2 6 2" xfId="26728"/>
    <cellStyle name="Normal 3 5 2 2 6 3" xfId="26729"/>
    <cellStyle name="Normal 3 5 2 2 7" xfId="26730"/>
    <cellStyle name="Normal 3 5 2 2 8" xfId="26731"/>
    <cellStyle name="Normal 3 5 2 3" xfId="26732"/>
    <cellStyle name="Normal 3 5 2 3 2" xfId="26733"/>
    <cellStyle name="Normal 3 5 2 3 2 2" xfId="26734"/>
    <cellStyle name="Normal 3 5 2 3 2 3" xfId="26735"/>
    <cellStyle name="Normal 3 5 2 3 3" xfId="26736"/>
    <cellStyle name="Normal 3 5 2 3 3 2" xfId="26737"/>
    <cellStyle name="Normal 3 5 2 3 3 3" xfId="26738"/>
    <cellStyle name="Normal 3 5 2 3 4" xfId="26739"/>
    <cellStyle name="Normal 3 5 2 3 4 2" xfId="26740"/>
    <cellStyle name="Normal 3 5 2 3 4 3" xfId="26741"/>
    <cellStyle name="Normal 3 5 2 3 5" xfId="26742"/>
    <cellStyle name="Normal 3 5 2 3 5 2" xfId="26743"/>
    <cellStyle name="Normal 3 5 2 3 5 3" xfId="26744"/>
    <cellStyle name="Normal 3 5 2 3 6" xfId="26745"/>
    <cellStyle name="Normal 3 5 2 3 7" xfId="26746"/>
    <cellStyle name="Normal 3 5 2 4" xfId="26747"/>
    <cellStyle name="Normal 3 5 2 4 2" xfId="26748"/>
    <cellStyle name="Normal 3 5 2 4 2 2" xfId="26749"/>
    <cellStyle name="Normal 3 5 2 4 2 3" xfId="26750"/>
    <cellStyle name="Normal 3 5 2 4 3" xfId="26751"/>
    <cellStyle name="Normal 3 5 2 4 3 2" xfId="26752"/>
    <cellStyle name="Normal 3 5 2 4 3 3" xfId="26753"/>
    <cellStyle name="Normal 3 5 2 4 4" xfId="26754"/>
    <cellStyle name="Normal 3 5 2 4 4 2" xfId="26755"/>
    <cellStyle name="Normal 3 5 2 4 4 3" xfId="26756"/>
    <cellStyle name="Normal 3 5 2 4 5" xfId="26757"/>
    <cellStyle name="Normal 3 5 2 4 5 2" xfId="26758"/>
    <cellStyle name="Normal 3 5 2 4 5 3" xfId="26759"/>
    <cellStyle name="Normal 3 5 2 4 6" xfId="26760"/>
    <cellStyle name="Normal 3 5 2 4 7" xfId="26761"/>
    <cellStyle name="Normal 3 5 2 5" xfId="26762"/>
    <cellStyle name="Normal 3 5 2 5 2" xfId="26763"/>
    <cellStyle name="Normal 3 5 2 5 2 2" xfId="26764"/>
    <cellStyle name="Normal 3 5 2 5 2 3" xfId="26765"/>
    <cellStyle name="Normal 3 5 2 5 3" xfId="26766"/>
    <cellStyle name="Normal 3 5 2 5 3 2" xfId="26767"/>
    <cellStyle name="Normal 3 5 2 5 3 3" xfId="26768"/>
    <cellStyle name="Normal 3 5 2 5 4" xfId="26769"/>
    <cellStyle name="Normal 3 5 2 5 4 2" xfId="26770"/>
    <cellStyle name="Normal 3 5 2 5 4 3" xfId="26771"/>
    <cellStyle name="Normal 3 5 2 5 5" xfId="26772"/>
    <cellStyle name="Normal 3 5 2 5 5 2" xfId="26773"/>
    <cellStyle name="Normal 3 5 2 5 5 3" xfId="26774"/>
    <cellStyle name="Normal 3 5 2 5 6" xfId="26775"/>
    <cellStyle name="Normal 3 5 2 5 7" xfId="26776"/>
    <cellStyle name="Normal 3 5 2 6" xfId="26777"/>
    <cellStyle name="Normal 3 5 2 6 2" xfId="26778"/>
    <cellStyle name="Normal 3 5 2 6 3" xfId="26779"/>
    <cellStyle name="Normal 3 5 2 7" xfId="26780"/>
    <cellStyle name="Normal 3 5 2 7 2" xfId="26781"/>
    <cellStyle name="Normal 3 5 2 7 3" xfId="26782"/>
    <cellStyle name="Normal 3 5 2 8" xfId="26783"/>
    <cellStyle name="Normal 3 5 2 8 2" xfId="26784"/>
    <cellStyle name="Normal 3 5 2 8 3" xfId="26785"/>
    <cellStyle name="Normal 3 5 2 9" xfId="26786"/>
    <cellStyle name="Normal 3 5 2 9 2" xfId="26787"/>
    <cellStyle name="Normal 3 5 2 9 3" xfId="26788"/>
    <cellStyle name="Normal 3 5 3" xfId="26789"/>
    <cellStyle name="Normal 3 5 3 2" xfId="26790"/>
    <cellStyle name="Normal 3 5 3 2 2" xfId="26791"/>
    <cellStyle name="Normal 3 5 3 2 2 2" xfId="26792"/>
    <cellStyle name="Normal 3 5 3 2 2 3" xfId="26793"/>
    <cellStyle name="Normal 3 5 3 2 3" xfId="26794"/>
    <cellStyle name="Normal 3 5 3 2 3 2" xfId="26795"/>
    <cellStyle name="Normal 3 5 3 2 3 3" xfId="26796"/>
    <cellStyle name="Normal 3 5 3 2 4" xfId="26797"/>
    <cellStyle name="Normal 3 5 3 2 4 2" xfId="26798"/>
    <cellStyle name="Normal 3 5 3 2 4 3" xfId="26799"/>
    <cellStyle name="Normal 3 5 3 2 5" xfId="26800"/>
    <cellStyle name="Normal 3 5 3 2 5 2" xfId="26801"/>
    <cellStyle name="Normal 3 5 3 2 5 3" xfId="26802"/>
    <cellStyle name="Normal 3 5 3 2 6" xfId="26803"/>
    <cellStyle name="Normal 3 5 3 2 7" xfId="26804"/>
    <cellStyle name="Normal 3 5 3 3" xfId="26805"/>
    <cellStyle name="Normal 3 5 3 3 2" xfId="26806"/>
    <cellStyle name="Normal 3 5 3 3 3" xfId="26807"/>
    <cellStyle name="Normal 3 5 3 4" xfId="26808"/>
    <cellStyle name="Normal 3 5 3 4 2" xfId="26809"/>
    <cellStyle name="Normal 3 5 3 4 3" xfId="26810"/>
    <cellStyle name="Normal 3 5 3 5" xfId="26811"/>
    <cellStyle name="Normal 3 5 3 5 2" xfId="26812"/>
    <cellStyle name="Normal 3 5 3 5 3" xfId="26813"/>
    <cellStyle name="Normal 3 5 3 6" xfId="26814"/>
    <cellStyle name="Normal 3 5 3 6 2" xfId="26815"/>
    <cellStyle name="Normal 3 5 3 6 3" xfId="26816"/>
    <cellStyle name="Normal 3 5 3 7" xfId="26817"/>
    <cellStyle name="Normal 3 5 3 8" xfId="26818"/>
    <cellStyle name="Normal 3 5 4" xfId="26819"/>
    <cellStyle name="Normal 3 5 4 2" xfId="26820"/>
    <cellStyle name="Normal 3 5 4 2 2" xfId="26821"/>
    <cellStyle name="Normal 3 5 4 2 2 2" xfId="26822"/>
    <cellStyle name="Normal 3 5 4 2 2 3" xfId="26823"/>
    <cellStyle name="Normal 3 5 4 2 3" xfId="26824"/>
    <cellStyle name="Normal 3 5 4 2 3 2" xfId="26825"/>
    <cellStyle name="Normal 3 5 4 2 3 3" xfId="26826"/>
    <cellStyle name="Normal 3 5 4 2 4" xfId="26827"/>
    <cellStyle name="Normal 3 5 4 2 4 2" xfId="26828"/>
    <cellStyle name="Normal 3 5 4 2 4 3" xfId="26829"/>
    <cellStyle name="Normal 3 5 4 2 5" xfId="26830"/>
    <cellStyle name="Normal 3 5 4 2 5 2" xfId="26831"/>
    <cellStyle name="Normal 3 5 4 2 5 3" xfId="26832"/>
    <cellStyle name="Normal 3 5 4 2 6" xfId="26833"/>
    <cellStyle name="Normal 3 5 4 2 7" xfId="26834"/>
    <cellStyle name="Normal 3 5 4 3" xfId="26835"/>
    <cellStyle name="Normal 3 5 4 3 2" xfId="26836"/>
    <cellStyle name="Normal 3 5 4 3 3" xfId="26837"/>
    <cellStyle name="Normal 3 5 4 4" xfId="26838"/>
    <cellStyle name="Normal 3 5 4 4 2" xfId="26839"/>
    <cellStyle name="Normal 3 5 4 4 3" xfId="26840"/>
    <cellStyle name="Normal 3 5 4 5" xfId="26841"/>
    <cellStyle name="Normal 3 5 4 5 2" xfId="26842"/>
    <cellStyle name="Normal 3 5 4 5 3" xfId="26843"/>
    <cellStyle name="Normal 3 5 4 6" xfId="26844"/>
    <cellStyle name="Normal 3 5 4 6 2" xfId="26845"/>
    <cellStyle name="Normal 3 5 4 6 3" xfId="26846"/>
    <cellStyle name="Normal 3 5 4 7" xfId="26847"/>
    <cellStyle name="Normal 3 5 4 8" xfId="26848"/>
    <cellStyle name="Normal 3 5 5" xfId="26849"/>
    <cellStyle name="Normal 3 5 5 2" xfId="26850"/>
    <cellStyle name="Normal 3 5 5 2 2" xfId="26851"/>
    <cellStyle name="Normal 3 5 5 2 3" xfId="26852"/>
    <cellStyle name="Normal 3 5 5 3" xfId="26853"/>
    <cellStyle name="Normal 3 5 5 3 2" xfId="26854"/>
    <cellStyle name="Normal 3 5 5 3 3" xfId="26855"/>
    <cellStyle name="Normal 3 5 5 4" xfId="26856"/>
    <cellStyle name="Normal 3 5 5 4 2" xfId="26857"/>
    <cellStyle name="Normal 3 5 5 4 3" xfId="26858"/>
    <cellStyle name="Normal 3 5 5 5" xfId="26859"/>
    <cellStyle name="Normal 3 5 5 5 2" xfId="26860"/>
    <cellStyle name="Normal 3 5 5 5 3" xfId="26861"/>
    <cellStyle name="Normal 3 5 5 6" xfId="26862"/>
    <cellStyle name="Normal 3 5 5 7" xfId="26863"/>
    <cellStyle name="Normal 3 5 6" xfId="26864"/>
    <cellStyle name="Normal 3 5 6 2" xfId="26865"/>
    <cellStyle name="Normal 3 5 6 2 2" xfId="26866"/>
    <cellStyle name="Normal 3 5 6 2 3" xfId="26867"/>
    <cellStyle name="Normal 3 5 6 3" xfId="26868"/>
    <cellStyle name="Normal 3 5 6 3 2" xfId="26869"/>
    <cellStyle name="Normal 3 5 6 3 3" xfId="26870"/>
    <cellStyle name="Normal 3 5 6 4" xfId="26871"/>
    <cellStyle name="Normal 3 5 6 4 2" xfId="26872"/>
    <cellStyle name="Normal 3 5 6 4 3" xfId="26873"/>
    <cellStyle name="Normal 3 5 6 5" xfId="26874"/>
    <cellStyle name="Normal 3 5 6 5 2" xfId="26875"/>
    <cellStyle name="Normal 3 5 6 5 3" xfId="26876"/>
    <cellStyle name="Normal 3 5 6 6" xfId="26877"/>
    <cellStyle name="Normal 3 5 6 7" xfId="26878"/>
    <cellStyle name="Normal 3 5 7" xfId="26879"/>
    <cellStyle name="Normal 3 5 7 2" xfId="26880"/>
    <cellStyle name="Normal 3 5 7 2 2" xfId="26881"/>
    <cellStyle name="Normal 3 5 7 2 3" xfId="26882"/>
    <cellStyle name="Normal 3 5 7 3" xfId="26883"/>
    <cellStyle name="Normal 3 5 7 3 2" xfId="26884"/>
    <cellStyle name="Normal 3 5 7 3 3" xfId="26885"/>
    <cellStyle name="Normal 3 5 7 4" xfId="26886"/>
    <cellStyle name="Normal 3 5 7 4 2" xfId="26887"/>
    <cellStyle name="Normal 3 5 7 4 3" xfId="26888"/>
    <cellStyle name="Normal 3 5 7 5" xfId="26889"/>
    <cellStyle name="Normal 3 5 7 5 2" xfId="26890"/>
    <cellStyle name="Normal 3 5 7 5 3" xfId="26891"/>
    <cellStyle name="Normal 3 5 7 6" xfId="26892"/>
    <cellStyle name="Normal 3 5 7 7" xfId="26893"/>
    <cellStyle name="Normal 3 5 8" xfId="26894"/>
    <cellStyle name="Normal 3 5 8 2" xfId="26895"/>
    <cellStyle name="Normal 3 5 8 2 2" xfId="26896"/>
    <cellStyle name="Normal 3 5 8 2 3" xfId="26897"/>
    <cellStyle name="Normal 3 5 8 3" xfId="26898"/>
    <cellStyle name="Normal 3 5 8 3 2" xfId="26899"/>
    <cellStyle name="Normal 3 5 8 3 3" xfId="26900"/>
    <cellStyle name="Normal 3 5 8 4" xfId="26901"/>
    <cellStyle name="Normal 3 5 8 4 2" xfId="26902"/>
    <cellStyle name="Normal 3 5 8 4 3" xfId="26903"/>
    <cellStyle name="Normal 3 5 8 5" xfId="26904"/>
    <cellStyle name="Normal 3 5 8 5 2" xfId="26905"/>
    <cellStyle name="Normal 3 5 8 5 3" xfId="26906"/>
    <cellStyle name="Normal 3 5 8 6" xfId="26907"/>
    <cellStyle name="Normal 3 5 8 7" xfId="26908"/>
    <cellStyle name="Normal 3 5 9" xfId="26909"/>
    <cellStyle name="Normal 3 5 9 2" xfId="26910"/>
    <cellStyle name="Normal 3 5 9 3" xfId="26911"/>
    <cellStyle name="Normal 3 6" xfId="26912"/>
    <cellStyle name="Normal 3 6 10" xfId="26913"/>
    <cellStyle name="Normal 3 6 11" xfId="26914"/>
    <cellStyle name="Normal 3 6 2" xfId="26915"/>
    <cellStyle name="Normal 3 6 2 2" xfId="26916"/>
    <cellStyle name="Normal 3 6 2 2 2" xfId="26917"/>
    <cellStyle name="Normal 3 6 2 2 2 2" xfId="26918"/>
    <cellStyle name="Normal 3 6 2 2 2 3" xfId="26919"/>
    <cellStyle name="Normal 3 6 2 2 3" xfId="26920"/>
    <cellStyle name="Normal 3 6 2 2 3 2" xfId="26921"/>
    <cellStyle name="Normal 3 6 2 2 3 3" xfId="26922"/>
    <cellStyle name="Normal 3 6 2 2 4" xfId="26923"/>
    <cellStyle name="Normal 3 6 2 2 4 2" xfId="26924"/>
    <cellStyle name="Normal 3 6 2 2 4 3" xfId="26925"/>
    <cellStyle name="Normal 3 6 2 2 5" xfId="26926"/>
    <cellStyle name="Normal 3 6 2 2 5 2" xfId="26927"/>
    <cellStyle name="Normal 3 6 2 2 5 3" xfId="26928"/>
    <cellStyle name="Normal 3 6 2 2 6" xfId="26929"/>
    <cellStyle name="Normal 3 6 2 2 7" xfId="26930"/>
    <cellStyle name="Normal 3 6 2 3" xfId="26931"/>
    <cellStyle name="Normal 3 6 2 3 2" xfId="26932"/>
    <cellStyle name="Normal 3 6 2 3 3" xfId="26933"/>
    <cellStyle name="Normal 3 6 2 4" xfId="26934"/>
    <cellStyle name="Normal 3 6 2 4 2" xfId="26935"/>
    <cellStyle name="Normal 3 6 2 4 3" xfId="26936"/>
    <cellStyle name="Normal 3 6 2 5" xfId="26937"/>
    <cellStyle name="Normal 3 6 2 5 2" xfId="26938"/>
    <cellStyle name="Normal 3 6 2 5 3" xfId="26939"/>
    <cellStyle name="Normal 3 6 2 6" xfId="26940"/>
    <cellStyle name="Normal 3 6 2 6 2" xfId="26941"/>
    <cellStyle name="Normal 3 6 2 6 3" xfId="26942"/>
    <cellStyle name="Normal 3 6 2 7" xfId="26943"/>
    <cellStyle name="Normal 3 6 2 8" xfId="26944"/>
    <cellStyle name="Normal 3 6 3" xfId="26945"/>
    <cellStyle name="Normal 3 6 3 2" xfId="26946"/>
    <cellStyle name="Normal 3 6 3 2 2" xfId="26947"/>
    <cellStyle name="Normal 3 6 3 2 3" xfId="26948"/>
    <cellStyle name="Normal 3 6 3 3" xfId="26949"/>
    <cellStyle name="Normal 3 6 3 3 2" xfId="26950"/>
    <cellStyle name="Normal 3 6 3 3 3" xfId="26951"/>
    <cellStyle name="Normal 3 6 3 4" xfId="26952"/>
    <cellStyle name="Normal 3 6 3 4 2" xfId="26953"/>
    <cellStyle name="Normal 3 6 3 4 3" xfId="26954"/>
    <cellStyle name="Normal 3 6 3 5" xfId="26955"/>
    <cellStyle name="Normal 3 6 3 5 2" xfId="26956"/>
    <cellStyle name="Normal 3 6 3 5 3" xfId="26957"/>
    <cellStyle name="Normal 3 6 3 6" xfId="26958"/>
    <cellStyle name="Normal 3 6 3 7" xfId="26959"/>
    <cellStyle name="Normal 3 6 4" xfId="26960"/>
    <cellStyle name="Normal 3 6 4 2" xfId="26961"/>
    <cellStyle name="Normal 3 6 4 2 2" xfId="26962"/>
    <cellStyle name="Normal 3 6 4 2 3" xfId="26963"/>
    <cellStyle name="Normal 3 6 4 3" xfId="26964"/>
    <cellStyle name="Normal 3 6 4 3 2" xfId="26965"/>
    <cellStyle name="Normal 3 6 4 3 3" xfId="26966"/>
    <cellStyle name="Normal 3 6 4 4" xfId="26967"/>
    <cellStyle name="Normal 3 6 4 4 2" xfId="26968"/>
    <cellStyle name="Normal 3 6 4 4 3" xfId="26969"/>
    <cellStyle name="Normal 3 6 4 5" xfId="26970"/>
    <cellStyle name="Normal 3 6 4 5 2" xfId="26971"/>
    <cellStyle name="Normal 3 6 4 5 3" xfId="26972"/>
    <cellStyle name="Normal 3 6 4 6" xfId="26973"/>
    <cellStyle name="Normal 3 6 4 7" xfId="26974"/>
    <cellStyle name="Normal 3 6 5" xfId="26975"/>
    <cellStyle name="Normal 3 6 5 2" xfId="26976"/>
    <cellStyle name="Normal 3 6 5 2 2" xfId="26977"/>
    <cellStyle name="Normal 3 6 5 2 3" xfId="26978"/>
    <cellStyle name="Normal 3 6 5 3" xfId="26979"/>
    <cellStyle name="Normal 3 6 5 3 2" xfId="26980"/>
    <cellStyle name="Normal 3 6 5 3 3" xfId="26981"/>
    <cellStyle name="Normal 3 6 5 4" xfId="26982"/>
    <cellStyle name="Normal 3 6 5 4 2" xfId="26983"/>
    <cellStyle name="Normal 3 6 5 4 3" xfId="26984"/>
    <cellStyle name="Normal 3 6 5 5" xfId="26985"/>
    <cellStyle name="Normal 3 6 5 5 2" xfId="26986"/>
    <cellStyle name="Normal 3 6 5 5 3" xfId="26987"/>
    <cellStyle name="Normal 3 6 5 6" xfId="26988"/>
    <cellStyle name="Normal 3 6 5 7" xfId="26989"/>
    <cellStyle name="Normal 3 6 6" xfId="26990"/>
    <cellStyle name="Normal 3 6 6 2" xfId="26991"/>
    <cellStyle name="Normal 3 6 6 3" xfId="26992"/>
    <cellStyle name="Normal 3 6 7" xfId="26993"/>
    <cellStyle name="Normal 3 6 7 2" xfId="26994"/>
    <cellStyle name="Normal 3 6 7 3" xfId="26995"/>
    <cellStyle name="Normal 3 6 8" xfId="26996"/>
    <cellStyle name="Normal 3 6 8 2" xfId="26997"/>
    <cellStyle name="Normal 3 6 8 3" xfId="26998"/>
    <cellStyle name="Normal 3 6 9" xfId="26999"/>
    <cellStyle name="Normal 3 6 9 2" xfId="27000"/>
    <cellStyle name="Normal 3 6 9 3" xfId="27001"/>
    <cellStyle name="Normal 3 7" xfId="27002"/>
    <cellStyle name="Normal 3 7 2" xfId="27003"/>
    <cellStyle name="Normal 3 7 2 2" xfId="27004"/>
    <cellStyle name="Normal 3 7 2 2 2" xfId="27005"/>
    <cellStyle name="Normal 3 7 2 2 3" xfId="27006"/>
    <cellStyle name="Normal 3 7 2 3" xfId="27007"/>
    <cellStyle name="Normal 3 7 2 3 2" xfId="27008"/>
    <cellStyle name="Normal 3 7 2 3 3" xfId="27009"/>
    <cellStyle name="Normal 3 7 2 4" xfId="27010"/>
    <cellStyle name="Normal 3 7 2 4 2" xfId="27011"/>
    <cellStyle name="Normal 3 7 2 4 3" xfId="27012"/>
    <cellStyle name="Normal 3 7 2 5" xfId="27013"/>
    <cellStyle name="Normal 3 7 2 5 2" xfId="27014"/>
    <cellStyle name="Normal 3 7 2 5 3" xfId="27015"/>
    <cellStyle name="Normal 3 7 2 6" xfId="27016"/>
    <cellStyle name="Normal 3 7 2 7" xfId="27017"/>
    <cellStyle name="Normal 3 7 3" xfId="27018"/>
    <cellStyle name="Normal 3 7 3 2" xfId="27019"/>
    <cellStyle name="Normal 3 7 3 3" xfId="27020"/>
    <cellStyle name="Normal 3 7 4" xfId="27021"/>
    <cellStyle name="Normal 3 7 4 2" xfId="27022"/>
    <cellStyle name="Normal 3 7 4 3" xfId="27023"/>
    <cellStyle name="Normal 3 7 5" xfId="27024"/>
    <cellStyle name="Normal 3 7 5 2" xfId="27025"/>
    <cellStyle name="Normal 3 7 5 3" xfId="27026"/>
    <cellStyle name="Normal 3 7 6" xfId="27027"/>
    <cellStyle name="Normal 3 7 6 2" xfId="27028"/>
    <cellStyle name="Normal 3 7 6 3" xfId="27029"/>
    <cellStyle name="Normal 3 7 7" xfId="27030"/>
    <cellStyle name="Normal 3 7 8" xfId="27031"/>
    <cellStyle name="Normal 3 8" xfId="27032"/>
    <cellStyle name="Normal 3 8 2" xfId="27033"/>
    <cellStyle name="Normal 3 8 2 2" xfId="27034"/>
    <cellStyle name="Normal 3 8 2 2 2" xfId="27035"/>
    <cellStyle name="Normal 3 8 2 2 3" xfId="27036"/>
    <cellStyle name="Normal 3 8 2 3" xfId="27037"/>
    <cellStyle name="Normal 3 8 2 3 2" xfId="27038"/>
    <cellStyle name="Normal 3 8 2 3 3" xfId="27039"/>
    <cellStyle name="Normal 3 8 2 4" xfId="27040"/>
    <cellStyle name="Normal 3 8 2 4 2" xfId="27041"/>
    <cellStyle name="Normal 3 8 2 4 3" xfId="27042"/>
    <cellStyle name="Normal 3 8 2 5" xfId="27043"/>
    <cellStyle name="Normal 3 8 2 5 2" xfId="27044"/>
    <cellStyle name="Normal 3 8 2 5 3" xfId="27045"/>
    <cellStyle name="Normal 3 8 2 6" xfId="27046"/>
    <cellStyle name="Normal 3 8 2 7" xfId="27047"/>
    <cellStyle name="Normal 3 8 3" xfId="27048"/>
    <cellStyle name="Normal 3 8 3 2" xfId="27049"/>
    <cellStyle name="Normal 3 8 3 3" xfId="27050"/>
    <cellStyle name="Normal 3 8 4" xfId="27051"/>
    <cellStyle name="Normal 3 8 4 2" xfId="27052"/>
    <cellStyle name="Normal 3 8 4 3" xfId="27053"/>
    <cellStyle name="Normal 3 8 5" xfId="27054"/>
    <cellStyle name="Normal 3 8 5 2" xfId="27055"/>
    <cellStyle name="Normal 3 8 5 3" xfId="27056"/>
    <cellStyle name="Normal 3 8 6" xfId="27057"/>
    <cellStyle name="Normal 3 8 6 2" xfId="27058"/>
    <cellStyle name="Normal 3 8 6 3" xfId="27059"/>
    <cellStyle name="Normal 3 8 7" xfId="27060"/>
    <cellStyle name="Normal 3 8 8" xfId="27061"/>
    <cellStyle name="Normal 3 9" xfId="27062"/>
    <cellStyle name="Normal 3 9 2" xfId="27063"/>
    <cellStyle name="Normal 3 9 2 2" xfId="27064"/>
    <cellStyle name="Normal 3 9 2 2 2" xfId="27065"/>
    <cellStyle name="Normal 3 9 2 2 3" xfId="27066"/>
    <cellStyle name="Normal 3 9 2 3" xfId="27067"/>
    <cellStyle name="Normal 3 9 2 3 2" xfId="27068"/>
    <cellStyle name="Normal 3 9 2 3 3" xfId="27069"/>
    <cellStyle name="Normal 3 9 2 4" xfId="27070"/>
    <cellStyle name="Normal 3 9 2 4 2" xfId="27071"/>
    <cellStyle name="Normal 3 9 2 4 3" xfId="27072"/>
    <cellStyle name="Normal 3 9 2 5" xfId="27073"/>
    <cellStyle name="Normal 3 9 2 5 2" xfId="27074"/>
    <cellStyle name="Normal 3 9 2 5 3" xfId="27075"/>
    <cellStyle name="Normal 3 9 2 6" xfId="27076"/>
    <cellStyle name="Normal 3 9 2 7" xfId="27077"/>
    <cellStyle name="Normal 3 9 3" xfId="27078"/>
    <cellStyle name="Normal 3 9 3 2" xfId="27079"/>
    <cellStyle name="Normal 3 9 3 3" xfId="27080"/>
    <cellStyle name="Normal 3 9 4" xfId="27081"/>
    <cellStyle name="Normal 3 9 4 2" xfId="27082"/>
    <cellStyle name="Normal 3 9 4 3" xfId="27083"/>
    <cellStyle name="Normal 3 9 5" xfId="27084"/>
    <cellStyle name="Normal 3 9 5 2" xfId="27085"/>
    <cellStyle name="Normal 3 9 5 3" xfId="27086"/>
    <cellStyle name="Normal 3 9 6" xfId="27087"/>
    <cellStyle name="Normal 3 9 6 2" xfId="27088"/>
    <cellStyle name="Normal 3 9 6 3" xfId="27089"/>
    <cellStyle name="Normal 3 9 7" xfId="27090"/>
    <cellStyle name="Normal 3 9 8" xfId="27091"/>
    <cellStyle name="Normal 30" xfId="27092"/>
    <cellStyle name="Normal 30 2" xfId="27093"/>
    <cellStyle name="Normal 30 2 2" xfId="45994"/>
    <cellStyle name="Normal 30 3" xfId="45995"/>
    <cellStyle name="Normal 31" xfId="27094"/>
    <cellStyle name="Normal 31 2" xfId="27095"/>
    <cellStyle name="Normal 31 2 2" xfId="45996"/>
    <cellStyle name="Normal 31 3" xfId="45997"/>
    <cellStyle name="Normal 32" xfId="27096"/>
    <cellStyle name="Normal 32 2" xfId="27097"/>
    <cellStyle name="Normal 32 2 2" xfId="45998"/>
    <cellStyle name="Normal 32 3" xfId="27098"/>
    <cellStyle name="Normal 32 3 2" xfId="27099"/>
    <cellStyle name="Normal 32 4" xfId="27100"/>
    <cellStyle name="Normal 33" xfId="27101"/>
    <cellStyle name="Normal 33 2" xfId="27102"/>
    <cellStyle name="Normal 33 2 2" xfId="45999"/>
    <cellStyle name="Normal 33 3" xfId="46000"/>
    <cellStyle name="Normal 34" xfId="27103"/>
    <cellStyle name="Normal 34 2" xfId="27104"/>
    <cellStyle name="Normal 35" xfId="27105"/>
    <cellStyle name="Normal 35 2" xfId="27106"/>
    <cellStyle name="Normal 36" xfId="27107"/>
    <cellStyle name="Normal 36 2" xfId="27108"/>
    <cellStyle name="Normal 37" xfId="27109"/>
    <cellStyle name="Normal 37 2" xfId="27110"/>
    <cellStyle name="Normal 38" xfId="27111"/>
    <cellStyle name="Normal 39" xfId="27112"/>
    <cellStyle name="Normal 4" xfId="25"/>
    <cellStyle name="Normal 4 10" xfId="46001"/>
    <cellStyle name="Normal 4 10 2" xfId="46002"/>
    <cellStyle name="Normal 4 11" xfId="46003"/>
    <cellStyle name="Normal 4 11 2" xfId="46004"/>
    <cellStyle name="Normal 4 12" xfId="46005"/>
    <cellStyle name="Normal 4 2" xfId="26"/>
    <cellStyle name="Normal 4 2 10" xfId="27113"/>
    <cellStyle name="Normal 4 2 10 2" xfId="27114"/>
    <cellStyle name="Normal 4 2 10 3" xfId="27115"/>
    <cellStyle name="Normal 4 2 11" xfId="27116"/>
    <cellStyle name="Normal 4 2 11 2" xfId="27117"/>
    <cellStyle name="Normal 4 2 11 3" xfId="27118"/>
    <cellStyle name="Normal 4 2 12" xfId="27119"/>
    <cellStyle name="Normal 4 2 13" xfId="27120"/>
    <cellStyle name="Normal 4 2 14" xfId="27121"/>
    <cellStyle name="Normal 4 2 15" xfId="27122"/>
    <cellStyle name="Normal 4 2 16" xfId="27123"/>
    <cellStyle name="Normal 4 2 17" xfId="27124"/>
    <cellStyle name="Normal 4 2 18" xfId="27125"/>
    <cellStyle name="Normal 4 2 19" xfId="27126"/>
    <cellStyle name="Normal 4 2 2" xfId="27127"/>
    <cellStyle name="Normal 4 2 2 2" xfId="27128"/>
    <cellStyle name="Normal 4 2 2 2 2" xfId="27129"/>
    <cellStyle name="Normal 4 2 2 2 2 2" xfId="27130"/>
    <cellStyle name="Normal 4 2 2 2 2 3" xfId="27131"/>
    <cellStyle name="Normal 4 2 2 2 3" xfId="27132"/>
    <cellStyle name="Normal 4 2 2 2 3 2" xfId="27133"/>
    <cellStyle name="Normal 4 2 2 2 3 3" xfId="27134"/>
    <cellStyle name="Normal 4 2 2 2 4" xfId="27135"/>
    <cellStyle name="Normal 4 2 2 2 4 2" xfId="27136"/>
    <cellStyle name="Normal 4 2 2 2 4 3" xfId="27137"/>
    <cellStyle name="Normal 4 2 2 2 5" xfId="27138"/>
    <cellStyle name="Normal 4 2 2 2 5 2" xfId="27139"/>
    <cellStyle name="Normal 4 2 2 2 5 3" xfId="27140"/>
    <cellStyle name="Normal 4 2 2 2 6" xfId="27141"/>
    <cellStyle name="Normal 4 2 2 2 7" xfId="27142"/>
    <cellStyle name="Normal 4 2 2 3" xfId="27143"/>
    <cellStyle name="Normal 4 2 2 3 2" xfId="27144"/>
    <cellStyle name="Normal 4 2 2 3 3" xfId="27145"/>
    <cellStyle name="Normal 4 2 2 4" xfId="27146"/>
    <cellStyle name="Normal 4 2 2 4 2" xfId="27147"/>
    <cellStyle name="Normal 4 2 2 4 3" xfId="27148"/>
    <cellStyle name="Normal 4 2 2 5" xfId="27149"/>
    <cellStyle name="Normal 4 2 2 5 2" xfId="27150"/>
    <cellStyle name="Normal 4 2 2 5 3" xfId="27151"/>
    <cellStyle name="Normal 4 2 2 6" xfId="27152"/>
    <cellStyle name="Normal 4 2 2 6 2" xfId="27153"/>
    <cellStyle name="Normal 4 2 2 6 3" xfId="27154"/>
    <cellStyle name="Normal 4 2 2 7" xfId="27155"/>
    <cellStyle name="Normal 4 2 2 8" xfId="27156"/>
    <cellStyle name="Normal 4 2 20" xfId="27157"/>
    <cellStyle name="Normal 4 2 21" xfId="27158"/>
    <cellStyle name="Normal 4 2 22" xfId="27159"/>
    <cellStyle name="Normal 4 2 3" xfId="27160"/>
    <cellStyle name="Normal 4 2 3 2" xfId="27161"/>
    <cellStyle name="Normal 4 2 3 2 2" xfId="27162"/>
    <cellStyle name="Normal 4 2 3 2 2 2" xfId="27163"/>
    <cellStyle name="Normal 4 2 3 2 2 3" xfId="27164"/>
    <cellStyle name="Normal 4 2 3 2 3" xfId="27165"/>
    <cellStyle name="Normal 4 2 3 2 3 2" xfId="27166"/>
    <cellStyle name="Normal 4 2 3 2 3 3" xfId="27167"/>
    <cellStyle name="Normal 4 2 3 2 4" xfId="27168"/>
    <cellStyle name="Normal 4 2 3 2 4 2" xfId="27169"/>
    <cellStyle name="Normal 4 2 3 2 4 3" xfId="27170"/>
    <cellStyle name="Normal 4 2 3 2 5" xfId="27171"/>
    <cellStyle name="Normal 4 2 3 2 5 2" xfId="27172"/>
    <cellStyle name="Normal 4 2 3 2 5 3" xfId="27173"/>
    <cellStyle name="Normal 4 2 3 2 6" xfId="27174"/>
    <cellStyle name="Normal 4 2 3 2 7" xfId="27175"/>
    <cellStyle name="Normal 4 2 3 3" xfId="27176"/>
    <cellStyle name="Normal 4 2 3 3 2" xfId="27177"/>
    <cellStyle name="Normal 4 2 3 3 3" xfId="27178"/>
    <cellStyle name="Normal 4 2 3 4" xfId="27179"/>
    <cellStyle name="Normal 4 2 3 4 2" xfId="27180"/>
    <cellStyle name="Normal 4 2 3 4 3" xfId="27181"/>
    <cellStyle name="Normal 4 2 3 5" xfId="27182"/>
    <cellStyle name="Normal 4 2 3 5 2" xfId="27183"/>
    <cellStyle name="Normal 4 2 3 5 3" xfId="27184"/>
    <cellStyle name="Normal 4 2 3 6" xfId="27185"/>
    <cellStyle name="Normal 4 2 3 6 2" xfId="27186"/>
    <cellStyle name="Normal 4 2 3 6 3" xfId="27187"/>
    <cellStyle name="Normal 4 2 3 7" xfId="27188"/>
    <cellStyle name="Normal 4 2 3 8" xfId="27189"/>
    <cellStyle name="Normal 4 2 4" xfId="27190"/>
    <cellStyle name="Normal 4 2 4 2" xfId="27191"/>
    <cellStyle name="Normal 4 2 4 2 2" xfId="27192"/>
    <cellStyle name="Normal 4 2 4 2 3" xfId="27193"/>
    <cellStyle name="Normal 4 2 4 3" xfId="27194"/>
    <cellStyle name="Normal 4 2 4 3 2" xfId="27195"/>
    <cellStyle name="Normal 4 2 4 3 3" xfId="27196"/>
    <cellStyle name="Normal 4 2 4 4" xfId="27197"/>
    <cellStyle name="Normal 4 2 4 4 2" xfId="27198"/>
    <cellStyle name="Normal 4 2 4 4 3" xfId="27199"/>
    <cellStyle name="Normal 4 2 4 5" xfId="27200"/>
    <cellStyle name="Normal 4 2 4 5 2" xfId="27201"/>
    <cellStyle name="Normal 4 2 4 5 3" xfId="27202"/>
    <cellStyle name="Normal 4 2 4 6" xfId="27203"/>
    <cellStyle name="Normal 4 2 4 7" xfId="27204"/>
    <cellStyle name="Normal 4 2 5" xfId="27205"/>
    <cellStyle name="Normal 4 2 5 2" xfId="27206"/>
    <cellStyle name="Normal 4 2 5 2 2" xfId="27207"/>
    <cellStyle name="Normal 4 2 5 2 3" xfId="27208"/>
    <cellStyle name="Normal 4 2 5 3" xfId="27209"/>
    <cellStyle name="Normal 4 2 5 3 2" xfId="27210"/>
    <cellStyle name="Normal 4 2 5 3 3" xfId="27211"/>
    <cellStyle name="Normal 4 2 5 4" xfId="27212"/>
    <cellStyle name="Normal 4 2 5 4 2" xfId="27213"/>
    <cellStyle name="Normal 4 2 5 4 3" xfId="27214"/>
    <cellStyle name="Normal 4 2 5 5" xfId="27215"/>
    <cellStyle name="Normal 4 2 5 5 2" xfId="27216"/>
    <cellStyle name="Normal 4 2 5 5 3" xfId="27217"/>
    <cellStyle name="Normal 4 2 5 6" xfId="27218"/>
    <cellStyle name="Normal 4 2 5 7" xfId="27219"/>
    <cellStyle name="Normal 4 2 6" xfId="27220"/>
    <cellStyle name="Normal 4 2 6 2" xfId="27221"/>
    <cellStyle name="Normal 4 2 6 3" xfId="27222"/>
    <cellStyle name="Normal 4 2 7" xfId="27223"/>
    <cellStyle name="Normal 4 2 7 2" xfId="27224"/>
    <cellStyle name="Normal 4 2 7 3" xfId="27225"/>
    <cellStyle name="Normal 4 2 8" xfId="27226"/>
    <cellStyle name="Normal 4 2 8 2" xfId="27227"/>
    <cellStyle name="Normal 4 2 8 3" xfId="27228"/>
    <cellStyle name="Normal 4 2 9" xfId="27229"/>
    <cellStyle name="Normal 4 2 9 2" xfId="27230"/>
    <cellStyle name="Normal 4 2 9 3" xfId="27231"/>
    <cellStyle name="Normal 4 3" xfId="46006"/>
    <cellStyle name="Normal 4 3 2" xfId="46007"/>
    <cellStyle name="Normal 4 3 2 2" xfId="46008"/>
    <cellStyle name="Normal 4 3 2 2 2" xfId="46009"/>
    <cellStyle name="Normal 4 3 2 3" xfId="46010"/>
    <cellStyle name="Normal 4 3 2 3 2" xfId="46011"/>
    <cellStyle name="Normal 4 3 2 4" xfId="46012"/>
    <cellStyle name="Normal 4 3 2 5" xfId="46013"/>
    <cellStyle name="Normal 4 3 3" xfId="46014"/>
    <cellStyle name="Normal 4 3 3 2" xfId="46015"/>
    <cellStyle name="Normal 4 3 3 2 2" xfId="46016"/>
    <cellStyle name="Normal 4 3 3 3" xfId="46017"/>
    <cellStyle name="Normal 4 3 3 3 2" xfId="46018"/>
    <cellStyle name="Normal 4 3 3 4" xfId="46019"/>
    <cellStyle name="Normal 4 3 4" xfId="46020"/>
    <cellStyle name="Normal 4 3 4 2" xfId="46021"/>
    <cellStyle name="Normal 4 3 5" xfId="46022"/>
    <cellStyle name="Normal 4 3 5 2" xfId="46023"/>
    <cellStyle name="Normal 4 3 6" xfId="46024"/>
    <cellStyle name="Normal 4 3 7" xfId="46025"/>
    <cellStyle name="Normal 4 3 8" xfId="46026"/>
    <cellStyle name="Normal 4 4" xfId="46027"/>
    <cellStyle name="Normal 4 4 2" xfId="46028"/>
    <cellStyle name="Normal 4 4 2 2" xfId="46029"/>
    <cellStyle name="Normal 4 4 2 2 2" xfId="46030"/>
    <cellStyle name="Normal 4 4 2 3" xfId="46031"/>
    <cellStyle name="Normal 4 4 2 3 2" xfId="46032"/>
    <cellStyle name="Normal 4 4 2 4" xfId="46033"/>
    <cellStyle name="Normal 4 4 3" xfId="46034"/>
    <cellStyle name="Normal 4 4 3 2" xfId="46035"/>
    <cellStyle name="Normal 4 4 3 2 2" xfId="46036"/>
    <cellStyle name="Normal 4 4 3 3" xfId="46037"/>
    <cellStyle name="Normal 4 4 4" xfId="46038"/>
    <cellStyle name="Normal 4 4 4 2" xfId="46039"/>
    <cellStyle name="Normal 4 4 5" xfId="46040"/>
    <cellStyle name="Normal 4 4 5 2" xfId="46041"/>
    <cellStyle name="Normal 4 4 6" xfId="46042"/>
    <cellStyle name="Normal 4 4 7" xfId="46043"/>
    <cellStyle name="Normal 4 4 8" xfId="46044"/>
    <cellStyle name="Normal 4 5" xfId="46045"/>
    <cellStyle name="Normal 4 5 2" xfId="46046"/>
    <cellStyle name="Normal 4 5 2 2" xfId="46047"/>
    <cellStyle name="Normal 4 5 2 2 2" xfId="46048"/>
    <cellStyle name="Normal 4 5 2 3" xfId="46049"/>
    <cellStyle name="Normal 4 5 2 3 2" xfId="46050"/>
    <cellStyle name="Normal 4 5 2 4" xfId="46051"/>
    <cellStyle name="Normal 4 5 3" xfId="46052"/>
    <cellStyle name="Normal 4 5 3 2" xfId="46053"/>
    <cellStyle name="Normal 4 5 3 2 2" xfId="46054"/>
    <cellStyle name="Normal 4 5 3 3" xfId="46055"/>
    <cellStyle name="Normal 4 5 4" xfId="46056"/>
    <cellStyle name="Normal 4 5 4 2" xfId="46057"/>
    <cellStyle name="Normal 4 5 5" xfId="46058"/>
    <cellStyle name="Normal 4 5 5 2" xfId="46059"/>
    <cellStyle name="Normal 4 5 6" xfId="46060"/>
    <cellStyle name="Normal 4 5 7" xfId="46061"/>
    <cellStyle name="Normal 4 6" xfId="46062"/>
    <cellStyle name="Normal 4 6 2" xfId="46063"/>
    <cellStyle name="Normal 4 6 2 2" xfId="46064"/>
    <cellStyle name="Normal 4 6 2 2 2" xfId="46065"/>
    <cellStyle name="Normal 4 6 2 3" xfId="46066"/>
    <cellStyle name="Normal 4 6 2 3 2" xfId="46067"/>
    <cellStyle name="Normal 4 6 2 4" xfId="46068"/>
    <cellStyle name="Normal 4 6 3" xfId="46069"/>
    <cellStyle name="Normal 4 6 3 2" xfId="46070"/>
    <cellStyle name="Normal 4 6 3 2 2" xfId="46071"/>
    <cellStyle name="Normal 4 6 3 3" xfId="46072"/>
    <cellStyle name="Normal 4 6 4" xfId="46073"/>
    <cellStyle name="Normal 4 6 4 2" xfId="46074"/>
    <cellStyle name="Normal 4 6 5" xfId="46075"/>
    <cellStyle name="Normal 4 6 5 2" xfId="46076"/>
    <cellStyle name="Normal 4 6 6" xfId="46077"/>
    <cellStyle name="Normal 4 7" xfId="46078"/>
    <cellStyle name="Normal 4 7 2" xfId="46079"/>
    <cellStyle name="Normal 4 7 2 2" xfId="46080"/>
    <cellStyle name="Normal 4 7 2 2 2" xfId="46081"/>
    <cellStyle name="Normal 4 7 2 3" xfId="46082"/>
    <cellStyle name="Normal 4 7 2 3 2" xfId="46083"/>
    <cellStyle name="Normal 4 7 2 4" xfId="46084"/>
    <cellStyle name="Normal 4 7 3" xfId="46085"/>
    <cellStyle name="Normal 4 7 3 2" xfId="46086"/>
    <cellStyle name="Normal 4 7 4" xfId="46087"/>
    <cellStyle name="Normal 4 7 4 2" xfId="46088"/>
    <cellStyle name="Normal 4 7 5" xfId="46089"/>
    <cellStyle name="Normal 4 8" xfId="46090"/>
    <cellStyle name="Normal 4 8 2" xfId="46091"/>
    <cellStyle name="Normal 4 8 2 2" xfId="46092"/>
    <cellStyle name="Normal 4 8 3" xfId="46093"/>
    <cellStyle name="Normal 4 8 3 2" xfId="46094"/>
    <cellStyle name="Normal 4 8 4" xfId="46095"/>
    <cellStyle name="Normal 4 9" xfId="46096"/>
    <cellStyle name="Normal 4 9 2" xfId="46097"/>
    <cellStyle name="Normal 4 9 2 2" xfId="46098"/>
    <cellStyle name="Normal 4 9 3" xfId="46099"/>
    <cellStyle name="Normal 4 9 3 2" xfId="46100"/>
    <cellStyle name="Normal 4 9 4" xfId="46101"/>
    <cellStyle name="Normal 40" xfId="27232"/>
    <cellStyle name="Normal 41" xfId="27233"/>
    <cellStyle name="Normal 42" xfId="27234"/>
    <cellStyle name="Normal 43" xfId="27235"/>
    <cellStyle name="Normal 44" xfId="27236"/>
    <cellStyle name="Normal 45" xfId="27237"/>
    <cellStyle name="Normal 46" xfId="27238"/>
    <cellStyle name="Normal 47" xfId="27239"/>
    <cellStyle name="Normal 48" xfId="27240"/>
    <cellStyle name="Normal 49" xfId="27241"/>
    <cellStyle name="Normal 5" xfId="27"/>
    <cellStyle name="Normal 5 10" xfId="27242"/>
    <cellStyle name="Normal 5 10 2" xfId="27243"/>
    <cellStyle name="Normal 5 10 2 2" xfId="27244"/>
    <cellStyle name="Normal 5 10 2 3" xfId="27245"/>
    <cellStyle name="Normal 5 10 3" xfId="27246"/>
    <cellStyle name="Normal 5 10 3 2" xfId="27247"/>
    <cellStyle name="Normal 5 10 3 3" xfId="27248"/>
    <cellStyle name="Normal 5 10 4" xfId="27249"/>
    <cellStyle name="Normal 5 10 4 2" xfId="27250"/>
    <cellStyle name="Normal 5 10 4 3" xfId="27251"/>
    <cellStyle name="Normal 5 10 5" xfId="27252"/>
    <cellStyle name="Normal 5 10 5 2" xfId="27253"/>
    <cellStyle name="Normal 5 10 5 3" xfId="27254"/>
    <cellStyle name="Normal 5 10 6" xfId="27255"/>
    <cellStyle name="Normal 5 10 7" xfId="27256"/>
    <cellStyle name="Normal 5 11" xfId="27257"/>
    <cellStyle name="Normal 5 11 2" xfId="27258"/>
    <cellStyle name="Normal 5 11 2 2" xfId="27259"/>
    <cellStyle name="Normal 5 11 2 3" xfId="27260"/>
    <cellStyle name="Normal 5 11 3" xfId="27261"/>
    <cellStyle name="Normal 5 11 3 2" xfId="27262"/>
    <cellStyle name="Normal 5 11 3 3" xfId="27263"/>
    <cellStyle name="Normal 5 11 4" xfId="27264"/>
    <cellStyle name="Normal 5 11 4 2" xfId="27265"/>
    <cellStyle name="Normal 5 11 4 3" xfId="27266"/>
    <cellStyle name="Normal 5 11 5" xfId="27267"/>
    <cellStyle name="Normal 5 11 5 2" xfId="27268"/>
    <cellStyle name="Normal 5 11 5 3" xfId="27269"/>
    <cellStyle name="Normal 5 11 6" xfId="27270"/>
    <cellStyle name="Normal 5 11 7" xfId="27271"/>
    <cellStyle name="Normal 5 12" xfId="27272"/>
    <cellStyle name="Normal 5 12 2" xfId="27273"/>
    <cellStyle name="Normal 5 12 2 2" xfId="27274"/>
    <cellStyle name="Normal 5 12 2 3" xfId="27275"/>
    <cellStyle name="Normal 5 12 3" xfId="27276"/>
    <cellStyle name="Normal 5 12 3 2" xfId="27277"/>
    <cellStyle name="Normal 5 12 3 3" xfId="27278"/>
    <cellStyle name="Normal 5 12 4" xfId="27279"/>
    <cellStyle name="Normal 5 12 4 2" xfId="27280"/>
    <cellStyle name="Normal 5 12 4 3" xfId="27281"/>
    <cellStyle name="Normal 5 12 5" xfId="27282"/>
    <cellStyle name="Normal 5 12 5 2" xfId="27283"/>
    <cellStyle name="Normal 5 12 5 3" xfId="27284"/>
    <cellStyle name="Normal 5 12 6" xfId="27285"/>
    <cellStyle name="Normal 5 12 7" xfId="27286"/>
    <cellStyle name="Normal 5 13" xfId="27287"/>
    <cellStyle name="Normal 5 13 2" xfId="27288"/>
    <cellStyle name="Normal 5 13 2 2" xfId="27289"/>
    <cellStyle name="Normal 5 13 2 3" xfId="27290"/>
    <cellStyle name="Normal 5 13 3" xfId="27291"/>
    <cellStyle name="Normal 5 13 3 2" xfId="27292"/>
    <cellStyle name="Normal 5 13 3 3" xfId="27293"/>
    <cellStyle name="Normal 5 13 4" xfId="27294"/>
    <cellStyle name="Normal 5 13 4 2" xfId="27295"/>
    <cellStyle name="Normal 5 13 4 3" xfId="27296"/>
    <cellStyle name="Normal 5 13 5" xfId="27297"/>
    <cellStyle name="Normal 5 13 5 2" xfId="27298"/>
    <cellStyle name="Normal 5 13 5 3" xfId="27299"/>
    <cellStyle name="Normal 5 13 6" xfId="27300"/>
    <cellStyle name="Normal 5 13 7" xfId="27301"/>
    <cellStyle name="Normal 5 14" xfId="27302"/>
    <cellStyle name="Normal 5 14 2" xfId="27303"/>
    <cellStyle name="Normal 5 14 2 2" xfId="27304"/>
    <cellStyle name="Normal 5 14 2 3" xfId="27305"/>
    <cellStyle name="Normal 5 14 3" xfId="27306"/>
    <cellStyle name="Normal 5 14 3 2" xfId="27307"/>
    <cellStyle name="Normal 5 14 3 3" xfId="27308"/>
    <cellStyle name="Normal 5 14 4" xfId="27309"/>
    <cellStyle name="Normal 5 14 4 2" xfId="27310"/>
    <cellStyle name="Normal 5 14 4 3" xfId="27311"/>
    <cellStyle name="Normal 5 14 5" xfId="27312"/>
    <cellStyle name="Normal 5 14 5 2" xfId="27313"/>
    <cellStyle name="Normal 5 14 5 3" xfId="27314"/>
    <cellStyle name="Normal 5 14 6" xfId="27315"/>
    <cellStyle name="Normal 5 14 7" xfId="27316"/>
    <cellStyle name="Normal 5 15" xfId="27317"/>
    <cellStyle name="Normal 5 15 2" xfId="27318"/>
    <cellStyle name="Normal 5 15 3" xfId="27319"/>
    <cellStyle name="Normal 5 16" xfId="27320"/>
    <cellStyle name="Normal 5 16 2" xfId="27321"/>
    <cellStyle name="Normal 5 16 3" xfId="27322"/>
    <cellStyle name="Normal 5 17" xfId="27323"/>
    <cellStyle name="Normal 5 17 2" xfId="27324"/>
    <cellStyle name="Normal 5 17 3" xfId="27325"/>
    <cellStyle name="Normal 5 18" xfId="27326"/>
    <cellStyle name="Normal 5 18 2" xfId="27327"/>
    <cellStyle name="Normal 5 18 3" xfId="27328"/>
    <cellStyle name="Normal 5 19" xfId="27329"/>
    <cellStyle name="Normal 5 2" xfId="28"/>
    <cellStyle name="Normal 5 2 10" xfId="27330"/>
    <cellStyle name="Normal 5 2 10 2" xfId="27331"/>
    <cellStyle name="Normal 5 2 10 2 2" xfId="27332"/>
    <cellStyle name="Normal 5 2 10 2 3" xfId="27333"/>
    <cellStyle name="Normal 5 2 10 3" xfId="27334"/>
    <cellStyle name="Normal 5 2 10 3 2" xfId="27335"/>
    <cellStyle name="Normal 5 2 10 3 3" xfId="27336"/>
    <cellStyle name="Normal 5 2 10 4" xfId="27337"/>
    <cellStyle name="Normal 5 2 10 4 2" xfId="27338"/>
    <cellStyle name="Normal 5 2 10 4 3" xfId="27339"/>
    <cellStyle name="Normal 5 2 10 5" xfId="27340"/>
    <cellStyle name="Normal 5 2 10 5 2" xfId="27341"/>
    <cellStyle name="Normal 5 2 10 5 3" xfId="27342"/>
    <cellStyle name="Normal 5 2 10 6" xfId="27343"/>
    <cellStyle name="Normal 5 2 10 7" xfId="27344"/>
    <cellStyle name="Normal 5 2 11" xfId="27345"/>
    <cellStyle name="Normal 5 2 11 2" xfId="27346"/>
    <cellStyle name="Normal 5 2 11 2 2" xfId="27347"/>
    <cellStyle name="Normal 5 2 11 2 3" xfId="27348"/>
    <cellStyle name="Normal 5 2 11 3" xfId="27349"/>
    <cellStyle name="Normal 5 2 11 3 2" xfId="27350"/>
    <cellStyle name="Normal 5 2 11 3 3" xfId="27351"/>
    <cellStyle name="Normal 5 2 11 4" xfId="27352"/>
    <cellStyle name="Normal 5 2 11 4 2" xfId="27353"/>
    <cellStyle name="Normal 5 2 11 4 3" xfId="27354"/>
    <cellStyle name="Normal 5 2 11 5" xfId="27355"/>
    <cellStyle name="Normal 5 2 11 5 2" xfId="27356"/>
    <cellStyle name="Normal 5 2 11 5 3" xfId="27357"/>
    <cellStyle name="Normal 5 2 11 6" xfId="27358"/>
    <cellStyle name="Normal 5 2 11 7" xfId="27359"/>
    <cellStyle name="Normal 5 2 12" xfId="27360"/>
    <cellStyle name="Normal 5 2 12 2" xfId="27361"/>
    <cellStyle name="Normal 5 2 12 2 2" xfId="27362"/>
    <cellStyle name="Normal 5 2 12 2 3" xfId="27363"/>
    <cellStyle name="Normal 5 2 12 3" xfId="27364"/>
    <cellStyle name="Normal 5 2 12 3 2" xfId="27365"/>
    <cellStyle name="Normal 5 2 12 3 3" xfId="27366"/>
    <cellStyle name="Normal 5 2 12 4" xfId="27367"/>
    <cellStyle name="Normal 5 2 12 4 2" xfId="27368"/>
    <cellStyle name="Normal 5 2 12 4 3" xfId="27369"/>
    <cellStyle name="Normal 5 2 12 5" xfId="27370"/>
    <cellStyle name="Normal 5 2 12 5 2" xfId="27371"/>
    <cellStyle name="Normal 5 2 12 5 3" xfId="27372"/>
    <cellStyle name="Normal 5 2 12 6" xfId="27373"/>
    <cellStyle name="Normal 5 2 12 7" xfId="27374"/>
    <cellStyle name="Normal 5 2 13" xfId="27375"/>
    <cellStyle name="Normal 5 2 13 2" xfId="27376"/>
    <cellStyle name="Normal 5 2 13 3" xfId="27377"/>
    <cellStyle name="Normal 5 2 14" xfId="27378"/>
    <cellStyle name="Normal 5 2 14 2" xfId="27379"/>
    <cellStyle name="Normal 5 2 14 3" xfId="27380"/>
    <cellStyle name="Normal 5 2 15" xfId="27381"/>
    <cellStyle name="Normal 5 2 15 2" xfId="27382"/>
    <cellStyle name="Normal 5 2 15 3" xfId="27383"/>
    <cellStyle name="Normal 5 2 16" xfId="27384"/>
    <cellStyle name="Normal 5 2 16 2" xfId="27385"/>
    <cellStyle name="Normal 5 2 16 3" xfId="27386"/>
    <cellStyle name="Normal 5 2 17" xfId="27387"/>
    <cellStyle name="Normal 5 2 18" xfId="27388"/>
    <cellStyle name="Normal 5 2 2" xfId="27389"/>
    <cellStyle name="Normal 5 2 2 10" xfId="27390"/>
    <cellStyle name="Normal 5 2 2 10 2" xfId="27391"/>
    <cellStyle name="Normal 5 2 2 10 2 2" xfId="27392"/>
    <cellStyle name="Normal 5 2 2 10 2 3" xfId="27393"/>
    <cellStyle name="Normal 5 2 2 10 3" xfId="27394"/>
    <cellStyle name="Normal 5 2 2 10 3 2" xfId="27395"/>
    <cellStyle name="Normal 5 2 2 10 3 3" xfId="27396"/>
    <cellStyle name="Normal 5 2 2 10 4" xfId="27397"/>
    <cellStyle name="Normal 5 2 2 10 4 2" xfId="27398"/>
    <cellStyle name="Normal 5 2 2 10 4 3" xfId="27399"/>
    <cellStyle name="Normal 5 2 2 10 5" xfId="27400"/>
    <cellStyle name="Normal 5 2 2 10 5 2" xfId="27401"/>
    <cellStyle name="Normal 5 2 2 10 5 3" xfId="27402"/>
    <cellStyle name="Normal 5 2 2 10 6" xfId="27403"/>
    <cellStyle name="Normal 5 2 2 10 7" xfId="27404"/>
    <cellStyle name="Normal 5 2 2 11" xfId="27405"/>
    <cellStyle name="Normal 5 2 2 11 2" xfId="27406"/>
    <cellStyle name="Normal 5 2 2 11 3" xfId="27407"/>
    <cellStyle name="Normal 5 2 2 12" xfId="27408"/>
    <cellStyle name="Normal 5 2 2 12 2" xfId="27409"/>
    <cellStyle name="Normal 5 2 2 12 3" xfId="27410"/>
    <cellStyle name="Normal 5 2 2 13" xfId="27411"/>
    <cellStyle name="Normal 5 2 2 13 2" xfId="27412"/>
    <cellStyle name="Normal 5 2 2 13 3" xfId="27413"/>
    <cellStyle name="Normal 5 2 2 14" xfId="27414"/>
    <cellStyle name="Normal 5 2 2 14 2" xfId="27415"/>
    <cellStyle name="Normal 5 2 2 14 3" xfId="27416"/>
    <cellStyle name="Normal 5 2 2 15" xfId="27417"/>
    <cellStyle name="Normal 5 2 2 16" xfId="27418"/>
    <cellStyle name="Normal 5 2 2 2" xfId="27419"/>
    <cellStyle name="Normal 5 2 2 2 10" xfId="27420"/>
    <cellStyle name="Normal 5 2 2 2 10 2" xfId="27421"/>
    <cellStyle name="Normal 5 2 2 2 10 3" xfId="27422"/>
    <cellStyle name="Normal 5 2 2 2 11" xfId="27423"/>
    <cellStyle name="Normal 5 2 2 2 11 2" xfId="27424"/>
    <cellStyle name="Normal 5 2 2 2 11 3" xfId="27425"/>
    <cellStyle name="Normal 5 2 2 2 12" xfId="27426"/>
    <cellStyle name="Normal 5 2 2 2 12 2" xfId="27427"/>
    <cellStyle name="Normal 5 2 2 2 12 3" xfId="27428"/>
    <cellStyle name="Normal 5 2 2 2 13" xfId="27429"/>
    <cellStyle name="Normal 5 2 2 2 13 2" xfId="27430"/>
    <cellStyle name="Normal 5 2 2 2 13 3" xfId="27431"/>
    <cellStyle name="Normal 5 2 2 2 14" xfId="27432"/>
    <cellStyle name="Normal 5 2 2 2 15" xfId="27433"/>
    <cellStyle name="Normal 5 2 2 2 2" xfId="27434"/>
    <cellStyle name="Normal 5 2 2 2 2 10" xfId="27435"/>
    <cellStyle name="Normal 5 2 2 2 2 10 2" xfId="27436"/>
    <cellStyle name="Normal 5 2 2 2 2 10 3" xfId="27437"/>
    <cellStyle name="Normal 5 2 2 2 2 11" xfId="27438"/>
    <cellStyle name="Normal 5 2 2 2 2 11 2" xfId="27439"/>
    <cellStyle name="Normal 5 2 2 2 2 11 3" xfId="27440"/>
    <cellStyle name="Normal 5 2 2 2 2 12" xfId="27441"/>
    <cellStyle name="Normal 5 2 2 2 2 12 2" xfId="27442"/>
    <cellStyle name="Normal 5 2 2 2 2 12 3" xfId="27443"/>
    <cellStyle name="Normal 5 2 2 2 2 13" xfId="27444"/>
    <cellStyle name="Normal 5 2 2 2 2 14" xfId="27445"/>
    <cellStyle name="Normal 5 2 2 2 2 2" xfId="27446"/>
    <cellStyle name="Normal 5 2 2 2 2 2 10" xfId="27447"/>
    <cellStyle name="Normal 5 2 2 2 2 2 11" xfId="27448"/>
    <cellStyle name="Normal 5 2 2 2 2 2 2" xfId="27449"/>
    <cellStyle name="Normal 5 2 2 2 2 2 2 2" xfId="27450"/>
    <cellStyle name="Normal 5 2 2 2 2 2 2 2 2" xfId="27451"/>
    <cellStyle name="Normal 5 2 2 2 2 2 2 2 2 2" xfId="27452"/>
    <cellStyle name="Normal 5 2 2 2 2 2 2 2 2 3" xfId="27453"/>
    <cellStyle name="Normal 5 2 2 2 2 2 2 2 3" xfId="27454"/>
    <cellStyle name="Normal 5 2 2 2 2 2 2 2 3 2" xfId="27455"/>
    <cellStyle name="Normal 5 2 2 2 2 2 2 2 3 3" xfId="27456"/>
    <cellStyle name="Normal 5 2 2 2 2 2 2 2 4" xfId="27457"/>
    <cellStyle name="Normal 5 2 2 2 2 2 2 2 4 2" xfId="27458"/>
    <cellStyle name="Normal 5 2 2 2 2 2 2 2 4 3" xfId="27459"/>
    <cellStyle name="Normal 5 2 2 2 2 2 2 2 5" xfId="27460"/>
    <cellStyle name="Normal 5 2 2 2 2 2 2 2 5 2" xfId="27461"/>
    <cellStyle name="Normal 5 2 2 2 2 2 2 2 5 3" xfId="27462"/>
    <cellStyle name="Normal 5 2 2 2 2 2 2 2 6" xfId="27463"/>
    <cellStyle name="Normal 5 2 2 2 2 2 2 2 7" xfId="27464"/>
    <cellStyle name="Normal 5 2 2 2 2 2 2 3" xfId="27465"/>
    <cellStyle name="Normal 5 2 2 2 2 2 2 3 2" xfId="27466"/>
    <cellStyle name="Normal 5 2 2 2 2 2 2 3 3" xfId="27467"/>
    <cellStyle name="Normal 5 2 2 2 2 2 2 4" xfId="27468"/>
    <cellStyle name="Normal 5 2 2 2 2 2 2 4 2" xfId="27469"/>
    <cellStyle name="Normal 5 2 2 2 2 2 2 4 3" xfId="27470"/>
    <cellStyle name="Normal 5 2 2 2 2 2 2 5" xfId="27471"/>
    <cellStyle name="Normal 5 2 2 2 2 2 2 5 2" xfId="27472"/>
    <cellStyle name="Normal 5 2 2 2 2 2 2 5 3" xfId="27473"/>
    <cellStyle name="Normal 5 2 2 2 2 2 2 6" xfId="27474"/>
    <cellStyle name="Normal 5 2 2 2 2 2 2 6 2" xfId="27475"/>
    <cellStyle name="Normal 5 2 2 2 2 2 2 6 3" xfId="27476"/>
    <cellStyle name="Normal 5 2 2 2 2 2 2 7" xfId="27477"/>
    <cellStyle name="Normal 5 2 2 2 2 2 2 8" xfId="27478"/>
    <cellStyle name="Normal 5 2 2 2 2 2 3" xfId="27479"/>
    <cellStyle name="Normal 5 2 2 2 2 2 3 2" xfId="27480"/>
    <cellStyle name="Normal 5 2 2 2 2 2 3 2 2" xfId="27481"/>
    <cellStyle name="Normal 5 2 2 2 2 2 3 2 3" xfId="27482"/>
    <cellStyle name="Normal 5 2 2 2 2 2 3 3" xfId="27483"/>
    <cellStyle name="Normal 5 2 2 2 2 2 3 3 2" xfId="27484"/>
    <cellStyle name="Normal 5 2 2 2 2 2 3 3 3" xfId="27485"/>
    <cellStyle name="Normal 5 2 2 2 2 2 3 4" xfId="27486"/>
    <cellStyle name="Normal 5 2 2 2 2 2 3 4 2" xfId="27487"/>
    <cellStyle name="Normal 5 2 2 2 2 2 3 4 3" xfId="27488"/>
    <cellStyle name="Normal 5 2 2 2 2 2 3 5" xfId="27489"/>
    <cellStyle name="Normal 5 2 2 2 2 2 3 5 2" xfId="27490"/>
    <cellStyle name="Normal 5 2 2 2 2 2 3 5 3" xfId="27491"/>
    <cellStyle name="Normal 5 2 2 2 2 2 3 6" xfId="27492"/>
    <cellStyle name="Normal 5 2 2 2 2 2 3 7" xfId="27493"/>
    <cellStyle name="Normal 5 2 2 2 2 2 4" xfId="27494"/>
    <cellStyle name="Normal 5 2 2 2 2 2 4 2" xfId="27495"/>
    <cellStyle name="Normal 5 2 2 2 2 2 4 2 2" xfId="27496"/>
    <cellStyle name="Normal 5 2 2 2 2 2 4 2 3" xfId="27497"/>
    <cellStyle name="Normal 5 2 2 2 2 2 4 3" xfId="27498"/>
    <cellStyle name="Normal 5 2 2 2 2 2 4 3 2" xfId="27499"/>
    <cellStyle name="Normal 5 2 2 2 2 2 4 3 3" xfId="27500"/>
    <cellStyle name="Normal 5 2 2 2 2 2 4 4" xfId="27501"/>
    <cellStyle name="Normal 5 2 2 2 2 2 4 4 2" xfId="27502"/>
    <cellStyle name="Normal 5 2 2 2 2 2 4 4 3" xfId="27503"/>
    <cellStyle name="Normal 5 2 2 2 2 2 4 5" xfId="27504"/>
    <cellStyle name="Normal 5 2 2 2 2 2 4 5 2" xfId="27505"/>
    <cellStyle name="Normal 5 2 2 2 2 2 4 5 3" xfId="27506"/>
    <cellStyle name="Normal 5 2 2 2 2 2 4 6" xfId="27507"/>
    <cellStyle name="Normal 5 2 2 2 2 2 4 7" xfId="27508"/>
    <cellStyle name="Normal 5 2 2 2 2 2 5" xfId="27509"/>
    <cellStyle name="Normal 5 2 2 2 2 2 5 2" xfId="27510"/>
    <cellStyle name="Normal 5 2 2 2 2 2 5 2 2" xfId="27511"/>
    <cellStyle name="Normal 5 2 2 2 2 2 5 2 3" xfId="27512"/>
    <cellStyle name="Normal 5 2 2 2 2 2 5 3" xfId="27513"/>
    <cellStyle name="Normal 5 2 2 2 2 2 5 3 2" xfId="27514"/>
    <cellStyle name="Normal 5 2 2 2 2 2 5 3 3" xfId="27515"/>
    <cellStyle name="Normal 5 2 2 2 2 2 5 4" xfId="27516"/>
    <cellStyle name="Normal 5 2 2 2 2 2 5 4 2" xfId="27517"/>
    <cellStyle name="Normal 5 2 2 2 2 2 5 4 3" xfId="27518"/>
    <cellStyle name="Normal 5 2 2 2 2 2 5 5" xfId="27519"/>
    <cellStyle name="Normal 5 2 2 2 2 2 5 5 2" xfId="27520"/>
    <cellStyle name="Normal 5 2 2 2 2 2 5 5 3" xfId="27521"/>
    <cellStyle name="Normal 5 2 2 2 2 2 5 6" xfId="27522"/>
    <cellStyle name="Normal 5 2 2 2 2 2 5 7" xfId="27523"/>
    <cellStyle name="Normal 5 2 2 2 2 2 6" xfId="27524"/>
    <cellStyle name="Normal 5 2 2 2 2 2 6 2" xfId="27525"/>
    <cellStyle name="Normal 5 2 2 2 2 2 6 3" xfId="27526"/>
    <cellStyle name="Normal 5 2 2 2 2 2 7" xfId="27527"/>
    <cellStyle name="Normal 5 2 2 2 2 2 7 2" xfId="27528"/>
    <cellStyle name="Normal 5 2 2 2 2 2 7 3" xfId="27529"/>
    <cellStyle name="Normal 5 2 2 2 2 2 8" xfId="27530"/>
    <cellStyle name="Normal 5 2 2 2 2 2 8 2" xfId="27531"/>
    <cellStyle name="Normal 5 2 2 2 2 2 8 3" xfId="27532"/>
    <cellStyle name="Normal 5 2 2 2 2 2 9" xfId="27533"/>
    <cellStyle name="Normal 5 2 2 2 2 2 9 2" xfId="27534"/>
    <cellStyle name="Normal 5 2 2 2 2 2 9 3" xfId="27535"/>
    <cellStyle name="Normal 5 2 2 2 2 3" xfId="27536"/>
    <cellStyle name="Normal 5 2 2 2 2 3 2" xfId="27537"/>
    <cellStyle name="Normal 5 2 2 2 2 3 2 2" xfId="27538"/>
    <cellStyle name="Normal 5 2 2 2 2 3 2 2 2" xfId="27539"/>
    <cellStyle name="Normal 5 2 2 2 2 3 2 2 3" xfId="27540"/>
    <cellStyle name="Normal 5 2 2 2 2 3 2 3" xfId="27541"/>
    <cellStyle name="Normal 5 2 2 2 2 3 2 3 2" xfId="27542"/>
    <cellStyle name="Normal 5 2 2 2 2 3 2 3 3" xfId="27543"/>
    <cellStyle name="Normal 5 2 2 2 2 3 2 4" xfId="27544"/>
    <cellStyle name="Normal 5 2 2 2 2 3 2 4 2" xfId="27545"/>
    <cellStyle name="Normal 5 2 2 2 2 3 2 4 3" xfId="27546"/>
    <cellStyle name="Normal 5 2 2 2 2 3 2 5" xfId="27547"/>
    <cellStyle name="Normal 5 2 2 2 2 3 2 5 2" xfId="27548"/>
    <cellStyle name="Normal 5 2 2 2 2 3 2 5 3" xfId="27549"/>
    <cellStyle name="Normal 5 2 2 2 2 3 2 6" xfId="27550"/>
    <cellStyle name="Normal 5 2 2 2 2 3 2 7" xfId="27551"/>
    <cellStyle name="Normal 5 2 2 2 2 3 3" xfId="27552"/>
    <cellStyle name="Normal 5 2 2 2 2 3 3 2" xfId="27553"/>
    <cellStyle name="Normal 5 2 2 2 2 3 3 3" xfId="27554"/>
    <cellStyle name="Normal 5 2 2 2 2 3 4" xfId="27555"/>
    <cellStyle name="Normal 5 2 2 2 2 3 4 2" xfId="27556"/>
    <cellStyle name="Normal 5 2 2 2 2 3 4 3" xfId="27557"/>
    <cellStyle name="Normal 5 2 2 2 2 3 5" xfId="27558"/>
    <cellStyle name="Normal 5 2 2 2 2 3 5 2" xfId="27559"/>
    <cellStyle name="Normal 5 2 2 2 2 3 5 3" xfId="27560"/>
    <cellStyle name="Normal 5 2 2 2 2 3 6" xfId="27561"/>
    <cellStyle name="Normal 5 2 2 2 2 3 6 2" xfId="27562"/>
    <cellStyle name="Normal 5 2 2 2 2 3 6 3" xfId="27563"/>
    <cellStyle name="Normal 5 2 2 2 2 3 7" xfId="27564"/>
    <cellStyle name="Normal 5 2 2 2 2 3 8" xfId="27565"/>
    <cellStyle name="Normal 5 2 2 2 2 4" xfId="27566"/>
    <cellStyle name="Normal 5 2 2 2 2 4 2" xfId="27567"/>
    <cellStyle name="Normal 5 2 2 2 2 4 2 2" xfId="27568"/>
    <cellStyle name="Normal 5 2 2 2 2 4 2 2 2" xfId="27569"/>
    <cellStyle name="Normal 5 2 2 2 2 4 2 2 3" xfId="27570"/>
    <cellStyle name="Normal 5 2 2 2 2 4 2 3" xfId="27571"/>
    <cellStyle name="Normal 5 2 2 2 2 4 2 3 2" xfId="27572"/>
    <cellStyle name="Normal 5 2 2 2 2 4 2 3 3" xfId="27573"/>
    <cellStyle name="Normal 5 2 2 2 2 4 2 4" xfId="27574"/>
    <cellStyle name="Normal 5 2 2 2 2 4 2 4 2" xfId="27575"/>
    <cellStyle name="Normal 5 2 2 2 2 4 2 4 3" xfId="27576"/>
    <cellStyle name="Normal 5 2 2 2 2 4 2 5" xfId="27577"/>
    <cellStyle name="Normal 5 2 2 2 2 4 2 5 2" xfId="27578"/>
    <cellStyle name="Normal 5 2 2 2 2 4 2 5 3" xfId="27579"/>
    <cellStyle name="Normal 5 2 2 2 2 4 2 6" xfId="27580"/>
    <cellStyle name="Normal 5 2 2 2 2 4 2 7" xfId="27581"/>
    <cellStyle name="Normal 5 2 2 2 2 4 3" xfId="27582"/>
    <cellStyle name="Normal 5 2 2 2 2 4 3 2" xfId="27583"/>
    <cellStyle name="Normal 5 2 2 2 2 4 3 3" xfId="27584"/>
    <cellStyle name="Normal 5 2 2 2 2 4 4" xfId="27585"/>
    <cellStyle name="Normal 5 2 2 2 2 4 4 2" xfId="27586"/>
    <cellStyle name="Normal 5 2 2 2 2 4 4 3" xfId="27587"/>
    <cellStyle name="Normal 5 2 2 2 2 4 5" xfId="27588"/>
    <cellStyle name="Normal 5 2 2 2 2 4 5 2" xfId="27589"/>
    <cellStyle name="Normal 5 2 2 2 2 4 5 3" xfId="27590"/>
    <cellStyle name="Normal 5 2 2 2 2 4 6" xfId="27591"/>
    <cellStyle name="Normal 5 2 2 2 2 4 6 2" xfId="27592"/>
    <cellStyle name="Normal 5 2 2 2 2 4 6 3" xfId="27593"/>
    <cellStyle name="Normal 5 2 2 2 2 4 7" xfId="27594"/>
    <cellStyle name="Normal 5 2 2 2 2 4 8" xfId="27595"/>
    <cellStyle name="Normal 5 2 2 2 2 5" xfId="27596"/>
    <cellStyle name="Normal 5 2 2 2 2 5 2" xfId="27597"/>
    <cellStyle name="Normal 5 2 2 2 2 5 2 2" xfId="27598"/>
    <cellStyle name="Normal 5 2 2 2 2 5 2 3" xfId="27599"/>
    <cellStyle name="Normal 5 2 2 2 2 5 3" xfId="27600"/>
    <cellStyle name="Normal 5 2 2 2 2 5 3 2" xfId="27601"/>
    <cellStyle name="Normal 5 2 2 2 2 5 3 3" xfId="27602"/>
    <cellStyle name="Normal 5 2 2 2 2 5 4" xfId="27603"/>
    <cellStyle name="Normal 5 2 2 2 2 5 4 2" xfId="27604"/>
    <cellStyle name="Normal 5 2 2 2 2 5 4 3" xfId="27605"/>
    <cellStyle name="Normal 5 2 2 2 2 5 5" xfId="27606"/>
    <cellStyle name="Normal 5 2 2 2 2 5 5 2" xfId="27607"/>
    <cellStyle name="Normal 5 2 2 2 2 5 5 3" xfId="27608"/>
    <cellStyle name="Normal 5 2 2 2 2 5 6" xfId="27609"/>
    <cellStyle name="Normal 5 2 2 2 2 5 7" xfId="27610"/>
    <cellStyle name="Normal 5 2 2 2 2 6" xfId="27611"/>
    <cellStyle name="Normal 5 2 2 2 2 6 2" xfId="27612"/>
    <cellStyle name="Normal 5 2 2 2 2 6 2 2" xfId="27613"/>
    <cellStyle name="Normal 5 2 2 2 2 6 2 3" xfId="27614"/>
    <cellStyle name="Normal 5 2 2 2 2 6 3" xfId="27615"/>
    <cellStyle name="Normal 5 2 2 2 2 6 3 2" xfId="27616"/>
    <cellStyle name="Normal 5 2 2 2 2 6 3 3" xfId="27617"/>
    <cellStyle name="Normal 5 2 2 2 2 6 4" xfId="27618"/>
    <cellStyle name="Normal 5 2 2 2 2 6 4 2" xfId="27619"/>
    <cellStyle name="Normal 5 2 2 2 2 6 4 3" xfId="27620"/>
    <cellStyle name="Normal 5 2 2 2 2 6 5" xfId="27621"/>
    <cellStyle name="Normal 5 2 2 2 2 6 5 2" xfId="27622"/>
    <cellStyle name="Normal 5 2 2 2 2 6 5 3" xfId="27623"/>
    <cellStyle name="Normal 5 2 2 2 2 6 6" xfId="27624"/>
    <cellStyle name="Normal 5 2 2 2 2 6 7" xfId="27625"/>
    <cellStyle name="Normal 5 2 2 2 2 7" xfId="27626"/>
    <cellStyle name="Normal 5 2 2 2 2 7 2" xfId="27627"/>
    <cellStyle name="Normal 5 2 2 2 2 7 2 2" xfId="27628"/>
    <cellStyle name="Normal 5 2 2 2 2 7 2 3" xfId="27629"/>
    <cellStyle name="Normal 5 2 2 2 2 7 3" xfId="27630"/>
    <cellStyle name="Normal 5 2 2 2 2 7 3 2" xfId="27631"/>
    <cellStyle name="Normal 5 2 2 2 2 7 3 3" xfId="27632"/>
    <cellStyle name="Normal 5 2 2 2 2 7 4" xfId="27633"/>
    <cellStyle name="Normal 5 2 2 2 2 7 4 2" xfId="27634"/>
    <cellStyle name="Normal 5 2 2 2 2 7 4 3" xfId="27635"/>
    <cellStyle name="Normal 5 2 2 2 2 7 5" xfId="27636"/>
    <cellStyle name="Normal 5 2 2 2 2 7 5 2" xfId="27637"/>
    <cellStyle name="Normal 5 2 2 2 2 7 5 3" xfId="27638"/>
    <cellStyle name="Normal 5 2 2 2 2 7 6" xfId="27639"/>
    <cellStyle name="Normal 5 2 2 2 2 7 7" xfId="27640"/>
    <cellStyle name="Normal 5 2 2 2 2 8" xfId="27641"/>
    <cellStyle name="Normal 5 2 2 2 2 8 2" xfId="27642"/>
    <cellStyle name="Normal 5 2 2 2 2 8 2 2" xfId="27643"/>
    <cellStyle name="Normal 5 2 2 2 2 8 2 3" xfId="27644"/>
    <cellStyle name="Normal 5 2 2 2 2 8 3" xfId="27645"/>
    <cellStyle name="Normal 5 2 2 2 2 8 3 2" xfId="27646"/>
    <cellStyle name="Normal 5 2 2 2 2 8 3 3" xfId="27647"/>
    <cellStyle name="Normal 5 2 2 2 2 8 4" xfId="27648"/>
    <cellStyle name="Normal 5 2 2 2 2 8 4 2" xfId="27649"/>
    <cellStyle name="Normal 5 2 2 2 2 8 4 3" xfId="27650"/>
    <cellStyle name="Normal 5 2 2 2 2 8 5" xfId="27651"/>
    <cellStyle name="Normal 5 2 2 2 2 8 5 2" xfId="27652"/>
    <cellStyle name="Normal 5 2 2 2 2 8 5 3" xfId="27653"/>
    <cellStyle name="Normal 5 2 2 2 2 8 6" xfId="27654"/>
    <cellStyle name="Normal 5 2 2 2 2 8 7" xfId="27655"/>
    <cellStyle name="Normal 5 2 2 2 2 9" xfId="27656"/>
    <cellStyle name="Normal 5 2 2 2 2 9 2" xfId="27657"/>
    <cellStyle name="Normal 5 2 2 2 2 9 3" xfId="27658"/>
    <cellStyle name="Normal 5 2 2 2 3" xfId="27659"/>
    <cellStyle name="Normal 5 2 2 2 3 10" xfId="27660"/>
    <cellStyle name="Normal 5 2 2 2 3 11" xfId="27661"/>
    <cellStyle name="Normal 5 2 2 2 3 2" xfId="27662"/>
    <cellStyle name="Normal 5 2 2 2 3 2 2" xfId="27663"/>
    <cellStyle name="Normal 5 2 2 2 3 2 2 2" xfId="27664"/>
    <cellStyle name="Normal 5 2 2 2 3 2 2 2 2" xfId="27665"/>
    <cellStyle name="Normal 5 2 2 2 3 2 2 2 3" xfId="27666"/>
    <cellStyle name="Normal 5 2 2 2 3 2 2 3" xfId="27667"/>
    <cellStyle name="Normal 5 2 2 2 3 2 2 3 2" xfId="27668"/>
    <cellStyle name="Normal 5 2 2 2 3 2 2 3 3" xfId="27669"/>
    <cellStyle name="Normal 5 2 2 2 3 2 2 4" xfId="27670"/>
    <cellStyle name="Normal 5 2 2 2 3 2 2 4 2" xfId="27671"/>
    <cellStyle name="Normal 5 2 2 2 3 2 2 4 3" xfId="27672"/>
    <cellStyle name="Normal 5 2 2 2 3 2 2 5" xfId="27673"/>
    <cellStyle name="Normal 5 2 2 2 3 2 2 5 2" xfId="27674"/>
    <cellStyle name="Normal 5 2 2 2 3 2 2 5 3" xfId="27675"/>
    <cellStyle name="Normal 5 2 2 2 3 2 2 6" xfId="27676"/>
    <cellStyle name="Normal 5 2 2 2 3 2 2 7" xfId="27677"/>
    <cellStyle name="Normal 5 2 2 2 3 2 3" xfId="27678"/>
    <cellStyle name="Normal 5 2 2 2 3 2 3 2" xfId="27679"/>
    <cellStyle name="Normal 5 2 2 2 3 2 3 3" xfId="27680"/>
    <cellStyle name="Normal 5 2 2 2 3 2 4" xfId="27681"/>
    <cellStyle name="Normal 5 2 2 2 3 2 4 2" xfId="27682"/>
    <cellStyle name="Normal 5 2 2 2 3 2 4 3" xfId="27683"/>
    <cellStyle name="Normal 5 2 2 2 3 2 5" xfId="27684"/>
    <cellStyle name="Normal 5 2 2 2 3 2 5 2" xfId="27685"/>
    <cellStyle name="Normal 5 2 2 2 3 2 5 3" xfId="27686"/>
    <cellStyle name="Normal 5 2 2 2 3 2 6" xfId="27687"/>
    <cellStyle name="Normal 5 2 2 2 3 2 6 2" xfId="27688"/>
    <cellStyle name="Normal 5 2 2 2 3 2 6 3" xfId="27689"/>
    <cellStyle name="Normal 5 2 2 2 3 2 7" xfId="27690"/>
    <cellStyle name="Normal 5 2 2 2 3 2 8" xfId="27691"/>
    <cellStyle name="Normal 5 2 2 2 3 3" xfId="27692"/>
    <cellStyle name="Normal 5 2 2 2 3 3 2" xfId="27693"/>
    <cellStyle name="Normal 5 2 2 2 3 3 2 2" xfId="27694"/>
    <cellStyle name="Normal 5 2 2 2 3 3 2 3" xfId="27695"/>
    <cellStyle name="Normal 5 2 2 2 3 3 3" xfId="27696"/>
    <cellStyle name="Normal 5 2 2 2 3 3 3 2" xfId="27697"/>
    <cellStyle name="Normal 5 2 2 2 3 3 3 3" xfId="27698"/>
    <cellStyle name="Normal 5 2 2 2 3 3 4" xfId="27699"/>
    <cellStyle name="Normal 5 2 2 2 3 3 4 2" xfId="27700"/>
    <cellStyle name="Normal 5 2 2 2 3 3 4 3" xfId="27701"/>
    <cellStyle name="Normal 5 2 2 2 3 3 5" xfId="27702"/>
    <cellStyle name="Normal 5 2 2 2 3 3 5 2" xfId="27703"/>
    <cellStyle name="Normal 5 2 2 2 3 3 5 3" xfId="27704"/>
    <cellStyle name="Normal 5 2 2 2 3 3 6" xfId="27705"/>
    <cellStyle name="Normal 5 2 2 2 3 3 7" xfId="27706"/>
    <cellStyle name="Normal 5 2 2 2 3 4" xfId="27707"/>
    <cellStyle name="Normal 5 2 2 2 3 4 2" xfId="27708"/>
    <cellStyle name="Normal 5 2 2 2 3 4 2 2" xfId="27709"/>
    <cellStyle name="Normal 5 2 2 2 3 4 2 3" xfId="27710"/>
    <cellStyle name="Normal 5 2 2 2 3 4 3" xfId="27711"/>
    <cellStyle name="Normal 5 2 2 2 3 4 3 2" xfId="27712"/>
    <cellStyle name="Normal 5 2 2 2 3 4 3 3" xfId="27713"/>
    <cellStyle name="Normal 5 2 2 2 3 4 4" xfId="27714"/>
    <cellStyle name="Normal 5 2 2 2 3 4 4 2" xfId="27715"/>
    <cellStyle name="Normal 5 2 2 2 3 4 4 3" xfId="27716"/>
    <cellStyle name="Normal 5 2 2 2 3 4 5" xfId="27717"/>
    <cellStyle name="Normal 5 2 2 2 3 4 5 2" xfId="27718"/>
    <cellStyle name="Normal 5 2 2 2 3 4 5 3" xfId="27719"/>
    <cellStyle name="Normal 5 2 2 2 3 4 6" xfId="27720"/>
    <cellStyle name="Normal 5 2 2 2 3 4 7" xfId="27721"/>
    <cellStyle name="Normal 5 2 2 2 3 5" xfId="27722"/>
    <cellStyle name="Normal 5 2 2 2 3 5 2" xfId="27723"/>
    <cellStyle name="Normal 5 2 2 2 3 5 2 2" xfId="27724"/>
    <cellStyle name="Normal 5 2 2 2 3 5 2 3" xfId="27725"/>
    <cellStyle name="Normal 5 2 2 2 3 5 3" xfId="27726"/>
    <cellStyle name="Normal 5 2 2 2 3 5 3 2" xfId="27727"/>
    <cellStyle name="Normal 5 2 2 2 3 5 3 3" xfId="27728"/>
    <cellStyle name="Normal 5 2 2 2 3 5 4" xfId="27729"/>
    <cellStyle name="Normal 5 2 2 2 3 5 4 2" xfId="27730"/>
    <cellStyle name="Normal 5 2 2 2 3 5 4 3" xfId="27731"/>
    <cellStyle name="Normal 5 2 2 2 3 5 5" xfId="27732"/>
    <cellStyle name="Normal 5 2 2 2 3 5 5 2" xfId="27733"/>
    <cellStyle name="Normal 5 2 2 2 3 5 5 3" xfId="27734"/>
    <cellStyle name="Normal 5 2 2 2 3 5 6" xfId="27735"/>
    <cellStyle name="Normal 5 2 2 2 3 5 7" xfId="27736"/>
    <cellStyle name="Normal 5 2 2 2 3 6" xfId="27737"/>
    <cellStyle name="Normal 5 2 2 2 3 6 2" xfId="27738"/>
    <cellStyle name="Normal 5 2 2 2 3 6 3" xfId="27739"/>
    <cellStyle name="Normal 5 2 2 2 3 7" xfId="27740"/>
    <cellStyle name="Normal 5 2 2 2 3 7 2" xfId="27741"/>
    <cellStyle name="Normal 5 2 2 2 3 7 3" xfId="27742"/>
    <cellStyle name="Normal 5 2 2 2 3 8" xfId="27743"/>
    <cellStyle name="Normal 5 2 2 2 3 8 2" xfId="27744"/>
    <cellStyle name="Normal 5 2 2 2 3 8 3" xfId="27745"/>
    <cellStyle name="Normal 5 2 2 2 3 9" xfId="27746"/>
    <cellStyle name="Normal 5 2 2 2 3 9 2" xfId="27747"/>
    <cellStyle name="Normal 5 2 2 2 3 9 3" xfId="27748"/>
    <cellStyle name="Normal 5 2 2 2 4" xfId="27749"/>
    <cellStyle name="Normal 5 2 2 2 4 2" xfId="27750"/>
    <cellStyle name="Normal 5 2 2 2 4 2 2" xfId="27751"/>
    <cellStyle name="Normal 5 2 2 2 4 2 2 2" xfId="27752"/>
    <cellStyle name="Normal 5 2 2 2 4 2 2 3" xfId="27753"/>
    <cellStyle name="Normal 5 2 2 2 4 2 3" xfId="27754"/>
    <cellStyle name="Normal 5 2 2 2 4 2 3 2" xfId="27755"/>
    <cellStyle name="Normal 5 2 2 2 4 2 3 3" xfId="27756"/>
    <cellStyle name="Normal 5 2 2 2 4 2 4" xfId="27757"/>
    <cellStyle name="Normal 5 2 2 2 4 2 4 2" xfId="27758"/>
    <cellStyle name="Normal 5 2 2 2 4 2 4 3" xfId="27759"/>
    <cellStyle name="Normal 5 2 2 2 4 2 5" xfId="27760"/>
    <cellStyle name="Normal 5 2 2 2 4 2 5 2" xfId="27761"/>
    <cellStyle name="Normal 5 2 2 2 4 2 5 3" xfId="27762"/>
    <cellStyle name="Normal 5 2 2 2 4 2 6" xfId="27763"/>
    <cellStyle name="Normal 5 2 2 2 4 2 7" xfId="27764"/>
    <cellStyle name="Normal 5 2 2 2 4 3" xfId="27765"/>
    <cellStyle name="Normal 5 2 2 2 4 3 2" xfId="27766"/>
    <cellStyle name="Normal 5 2 2 2 4 3 3" xfId="27767"/>
    <cellStyle name="Normal 5 2 2 2 4 4" xfId="27768"/>
    <cellStyle name="Normal 5 2 2 2 4 4 2" xfId="27769"/>
    <cellStyle name="Normal 5 2 2 2 4 4 3" xfId="27770"/>
    <cellStyle name="Normal 5 2 2 2 4 5" xfId="27771"/>
    <cellStyle name="Normal 5 2 2 2 4 5 2" xfId="27772"/>
    <cellStyle name="Normal 5 2 2 2 4 5 3" xfId="27773"/>
    <cellStyle name="Normal 5 2 2 2 4 6" xfId="27774"/>
    <cellStyle name="Normal 5 2 2 2 4 6 2" xfId="27775"/>
    <cellStyle name="Normal 5 2 2 2 4 6 3" xfId="27776"/>
    <cellStyle name="Normal 5 2 2 2 4 7" xfId="27777"/>
    <cellStyle name="Normal 5 2 2 2 4 8" xfId="27778"/>
    <cellStyle name="Normal 5 2 2 2 5" xfId="27779"/>
    <cellStyle name="Normal 5 2 2 2 5 2" xfId="27780"/>
    <cellStyle name="Normal 5 2 2 2 5 2 2" xfId="27781"/>
    <cellStyle name="Normal 5 2 2 2 5 2 2 2" xfId="27782"/>
    <cellStyle name="Normal 5 2 2 2 5 2 2 3" xfId="27783"/>
    <cellStyle name="Normal 5 2 2 2 5 2 3" xfId="27784"/>
    <cellStyle name="Normal 5 2 2 2 5 2 3 2" xfId="27785"/>
    <cellStyle name="Normal 5 2 2 2 5 2 3 3" xfId="27786"/>
    <cellStyle name="Normal 5 2 2 2 5 2 4" xfId="27787"/>
    <cellStyle name="Normal 5 2 2 2 5 2 4 2" xfId="27788"/>
    <cellStyle name="Normal 5 2 2 2 5 2 4 3" xfId="27789"/>
    <cellStyle name="Normal 5 2 2 2 5 2 5" xfId="27790"/>
    <cellStyle name="Normal 5 2 2 2 5 2 5 2" xfId="27791"/>
    <cellStyle name="Normal 5 2 2 2 5 2 5 3" xfId="27792"/>
    <cellStyle name="Normal 5 2 2 2 5 2 6" xfId="27793"/>
    <cellStyle name="Normal 5 2 2 2 5 2 7" xfId="27794"/>
    <cellStyle name="Normal 5 2 2 2 5 3" xfId="27795"/>
    <cellStyle name="Normal 5 2 2 2 5 3 2" xfId="27796"/>
    <cellStyle name="Normal 5 2 2 2 5 3 3" xfId="27797"/>
    <cellStyle name="Normal 5 2 2 2 5 4" xfId="27798"/>
    <cellStyle name="Normal 5 2 2 2 5 4 2" xfId="27799"/>
    <cellStyle name="Normal 5 2 2 2 5 4 3" xfId="27800"/>
    <cellStyle name="Normal 5 2 2 2 5 5" xfId="27801"/>
    <cellStyle name="Normal 5 2 2 2 5 5 2" xfId="27802"/>
    <cellStyle name="Normal 5 2 2 2 5 5 3" xfId="27803"/>
    <cellStyle name="Normal 5 2 2 2 5 6" xfId="27804"/>
    <cellStyle name="Normal 5 2 2 2 5 6 2" xfId="27805"/>
    <cellStyle name="Normal 5 2 2 2 5 6 3" xfId="27806"/>
    <cellStyle name="Normal 5 2 2 2 5 7" xfId="27807"/>
    <cellStyle name="Normal 5 2 2 2 5 8" xfId="27808"/>
    <cellStyle name="Normal 5 2 2 2 6" xfId="27809"/>
    <cellStyle name="Normal 5 2 2 2 6 2" xfId="27810"/>
    <cellStyle name="Normal 5 2 2 2 6 2 2" xfId="27811"/>
    <cellStyle name="Normal 5 2 2 2 6 2 3" xfId="27812"/>
    <cellStyle name="Normal 5 2 2 2 6 3" xfId="27813"/>
    <cellStyle name="Normal 5 2 2 2 6 3 2" xfId="27814"/>
    <cellStyle name="Normal 5 2 2 2 6 3 3" xfId="27815"/>
    <cellStyle name="Normal 5 2 2 2 6 4" xfId="27816"/>
    <cellStyle name="Normal 5 2 2 2 6 4 2" xfId="27817"/>
    <cellStyle name="Normal 5 2 2 2 6 4 3" xfId="27818"/>
    <cellStyle name="Normal 5 2 2 2 6 5" xfId="27819"/>
    <cellStyle name="Normal 5 2 2 2 6 5 2" xfId="27820"/>
    <cellStyle name="Normal 5 2 2 2 6 5 3" xfId="27821"/>
    <cellStyle name="Normal 5 2 2 2 6 6" xfId="27822"/>
    <cellStyle name="Normal 5 2 2 2 6 7" xfId="27823"/>
    <cellStyle name="Normal 5 2 2 2 7" xfId="27824"/>
    <cellStyle name="Normal 5 2 2 2 7 2" xfId="27825"/>
    <cellStyle name="Normal 5 2 2 2 7 2 2" xfId="27826"/>
    <cellStyle name="Normal 5 2 2 2 7 2 3" xfId="27827"/>
    <cellStyle name="Normal 5 2 2 2 7 3" xfId="27828"/>
    <cellStyle name="Normal 5 2 2 2 7 3 2" xfId="27829"/>
    <cellStyle name="Normal 5 2 2 2 7 3 3" xfId="27830"/>
    <cellStyle name="Normal 5 2 2 2 7 4" xfId="27831"/>
    <cellStyle name="Normal 5 2 2 2 7 4 2" xfId="27832"/>
    <cellStyle name="Normal 5 2 2 2 7 4 3" xfId="27833"/>
    <cellStyle name="Normal 5 2 2 2 7 5" xfId="27834"/>
    <cellStyle name="Normal 5 2 2 2 7 5 2" xfId="27835"/>
    <cellStyle name="Normal 5 2 2 2 7 5 3" xfId="27836"/>
    <cellStyle name="Normal 5 2 2 2 7 6" xfId="27837"/>
    <cellStyle name="Normal 5 2 2 2 7 7" xfId="27838"/>
    <cellStyle name="Normal 5 2 2 2 8" xfId="27839"/>
    <cellStyle name="Normal 5 2 2 2 8 2" xfId="27840"/>
    <cellStyle name="Normal 5 2 2 2 8 2 2" xfId="27841"/>
    <cellStyle name="Normal 5 2 2 2 8 2 3" xfId="27842"/>
    <cellStyle name="Normal 5 2 2 2 8 3" xfId="27843"/>
    <cellStyle name="Normal 5 2 2 2 8 3 2" xfId="27844"/>
    <cellStyle name="Normal 5 2 2 2 8 3 3" xfId="27845"/>
    <cellStyle name="Normal 5 2 2 2 8 4" xfId="27846"/>
    <cellStyle name="Normal 5 2 2 2 8 4 2" xfId="27847"/>
    <cellStyle name="Normal 5 2 2 2 8 4 3" xfId="27848"/>
    <cellStyle name="Normal 5 2 2 2 8 5" xfId="27849"/>
    <cellStyle name="Normal 5 2 2 2 8 5 2" xfId="27850"/>
    <cellStyle name="Normal 5 2 2 2 8 5 3" xfId="27851"/>
    <cellStyle name="Normal 5 2 2 2 8 6" xfId="27852"/>
    <cellStyle name="Normal 5 2 2 2 8 7" xfId="27853"/>
    <cellStyle name="Normal 5 2 2 2 9" xfId="27854"/>
    <cellStyle name="Normal 5 2 2 2 9 2" xfId="27855"/>
    <cellStyle name="Normal 5 2 2 2 9 2 2" xfId="27856"/>
    <cellStyle name="Normal 5 2 2 2 9 2 3" xfId="27857"/>
    <cellStyle name="Normal 5 2 2 2 9 3" xfId="27858"/>
    <cellStyle name="Normal 5 2 2 2 9 3 2" xfId="27859"/>
    <cellStyle name="Normal 5 2 2 2 9 3 3" xfId="27860"/>
    <cellStyle name="Normal 5 2 2 2 9 4" xfId="27861"/>
    <cellStyle name="Normal 5 2 2 2 9 4 2" xfId="27862"/>
    <cellStyle name="Normal 5 2 2 2 9 4 3" xfId="27863"/>
    <cellStyle name="Normal 5 2 2 2 9 5" xfId="27864"/>
    <cellStyle name="Normal 5 2 2 2 9 5 2" xfId="27865"/>
    <cellStyle name="Normal 5 2 2 2 9 5 3" xfId="27866"/>
    <cellStyle name="Normal 5 2 2 2 9 6" xfId="27867"/>
    <cellStyle name="Normal 5 2 2 2 9 7" xfId="27868"/>
    <cellStyle name="Normal 5 2 2 3" xfId="27869"/>
    <cellStyle name="Normal 5 2 2 3 10" xfId="27870"/>
    <cellStyle name="Normal 5 2 2 3 10 2" xfId="27871"/>
    <cellStyle name="Normal 5 2 2 3 10 3" xfId="27872"/>
    <cellStyle name="Normal 5 2 2 3 11" xfId="27873"/>
    <cellStyle name="Normal 5 2 2 3 11 2" xfId="27874"/>
    <cellStyle name="Normal 5 2 2 3 11 3" xfId="27875"/>
    <cellStyle name="Normal 5 2 2 3 12" xfId="27876"/>
    <cellStyle name="Normal 5 2 2 3 12 2" xfId="27877"/>
    <cellStyle name="Normal 5 2 2 3 12 3" xfId="27878"/>
    <cellStyle name="Normal 5 2 2 3 13" xfId="27879"/>
    <cellStyle name="Normal 5 2 2 3 14" xfId="27880"/>
    <cellStyle name="Normal 5 2 2 3 2" xfId="27881"/>
    <cellStyle name="Normal 5 2 2 3 2 10" xfId="27882"/>
    <cellStyle name="Normal 5 2 2 3 2 11" xfId="27883"/>
    <cellStyle name="Normal 5 2 2 3 2 2" xfId="27884"/>
    <cellStyle name="Normal 5 2 2 3 2 2 2" xfId="27885"/>
    <cellStyle name="Normal 5 2 2 3 2 2 2 2" xfId="27886"/>
    <cellStyle name="Normal 5 2 2 3 2 2 2 2 2" xfId="27887"/>
    <cellStyle name="Normal 5 2 2 3 2 2 2 2 3" xfId="27888"/>
    <cellStyle name="Normal 5 2 2 3 2 2 2 3" xfId="27889"/>
    <cellStyle name="Normal 5 2 2 3 2 2 2 3 2" xfId="27890"/>
    <cellStyle name="Normal 5 2 2 3 2 2 2 3 3" xfId="27891"/>
    <cellStyle name="Normal 5 2 2 3 2 2 2 4" xfId="27892"/>
    <cellStyle name="Normal 5 2 2 3 2 2 2 4 2" xfId="27893"/>
    <cellStyle name="Normal 5 2 2 3 2 2 2 4 3" xfId="27894"/>
    <cellStyle name="Normal 5 2 2 3 2 2 2 5" xfId="27895"/>
    <cellStyle name="Normal 5 2 2 3 2 2 2 5 2" xfId="27896"/>
    <cellStyle name="Normal 5 2 2 3 2 2 2 5 3" xfId="27897"/>
    <cellStyle name="Normal 5 2 2 3 2 2 2 6" xfId="27898"/>
    <cellStyle name="Normal 5 2 2 3 2 2 2 7" xfId="27899"/>
    <cellStyle name="Normal 5 2 2 3 2 2 3" xfId="27900"/>
    <cellStyle name="Normal 5 2 2 3 2 2 3 2" xfId="27901"/>
    <cellStyle name="Normal 5 2 2 3 2 2 3 3" xfId="27902"/>
    <cellStyle name="Normal 5 2 2 3 2 2 4" xfId="27903"/>
    <cellStyle name="Normal 5 2 2 3 2 2 4 2" xfId="27904"/>
    <cellStyle name="Normal 5 2 2 3 2 2 4 3" xfId="27905"/>
    <cellStyle name="Normal 5 2 2 3 2 2 5" xfId="27906"/>
    <cellStyle name="Normal 5 2 2 3 2 2 5 2" xfId="27907"/>
    <cellStyle name="Normal 5 2 2 3 2 2 5 3" xfId="27908"/>
    <cellStyle name="Normal 5 2 2 3 2 2 6" xfId="27909"/>
    <cellStyle name="Normal 5 2 2 3 2 2 6 2" xfId="27910"/>
    <cellStyle name="Normal 5 2 2 3 2 2 6 3" xfId="27911"/>
    <cellStyle name="Normal 5 2 2 3 2 2 7" xfId="27912"/>
    <cellStyle name="Normal 5 2 2 3 2 2 8" xfId="27913"/>
    <cellStyle name="Normal 5 2 2 3 2 3" xfId="27914"/>
    <cellStyle name="Normal 5 2 2 3 2 3 2" xfId="27915"/>
    <cellStyle name="Normal 5 2 2 3 2 3 2 2" xfId="27916"/>
    <cellStyle name="Normal 5 2 2 3 2 3 2 3" xfId="27917"/>
    <cellStyle name="Normal 5 2 2 3 2 3 3" xfId="27918"/>
    <cellStyle name="Normal 5 2 2 3 2 3 3 2" xfId="27919"/>
    <cellStyle name="Normal 5 2 2 3 2 3 3 3" xfId="27920"/>
    <cellStyle name="Normal 5 2 2 3 2 3 4" xfId="27921"/>
    <cellStyle name="Normal 5 2 2 3 2 3 4 2" xfId="27922"/>
    <cellStyle name="Normal 5 2 2 3 2 3 4 3" xfId="27923"/>
    <cellStyle name="Normal 5 2 2 3 2 3 5" xfId="27924"/>
    <cellStyle name="Normal 5 2 2 3 2 3 5 2" xfId="27925"/>
    <cellStyle name="Normal 5 2 2 3 2 3 5 3" xfId="27926"/>
    <cellStyle name="Normal 5 2 2 3 2 3 6" xfId="27927"/>
    <cellStyle name="Normal 5 2 2 3 2 3 7" xfId="27928"/>
    <cellStyle name="Normal 5 2 2 3 2 4" xfId="27929"/>
    <cellStyle name="Normal 5 2 2 3 2 4 2" xfId="27930"/>
    <cellStyle name="Normal 5 2 2 3 2 4 2 2" xfId="27931"/>
    <cellStyle name="Normal 5 2 2 3 2 4 2 3" xfId="27932"/>
    <cellStyle name="Normal 5 2 2 3 2 4 3" xfId="27933"/>
    <cellStyle name="Normal 5 2 2 3 2 4 3 2" xfId="27934"/>
    <cellStyle name="Normal 5 2 2 3 2 4 3 3" xfId="27935"/>
    <cellStyle name="Normal 5 2 2 3 2 4 4" xfId="27936"/>
    <cellStyle name="Normal 5 2 2 3 2 4 4 2" xfId="27937"/>
    <cellStyle name="Normal 5 2 2 3 2 4 4 3" xfId="27938"/>
    <cellStyle name="Normal 5 2 2 3 2 4 5" xfId="27939"/>
    <cellStyle name="Normal 5 2 2 3 2 4 5 2" xfId="27940"/>
    <cellStyle name="Normal 5 2 2 3 2 4 5 3" xfId="27941"/>
    <cellStyle name="Normal 5 2 2 3 2 4 6" xfId="27942"/>
    <cellStyle name="Normal 5 2 2 3 2 4 7" xfId="27943"/>
    <cellStyle name="Normal 5 2 2 3 2 5" xfId="27944"/>
    <cellStyle name="Normal 5 2 2 3 2 5 2" xfId="27945"/>
    <cellStyle name="Normal 5 2 2 3 2 5 2 2" xfId="27946"/>
    <cellStyle name="Normal 5 2 2 3 2 5 2 3" xfId="27947"/>
    <cellStyle name="Normal 5 2 2 3 2 5 3" xfId="27948"/>
    <cellStyle name="Normal 5 2 2 3 2 5 3 2" xfId="27949"/>
    <cellStyle name="Normal 5 2 2 3 2 5 3 3" xfId="27950"/>
    <cellStyle name="Normal 5 2 2 3 2 5 4" xfId="27951"/>
    <cellStyle name="Normal 5 2 2 3 2 5 4 2" xfId="27952"/>
    <cellStyle name="Normal 5 2 2 3 2 5 4 3" xfId="27953"/>
    <cellStyle name="Normal 5 2 2 3 2 5 5" xfId="27954"/>
    <cellStyle name="Normal 5 2 2 3 2 5 5 2" xfId="27955"/>
    <cellStyle name="Normal 5 2 2 3 2 5 5 3" xfId="27956"/>
    <cellStyle name="Normal 5 2 2 3 2 5 6" xfId="27957"/>
    <cellStyle name="Normal 5 2 2 3 2 5 7" xfId="27958"/>
    <cellStyle name="Normal 5 2 2 3 2 6" xfId="27959"/>
    <cellStyle name="Normal 5 2 2 3 2 6 2" xfId="27960"/>
    <cellStyle name="Normal 5 2 2 3 2 6 3" xfId="27961"/>
    <cellStyle name="Normal 5 2 2 3 2 7" xfId="27962"/>
    <cellStyle name="Normal 5 2 2 3 2 7 2" xfId="27963"/>
    <cellStyle name="Normal 5 2 2 3 2 7 3" xfId="27964"/>
    <cellStyle name="Normal 5 2 2 3 2 8" xfId="27965"/>
    <cellStyle name="Normal 5 2 2 3 2 8 2" xfId="27966"/>
    <cellStyle name="Normal 5 2 2 3 2 8 3" xfId="27967"/>
    <cellStyle name="Normal 5 2 2 3 2 9" xfId="27968"/>
    <cellStyle name="Normal 5 2 2 3 2 9 2" xfId="27969"/>
    <cellStyle name="Normal 5 2 2 3 2 9 3" xfId="27970"/>
    <cellStyle name="Normal 5 2 2 3 3" xfId="27971"/>
    <cellStyle name="Normal 5 2 2 3 3 2" xfId="27972"/>
    <cellStyle name="Normal 5 2 2 3 3 2 2" xfId="27973"/>
    <cellStyle name="Normal 5 2 2 3 3 2 2 2" xfId="27974"/>
    <cellStyle name="Normal 5 2 2 3 3 2 2 3" xfId="27975"/>
    <cellStyle name="Normal 5 2 2 3 3 2 3" xfId="27976"/>
    <cellStyle name="Normal 5 2 2 3 3 2 3 2" xfId="27977"/>
    <cellStyle name="Normal 5 2 2 3 3 2 3 3" xfId="27978"/>
    <cellStyle name="Normal 5 2 2 3 3 2 4" xfId="27979"/>
    <cellStyle name="Normal 5 2 2 3 3 2 4 2" xfId="27980"/>
    <cellStyle name="Normal 5 2 2 3 3 2 4 3" xfId="27981"/>
    <cellStyle name="Normal 5 2 2 3 3 2 5" xfId="27982"/>
    <cellStyle name="Normal 5 2 2 3 3 2 5 2" xfId="27983"/>
    <cellStyle name="Normal 5 2 2 3 3 2 5 3" xfId="27984"/>
    <cellStyle name="Normal 5 2 2 3 3 2 6" xfId="27985"/>
    <cellStyle name="Normal 5 2 2 3 3 2 7" xfId="27986"/>
    <cellStyle name="Normal 5 2 2 3 3 3" xfId="27987"/>
    <cellStyle name="Normal 5 2 2 3 3 3 2" xfId="27988"/>
    <cellStyle name="Normal 5 2 2 3 3 3 3" xfId="27989"/>
    <cellStyle name="Normal 5 2 2 3 3 4" xfId="27990"/>
    <cellStyle name="Normal 5 2 2 3 3 4 2" xfId="27991"/>
    <cellStyle name="Normal 5 2 2 3 3 4 3" xfId="27992"/>
    <cellStyle name="Normal 5 2 2 3 3 5" xfId="27993"/>
    <cellStyle name="Normal 5 2 2 3 3 5 2" xfId="27994"/>
    <cellStyle name="Normal 5 2 2 3 3 5 3" xfId="27995"/>
    <cellStyle name="Normal 5 2 2 3 3 6" xfId="27996"/>
    <cellStyle name="Normal 5 2 2 3 3 6 2" xfId="27997"/>
    <cellStyle name="Normal 5 2 2 3 3 6 3" xfId="27998"/>
    <cellStyle name="Normal 5 2 2 3 3 7" xfId="27999"/>
    <cellStyle name="Normal 5 2 2 3 3 8" xfId="28000"/>
    <cellStyle name="Normal 5 2 2 3 4" xfId="28001"/>
    <cellStyle name="Normal 5 2 2 3 4 2" xfId="28002"/>
    <cellStyle name="Normal 5 2 2 3 4 2 2" xfId="28003"/>
    <cellStyle name="Normal 5 2 2 3 4 2 2 2" xfId="28004"/>
    <cellStyle name="Normal 5 2 2 3 4 2 2 3" xfId="28005"/>
    <cellStyle name="Normal 5 2 2 3 4 2 3" xfId="28006"/>
    <cellStyle name="Normal 5 2 2 3 4 2 3 2" xfId="28007"/>
    <cellStyle name="Normal 5 2 2 3 4 2 3 3" xfId="28008"/>
    <cellStyle name="Normal 5 2 2 3 4 2 4" xfId="28009"/>
    <cellStyle name="Normal 5 2 2 3 4 2 4 2" xfId="28010"/>
    <cellStyle name="Normal 5 2 2 3 4 2 4 3" xfId="28011"/>
    <cellStyle name="Normal 5 2 2 3 4 2 5" xfId="28012"/>
    <cellStyle name="Normal 5 2 2 3 4 2 5 2" xfId="28013"/>
    <cellStyle name="Normal 5 2 2 3 4 2 5 3" xfId="28014"/>
    <cellStyle name="Normal 5 2 2 3 4 2 6" xfId="28015"/>
    <cellStyle name="Normal 5 2 2 3 4 2 7" xfId="28016"/>
    <cellStyle name="Normal 5 2 2 3 4 3" xfId="28017"/>
    <cellStyle name="Normal 5 2 2 3 4 3 2" xfId="28018"/>
    <cellStyle name="Normal 5 2 2 3 4 3 3" xfId="28019"/>
    <cellStyle name="Normal 5 2 2 3 4 4" xfId="28020"/>
    <cellStyle name="Normal 5 2 2 3 4 4 2" xfId="28021"/>
    <cellStyle name="Normal 5 2 2 3 4 4 3" xfId="28022"/>
    <cellStyle name="Normal 5 2 2 3 4 5" xfId="28023"/>
    <cellStyle name="Normal 5 2 2 3 4 5 2" xfId="28024"/>
    <cellStyle name="Normal 5 2 2 3 4 5 3" xfId="28025"/>
    <cellStyle name="Normal 5 2 2 3 4 6" xfId="28026"/>
    <cellStyle name="Normal 5 2 2 3 4 6 2" xfId="28027"/>
    <cellStyle name="Normal 5 2 2 3 4 6 3" xfId="28028"/>
    <cellStyle name="Normal 5 2 2 3 4 7" xfId="28029"/>
    <cellStyle name="Normal 5 2 2 3 4 8" xfId="28030"/>
    <cellStyle name="Normal 5 2 2 3 5" xfId="28031"/>
    <cellStyle name="Normal 5 2 2 3 5 2" xfId="28032"/>
    <cellStyle name="Normal 5 2 2 3 5 2 2" xfId="28033"/>
    <cellStyle name="Normal 5 2 2 3 5 2 3" xfId="28034"/>
    <cellStyle name="Normal 5 2 2 3 5 3" xfId="28035"/>
    <cellStyle name="Normal 5 2 2 3 5 3 2" xfId="28036"/>
    <cellStyle name="Normal 5 2 2 3 5 3 3" xfId="28037"/>
    <cellStyle name="Normal 5 2 2 3 5 4" xfId="28038"/>
    <cellStyle name="Normal 5 2 2 3 5 4 2" xfId="28039"/>
    <cellStyle name="Normal 5 2 2 3 5 4 3" xfId="28040"/>
    <cellStyle name="Normal 5 2 2 3 5 5" xfId="28041"/>
    <cellStyle name="Normal 5 2 2 3 5 5 2" xfId="28042"/>
    <cellStyle name="Normal 5 2 2 3 5 5 3" xfId="28043"/>
    <cellStyle name="Normal 5 2 2 3 5 6" xfId="28044"/>
    <cellStyle name="Normal 5 2 2 3 5 7" xfId="28045"/>
    <cellStyle name="Normal 5 2 2 3 6" xfId="28046"/>
    <cellStyle name="Normal 5 2 2 3 6 2" xfId="28047"/>
    <cellStyle name="Normal 5 2 2 3 6 2 2" xfId="28048"/>
    <cellStyle name="Normal 5 2 2 3 6 2 3" xfId="28049"/>
    <cellStyle name="Normal 5 2 2 3 6 3" xfId="28050"/>
    <cellStyle name="Normal 5 2 2 3 6 3 2" xfId="28051"/>
    <cellStyle name="Normal 5 2 2 3 6 3 3" xfId="28052"/>
    <cellStyle name="Normal 5 2 2 3 6 4" xfId="28053"/>
    <cellStyle name="Normal 5 2 2 3 6 4 2" xfId="28054"/>
    <cellStyle name="Normal 5 2 2 3 6 4 3" xfId="28055"/>
    <cellStyle name="Normal 5 2 2 3 6 5" xfId="28056"/>
    <cellStyle name="Normal 5 2 2 3 6 5 2" xfId="28057"/>
    <cellStyle name="Normal 5 2 2 3 6 5 3" xfId="28058"/>
    <cellStyle name="Normal 5 2 2 3 6 6" xfId="28059"/>
    <cellStyle name="Normal 5 2 2 3 6 7" xfId="28060"/>
    <cellStyle name="Normal 5 2 2 3 7" xfId="28061"/>
    <cellStyle name="Normal 5 2 2 3 7 2" xfId="28062"/>
    <cellStyle name="Normal 5 2 2 3 7 2 2" xfId="28063"/>
    <cellStyle name="Normal 5 2 2 3 7 2 3" xfId="28064"/>
    <cellStyle name="Normal 5 2 2 3 7 3" xfId="28065"/>
    <cellStyle name="Normal 5 2 2 3 7 3 2" xfId="28066"/>
    <cellStyle name="Normal 5 2 2 3 7 3 3" xfId="28067"/>
    <cellStyle name="Normal 5 2 2 3 7 4" xfId="28068"/>
    <cellStyle name="Normal 5 2 2 3 7 4 2" xfId="28069"/>
    <cellStyle name="Normal 5 2 2 3 7 4 3" xfId="28070"/>
    <cellStyle name="Normal 5 2 2 3 7 5" xfId="28071"/>
    <cellStyle name="Normal 5 2 2 3 7 5 2" xfId="28072"/>
    <cellStyle name="Normal 5 2 2 3 7 5 3" xfId="28073"/>
    <cellStyle name="Normal 5 2 2 3 7 6" xfId="28074"/>
    <cellStyle name="Normal 5 2 2 3 7 7" xfId="28075"/>
    <cellStyle name="Normal 5 2 2 3 8" xfId="28076"/>
    <cellStyle name="Normal 5 2 2 3 8 2" xfId="28077"/>
    <cellStyle name="Normal 5 2 2 3 8 2 2" xfId="28078"/>
    <cellStyle name="Normal 5 2 2 3 8 2 3" xfId="28079"/>
    <cellStyle name="Normal 5 2 2 3 8 3" xfId="28080"/>
    <cellStyle name="Normal 5 2 2 3 8 3 2" xfId="28081"/>
    <cellStyle name="Normal 5 2 2 3 8 3 3" xfId="28082"/>
    <cellStyle name="Normal 5 2 2 3 8 4" xfId="28083"/>
    <cellStyle name="Normal 5 2 2 3 8 4 2" xfId="28084"/>
    <cellStyle name="Normal 5 2 2 3 8 4 3" xfId="28085"/>
    <cellStyle name="Normal 5 2 2 3 8 5" xfId="28086"/>
    <cellStyle name="Normal 5 2 2 3 8 5 2" xfId="28087"/>
    <cellStyle name="Normal 5 2 2 3 8 5 3" xfId="28088"/>
    <cellStyle name="Normal 5 2 2 3 8 6" xfId="28089"/>
    <cellStyle name="Normal 5 2 2 3 8 7" xfId="28090"/>
    <cellStyle name="Normal 5 2 2 3 9" xfId="28091"/>
    <cellStyle name="Normal 5 2 2 3 9 2" xfId="28092"/>
    <cellStyle name="Normal 5 2 2 3 9 3" xfId="28093"/>
    <cellStyle name="Normal 5 2 2 4" xfId="28094"/>
    <cellStyle name="Normal 5 2 2 4 10" xfId="28095"/>
    <cellStyle name="Normal 5 2 2 4 11" xfId="28096"/>
    <cellStyle name="Normal 5 2 2 4 2" xfId="28097"/>
    <cellStyle name="Normal 5 2 2 4 2 2" xfId="28098"/>
    <cellStyle name="Normal 5 2 2 4 2 2 2" xfId="28099"/>
    <cellStyle name="Normal 5 2 2 4 2 2 2 2" xfId="28100"/>
    <cellStyle name="Normal 5 2 2 4 2 2 2 3" xfId="28101"/>
    <cellStyle name="Normal 5 2 2 4 2 2 3" xfId="28102"/>
    <cellStyle name="Normal 5 2 2 4 2 2 3 2" xfId="28103"/>
    <cellStyle name="Normal 5 2 2 4 2 2 3 3" xfId="28104"/>
    <cellStyle name="Normal 5 2 2 4 2 2 4" xfId="28105"/>
    <cellStyle name="Normal 5 2 2 4 2 2 4 2" xfId="28106"/>
    <cellStyle name="Normal 5 2 2 4 2 2 4 3" xfId="28107"/>
    <cellStyle name="Normal 5 2 2 4 2 2 5" xfId="28108"/>
    <cellStyle name="Normal 5 2 2 4 2 2 5 2" xfId="28109"/>
    <cellStyle name="Normal 5 2 2 4 2 2 5 3" xfId="28110"/>
    <cellStyle name="Normal 5 2 2 4 2 2 6" xfId="28111"/>
    <cellStyle name="Normal 5 2 2 4 2 2 7" xfId="28112"/>
    <cellStyle name="Normal 5 2 2 4 2 3" xfId="28113"/>
    <cellStyle name="Normal 5 2 2 4 2 3 2" xfId="28114"/>
    <cellStyle name="Normal 5 2 2 4 2 3 3" xfId="28115"/>
    <cellStyle name="Normal 5 2 2 4 2 4" xfId="28116"/>
    <cellStyle name="Normal 5 2 2 4 2 4 2" xfId="28117"/>
    <cellStyle name="Normal 5 2 2 4 2 4 3" xfId="28118"/>
    <cellStyle name="Normal 5 2 2 4 2 5" xfId="28119"/>
    <cellStyle name="Normal 5 2 2 4 2 5 2" xfId="28120"/>
    <cellStyle name="Normal 5 2 2 4 2 5 3" xfId="28121"/>
    <cellStyle name="Normal 5 2 2 4 2 6" xfId="28122"/>
    <cellStyle name="Normal 5 2 2 4 2 6 2" xfId="28123"/>
    <cellStyle name="Normal 5 2 2 4 2 6 3" xfId="28124"/>
    <cellStyle name="Normal 5 2 2 4 2 7" xfId="28125"/>
    <cellStyle name="Normal 5 2 2 4 2 8" xfId="28126"/>
    <cellStyle name="Normal 5 2 2 4 3" xfId="28127"/>
    <cellStyle name="Normal 5 2 2 4 3 2" xfId="28128"/>
    <cellStyle name="Normal 5 2 2 4 3 2 2" xfId="28129"/>
    <cellStyle name="Normal 5 2 2 4 3 2 3" xfId="28130"/>
    <cellStyle name="Normal 5 2 2 4 3 3" xfId="28131"/>
    <cellStyle name="Normal 5 2 2 4 3 3 2" xfId="28132"/>
    <cellStyle name="Normal 5 2 2 4 3 3 3" xfId="28133"/>
    <cellStyle name="Normal 5 2 2 4 3 4" xfId="28134"/>
    <cellStyle name="Normal 5 2 2 4 3 4 2" xfId="28135"/>
    <cellStyle name="Normal 5 2 2 4 3 4 3" xfId="28136"/>
    <cellStyle name="Normal 5 2 2 4 3 5" xfId="28137"/>
    <cellStyle name="Normal 5 2 2 4 3 5 2" xfId="28138"/>
    <cellStyle name="Normal 5 2 2 4 3 5 3" xfId="28139"/>
    <cellStyle name="Normal 5 2 2 4 3 6" xfId="28140"/>
    <cellStyle name="Normal 5 2 2 4 3 7" xfId="28141"/>
    <cellStyle name="Normal 5 2 2 4 4" xfId="28142"/>
    <cellStyle name="Normal 5 2 2 4 4 2" xfId="28143"/>
    <cellStyle name="Normal 5 2 2 4 4 2 2" xfId="28144"/>
    <cellStyle name="Normal 5 2 2 4 4 2 3" xfId="28145"/>
    <cellStyle name="Normal 5 2 2 4 4 3" xfId="28146"/>
    <cellStyle name="Normal 5 2 2 4 4 3 2" xfId="28147"/>
    <cellStyle name="Normal 5 2 2 4 4 3 3" xfId="28148"/>
    <cellStyle name="Normal 5 2 2 4 4 4" xfId="28149"/>
    <cellStyle name="Normal 5 2 2 4 4 4 2" xfId="28150"/>
    <cellStyle name="Normal 5 2 2 4 4 4 3" xfId="28151"/>
    <cellStyle name="Normal 5 2 2 4 4 5" xfId="28152"/>
    <cellStyle name="Normal 5 2 2 4 4 5 2" xfId="28153"/>
    <cellStyle name="Normal 5 2 2 4 4 5 3" xfId="28154"/>
    <cellStyle name="Normal 5 2 2 4 4 6" xfId="28155"/>
    <cellStyle name="Normal 5 2 2 4 4 7" xfId="28156"/>
    <cellStyle name="Normal 5 2 2 4 5" xfId="28157"/>
    <cellStyle name="Normal 5 2 2 4 5 2" xfId="28158"/>
    <cellStyle name="Normal 5 2 2 4 5 2 2" xfId="28159"/>
    <cellStyle name="Normal 5 2 2 4 5 2 3" xfId="28160"/>
    <cellStyle name="Normal 5 2 2 4 5 3" xfId="28161"/>
    <cellStyle name="Normal 5 2 2 4 5 3 2" xfId="28162"/>
    <cellStyle name="Normal 5 2 2 4 5 3 3" xfId="28163"/>
    <cellStyle name="Normal 5 2 2 4 5 4" xfId="28164"/>
    <cellStyle name="Normal 5 2 2 4 5 4 2" xfId="28165"/>
    <cellStyle name="Normal 5 2 2 4 5 4 3" xfId="28166"/>
    <cellStyle name="Normal 5 2 2 4 5 5" xfId="28167"/>
    <cellStyle name="Normal 5 2 2 4 5 5 2" xfId="28168"/>
    <cellStyle name="Normal 5 2 2 4 5 5 3" xfId="28169"/>
    <cellStyle name="Normal 5 2 2 4 5 6" xfId="28170"/>
    <cellStyle name="Normal 5 2 2 4 5 7" xfId="28171"/>
    <cellStyle name="Normal 5 2 2 4 6" xfId="28172"/>
    <cellStyle name="Normal 5 2 2 4 6 2" xfId="28173"/>
    <cellStyle name="Normal 5 2 2 4 6 3" xfId="28174"/>
    <cellStyle name="Normal 5 2 2 4 7" xfId="28175"/>
    <cellStyle name="Normal 5 2 2 4 7 2" xfId="28176"/>
    <cellStyle name="Normal 5 2 2 4 7 3" xfId="28177"/>
    <cellStyle name="Normal 5 2 2 4 8" xfId="28178"/>
    <cellStyle name="Normal 5 2 2 4 8 2" xfId="28179"/>
    <cellStyle name="Normal 5 2 2 4 8 3" xfId="28180"/>
    <cellStyle name="Normal 5 2 2 4 9" xfId="28181"/>
    <cellStyle name="Normal 5 2 2 4 9 2" xfId="28182"/>
    <cellStyle name="Normal 5 2 2 4 9 3" xfId="28183"/>
    <cellStyle name="Normal 5 2 2 5" xfId="28184"/>
    <cellStyle name="Normal 5 2 2 5 2" xfId="28185"/>
    <cellStyle name="Normal 5 2 2 5 2 2" xfId="28186"/>
    <cellStyle name="Normal 5 2 2 5 2 2 2" xfId="28187"/>
    <cellStyle name="Normal 5 2 2 5 2 2 3" xfId="28188"/>
    <cellStyle name="Normal 5 2 2 5 2 3" xfId="28189"/>
    <cellStyle name="Normal 5 2 2 5 2 3 2" xfId="28190"/>
    <cellStyle name="Normal 5 2 2 5 2 3 3" xfId="28191"/>
    <cellStyle name="Normal 5 2 2 5 2 4" xfId="28192"/>
    <cellStyle name="Normal 5 2 2 5 2 4 2" xfId="28193"/>
    <cellStyle name="Normal 5 2 2 5 2 4 3" xfId="28194"/>
    <cellStyle name="Normal 5 2 2 5 2 5" xfId="28195"/>
    <cellStyle name="Normal 5 2 2 5 2 5 2" xfId="28196"/>
    <cellStyle name="Normal 5 2 2 5 2 5 3" xfId="28197"/>
    <cellStyle name="Normal 5 2 2 5 2 6" xfId="28198"/>
    <cellStyle name="Normal 5 2 2 5 2 7" xfId="28199"/>
    <cellStyle name="Normal 5 2 2 5 3" xfId="28200"/>
    <cellStyle name="Normal 5 2 2 5 3 2" xfId="28201"/>
    <cellStyle name="Normal 5 2 2 5 3 3" xfId="28202"/>
    <cellStyle name="Normal 5 2 2 5 4" xfId="28203"/>
    <cellStyle name="Normal 5 2 2 5 4 2" xfId="28204"/>
    <cellStyle name="Normal 5 2 2 5 4 3" xfId="28205"/>
    <cellStyle name="Normal 5 2 2 5 5" xfId="28206"/>
    <cellStyle name="Normal 5 2 2 5 5 2" xfId="28207"/>
    <cellStyle name="Normal 5 2 2 5 5 3" xfId="28208"/>
    <cellStyle name="Normal 5 2 2 5 6" xfId="28209"/>
    <cellStyle name="Normal 5 2 2 5 6 2" xfId="28210"/>
    <cellStyle name="Normal 5 2 2 5 6 3" xfId="28211"/>
    <cellStyle name="Normal 5 2 2 5 7" xfId="28212"/>
    <cellStyle name="Normal 5 2 2 5 8" xfId="28213"/>
    <cellStyle name="Normal 5 2 2 6" xfId="28214"/>
    <cellStyle name="Normal 5 2 2 6 2" xfId="28215"/>
    <cellStyle name="Normal 5 2 2 6 2 2" xfId="28216"/>
    <cellStyle name="Normal 5 2 2 6 2 2 2" xfId="28217"/>
    <cellStyle name="Normal 5 2 2 6 2 2 3" xfId="28218"/>
    <cellStyle name="Normal 5 2 2 6 2 3" xfId="28219"/>
    <cellStyle name="Normal 5 2 2 6 2 3 2" xfId="28220"/>
    <cellStyle name="Normal 5 2 2 6 2 3 3" xfId="28221"/>
    <cellStyle name="Normal 5 2 2 6 2 4" xfId="28222"/>
    <cellStyle name="Normal 5 2 2 6 2 4 2" xfId="28223"/>
    <cellStyle name="Normal 5 2 2 6 2 4 3" xfId="28224"/>
    <cellStyle name="Normal 5 2 2 6 2 5" xfId="28225"/>
    <cellStyle name="Normal 5 2 2 6 2 5 2" xfId="28226"/>
    <cellStyle name="Normal 5 2 2 6 2 5 3" xfId="28227"/>
    <cellStyle name="Normal 5 2 2 6 2 6" xfId="28228"/>
    <cellStyle name="Normal 5 2 2 6 2 7" xfId="28229"/>
    <cellStyle name="Normal 5 2 2 6 3" xfId="28230"/>
    <cellStyle name="Normal 5 2 2 6 3 2" xfId="28231"/>
    <cellStyle name="Normal 5 2 2 6 3 3" xfId="28232"/>
    <cellStyle name="Normal 5 2 2 6 4" xfId="28233"/>
    <cellStyle name="Normal 5 2 2 6 4 2" xfId="28234"/>
    <cellStyle name="Normal 5 2 2 6 4 3" xfId="28235"/>
    <cellStyle name="Normal 5 2 2 6 5" xfId="28236"/>
    <cellStyle name="Normal 5 2 2 6 5 2" xfId="28237"/>
    <cellStyle name="Normal 5 2 2 6 5 3" xfId="28238"/>
    <cellStyle name="Normal 5 2 2 6 6" xfId="28239"/>
    <cellStyle name="Normal 5 2 2 6 6 2" xfId="28240"/>
    <cellStyle name="Normal 5 2 2 6 6 3" xfId="28241"/>
    <cellStyle name="Normal 5 2 2 6 7" xfId="28242"/>
    <cellStyle name="Normal 5 2 2 6 8" xfId="28243"/>
    <cellStyle name="Normal 5 2 2 7" xfId="28244"/>
    <cellStyle name="Normal 5 2 2 7 2" xfId="28245"/>
    <cellStyle name="Normal 5 2 2 7 2 2" xfId="28246"/>
    <cellStyle name="Normal 5 2 2 7 2 3" xfId="28247"/>
    <cellStyle name="Normal 5 2 2 7 3" xfId="28248"/>
    <cellStyle name="Normal 5 2 2 7 3 2" xfId="28249"/>
    <cellStyle name="Normal 5 2 2 7 3 3" xfId="28250"/>
    <cellStyle name="Normal 5 2 2 7 4" xfId="28251"/>
    <cellStyle name="Normal 5 2 2 7 4 2" xfId="28252"/>
    <cellStyle name="Normal 5 2 2 7 4 3" xfId="28253"/>
    <cellStyle name="Normal 5 2 2 7 5" xfId="28254"/>
    <cellStyle name="Normal 5 2 2 7 5 2" xfId="28255"/>
    <cellStyle name="Normal 5 2 2 7 5 3" xfId="28256"/>
    <cellStyle name="Normal 5 2 2 7 6" xfId="28257"/>
    <cellStyle name="Normal 5 2 2 7 7" xfId="28258"/>
    <cellStyle name="Normal 5 2 2 8" xfId="28259"/>
    <cellStyle name="Normal 5 2 2 8 2" xfId="28260"/>
    <cellStyle name="Normal 5 2 2 8 2 2" xfId="28261"/>
    <cellStyle name="Normal 5 2 2 8 2 3" xfId="28262"/>
    <cellStyle name="Normal 5 2 2 8 3" xfId="28263"/>
    <cellStyle name="Normal 5 2 2 8 3 2" xfId="28264"/>
    <cellStyle name="Normal 5 2 2 8 3 3" xfId="28265"/>
    <cellStyle name="Normal 5 2 2 8 4" xfId="28266"/>
    <cellStyle name="Normal 5 2 2 8 4 2" xfId="28267"/>
    <cellStyle name="Normal 5 2 2 8 4 3" xfId="28268"/>
    <cellStyle name="Normal 5 2 2 8 5" xfId="28269"/>
    <cellStyle name="Normal 5 2 2 8 5 2" xfId="28270"/>
    <cellStyle name="Normal 5 2 2 8 5 3" xfId="28271"/>
    <cellStyle name="Normal 5 2 2 8 6" xfId="28272"/>
    <cellStyle name="Normal 5 2 2 8 7" xfId="28273"/>
    <cellStyle name="Normal 5 2 2 9" xfId="28274"/>
    <cellStyle name="Normal 5 2 2 9 2" xfId="28275"/>
    <cellStyle name="Normal 5 2 2 9 2 2" xfId="28276"/>
    <cellStyle name="Normal 5 2 2 9 2 3" xfId="28277"/>
    <cellStyle name="Normal 5 2 2 9 3" xfId="28278"/>
    <cellStyle name="Normal 5 2 2 9 3 2" xfId="28279"/>
    <cellStyle name="Normal 5 2 2 9 3 3" xfId="28280"/>
    <cellStyle name="Normal 5 2 2 9 4" xfId="28281"/>
    <cellStyle name="Normal 5 2 2 9 4 2" xfId="28282"/>
    <cellStyle name="Normal 5 2 2 9 4 3" xfId="28283"/>
    <cellStyle name="Normal 5 2 2 9 5" xfId="28284"/>
    <cellStyle name="Normal 5 2 2 9 5 2" xfId="28285"/>
    <cellStyle name="Normal 5 2 2 9 5 3" xfId="28286"/>
    <cellStyle name="Normal 5 2 2 9 6" xfId="28287"/>
    <cellStyle name="Normal 5 2 2 9 7" xfId="28288"/>
    <cellStyle name="Normal 5 2 3" xfId="28289"/>
    <cellStyle name="Normal 5 2 3 10" xfId="28290"/>
    <cellStyle name="Normal 5 2 3 10 2" xfId="28291"/>
    <cellStyle name="Normal 5 2 3 10 3" xfId="28292"/>
    <cellStyle name="Normal 5 2 3 11" xfId="28293"/>
    <cellStyle name="Normal 5 2 3 11 2" xfId="28294"/>
    <cellStyle name="Normal 5 2 3 11 3" xfId="28295"/>
    <cellStyle name="Normal 5 2 3 12" xfId="28296"/>
    <cellStyle name="Normal 5 2 3 12 2" xfId="28297"/>
    <cellStyle name="Normal 5 2 3 12 3" xfId="28298"/>
    <cellStyle name="Normal 5 2 3 13" xfId="28299"/>
    <cellStyle name="Normal 5 2 3 13 2" xfId="28300"/>
    <cellStyle name="Normal 5 2 3 13 3" xfId="28301"/>
    <cellStyle name="Normal 5 2 3 14" xfId="28302"/>
    <cellStyle name="Normal 5 2 3 15" xfId="28303"/>
    <cellStyle name="Normal 5 2 3 2" xfId="28304"/>
    <cellStyle name="Normal 5 2 3 2 10" xfId="28305"/>
    <cellStyle name="Normal 5 2 3 2 10 2" xfId="28306"/>
    <cellStyle name="Normal 5 2 3 2 10 3" xfId="28307"/>
    <cellStyle name="Normal 5 2 3 2 11" xfId="28308"/>
    <cellStyle name="Normal 5 2 3 2 11 2" xfId="28309"/>
    <cellStyle name="Normal 5 2 3 2 11 3" xfId="28310"/>
    <cellStyle name="Normal 5 2 3 2 12" xfId="28311"/>
    <cellStyle name="Normal 5 2 3 2 12 2" xfId="28312"/>
    <cellStyle name="Normal 5 2 3 2 12 3" xfId="28313"/>
    <cellStyle name="Normal 5 2 3 2 13" xfId="28314"/>
    <cellStyle name="Normal 5 2 3 2 14" xfId="28315"/>
    <cellStyle name="Normal 5 2 3 2 2" xfId="28316"/>
    <cellStyle name="Normal 5 2 3 2 2 10" xfId="28317"/>
    <cellStyle name="Normal 5 2 3 2 2 11" xfId="28318"/>
    <cellStyle name="Normal 5 2 3 2 2 2" xfId="28319"/>
    <cellStyle name="Normal 5 2 3 2 2 2 2" xfId="28320"/>
    <cellStyle name="Normal 5 2 3 2 2 2 2 2" xfId="28321"/>
    <cellStyle name="Normal 5 2 3 2 2 2 2 2 2" xfId="28322"/>
    <cellStyle name="Normal 5 2 3 2 2 2 2 2 3" xfId="28323"/>
    <cellStyle name="Normal 5 2 3 2 2 2 2 3" xfId="28324"/>
    <cellStyle name="Normal 5 2 3 2 2 2 2 3 2" xfId="28325"/>
    <cellStyle name="Normal 5 2 3 2 2 2 2 3 3" xfId="28326"/>
    <cellStyle name="Normal 5 2 3 2 2 2 2 4" xfId="28327"/>
    <cellStyle name="Normal 5 2 3 2 2 2 2 4 2" xfId="28328"/>
    <cellStyle name="Normal 5 2 3 2 2 2 2 4 3" xfId="28329"/>
    <cellStyle name="Normal 5 2 3 2 2 2 2 5" xfId="28330"/>
    <cellStyle name="Normal 5 2 3 2 2 2 2 5 2" xfId="28331"/>
    <cellStyle name="Normal 5 2 3 2 2 2 2 5 3" xfId="28332"/>
    <cellStyle name="Normal 5 2 3 2 2 2 2 6" xfId="28333"/>
    <cellStyle name="Normal 5 2 3 2 2 2 2 7" xfId="28334"/>
    <cellStyle name="Normal 5 2 3 2 2 2 3" xfId="28335"/>
    <cellStyle name="Normal 5 2 3 2 2 2 3 2" xfId="28336"/>
    <cellStyle name="Normal 5 2 3 2 2 2 3 3" xfId="28337"/>
    <cellStyle name="Normal 5 2 3 2 2 2 4" xfId="28338"/>
    <cellStyle name="Normal 5 2 3 2 2 2 4 2" xfId="28339"/>
    <cellStyle name="Normal 5 2 3 2 2 2 4 3" xfId="28340"/>
    <cellStyle name="Normal 5 2 3 2 2 2 5" xfId="28341"/>
    <cellStyle name="Normal 5 2 3 2 2 2 5 2" xfId="28342"/>
    <cellStyle name="Normal 5 2 3 2 2 2 5 3" xfId="28343"/>
    <cellStyle name="Normal 5 2 3 2 2 2 6" xfId="28344"/>
    <cellStyle name="Normal 5 2 3 2 2 2 6 2" xfId="28345"/>
    <cellStyle name="Normal 5 2 3 2 2 2 6 3" xfId="28346"/>
    <cellStyle name="Normal 5 2 3 2 2 2 7" xfId="28347"/>
    <cellStyle name="Normal 5 2 3 2 2 2 8" xfId="28348"/>
    <cellStyle name="Normal 5 2 3 2 2 3" xfId="28349"/>
    <cellStyle name="Normal 5 2 3 2 2 3 2" xfId="28350"/>
    <cellStyle name="Normal 5 2 3 2 2 3 2 2" xfId="28351"/>
    <cellStyle name="Normal 5 2 3 2 2 3 2 3" xfId="28352"/>
    <cellStyle name="Normal 5 2 3 2 2 3 3" xfId="28353"/>
    <cellStyle name="Normal 5 2 3 2 2 3 3 2" xfId="28354"/>
    <cellStyle name="Normal 5 2 3 2 2 3 3 3" xfId="28355"/>
    <cellStyle name="Normal 5 2 3 2 2 3 4" xfId="28356"/>
    <cellStyle name="Normal 5 2 3 2 2 3 4 2" xfId="28357"/>
    <cellStyle name="Normal 5 2 3 2 2 3 4 3" xfId="28358"/>
    <cellStyle name="Normal 5 2 3 2 2 3 5" xfId="28359"/>
    <cellStyle name="Normal 5 2 3 2 2 3 5 2" xfId="28360"/>
    <cellStyle name="Normal 5 2 3 2 2 3 5 3" xfId="28361"/>
    <cellStyle name="Normal 5 2 3 2 2 3 6" xfId="28362"/>
    <cellStyle name="Normal 5 2 3 2 2 3 7" xfId="28363"/>
    <cellStyle name="Normal 5 2 3 2 2 4" xfId="28364"/>
    <cellStyle name="Normal 5 2 3 2 2 4 2" xfId="28365"/>
    <cellStyle name="Normal 5 2 3 2 2 4 2 2" xfId="28366"/>
    <cellStyle name="Normal 5 2 3 2 2 4 2 3" xfId="28367"/>
    <cellStyle name="Normal 5 2 3 2 2 4 3" xfId="28368"/>
    <cellStyle name="Normal 5 2 3 2 2 4 3 2" xfId="28369"/>
    <cellStyle name="Normal 5 2 3 2 2 4 3 3" xfId="28370"/>
    <cellStyle name="Normal 5 2 3 2 2 4 4" xfId="28371"/>
    <cellStyle name="Normal 5 2 3 2 2 4 4 2" xfId="28372"/>
    <cellStyle name="Normal 5 2 3 2 2 4 4 3" xfId="28373"/>
    <cellStyle name="Normal 5 2 3 2 2 4 5" xfId="28374"/>
    <cellStyle name="Normal 5 2 3 2 2 4 5 2" xfId="28375"/>
    <cellStyle name="Normal 5 2 3 2 2 4 5 3" xfId="28376"/>
    <cellStyle name="Normal 5 2 3 2 2 4 6" xfId="28377"/>
    <cellStyle name="Normal 5 2 3 2 2 4 7" xfId="28378"/>
    <cellStyle name="Normal 5 2 3 2 2 5" xfId="28379"/>
    <cellStyle name="Normal 5 2 3 2 2 5 2" xfId="28380"/>
    <cellStyle name="Normal 5 2 3 2 2 5 2 2" xfId="28381"/>
    <cellStyle name="Normal 5 2 3 2 2 5 2 3" xfId="28382"/>
    <cellStyle name="Normal 5 2 3 2 2 5 3" xfId="28383"/>
    <cellStyle name="Normal 5 2 3 2 2 5 3 2" xfId="28384"/>
    <cellStyle name="Normal 5 2 3 2 2 5 3 3" xfId="28385"/>
    <cellStyle name="Normal 5 2 3 2 2 5 4" xfId="28386"/>
    <cellStyle name="Normal 5 2 3 2 2 5 4 2" xfId="28387"/>
    <cellStyle name="Normal 5 2 3 2 2 5 4 3" xfId="28388"/>
    <cellStyle name="Normal 5 2 3 2 2 5 5" xfId="28389"/>
    <cellStyle name="Normal 5 2 3 2 2 5 5 2" xfId="28390"/>
    <cellStyle name="Normal 5 2 3 2 2 5 5 3" xfId="28391"/>
    <cellStyle name="Normal 5 2 3 2 2 5 6" xfId="28392"/>
    <cellStyle name="Normal 5 2 3 2 2 5 7" xfId="28393"/>
    <cellStyle name="Normal 5 2 3 2 2 6" xfId="28394"/>
    <cellStyle name="Normal 5 2 3 2 2 6 2" xfId="28395"/>
    <cellStyle name="Normal 5 2 3 2 2 6 3" xfId="28396"/>
    <cellStyle name="Normal 5 2 3 2 2 7" xfId="28397"/>
    <cellStyle name="Normal 5 2 3 2 2 7 2" xfId="28398"/>
    <cellStyle name="Normal 5 2 3 2 2 7 3" xfId="28399"/>
    <cellStyle name="Normal 5 2 3 2 2 8" xfId="28400"/>
    <cellStyle name="Normal 5 2 3 2 2 8 2" xfId="28401"/>
    <cellStyle name="Normal 5 2 3 2 2 8 3" xfId="28402"/>
    <cellStyle name="Normal 5 2 3 2 2 9" xfId="28403"/>
    <cellStyle name="Normal 5 2 3 2 2 9 2" xfId="28404"/>
    <cellStyle name="Normal 5 2 3 2 2 9 3" xfId="28405"/>
    <cellStyle name="Normal 5 2 3 2 3" xfId="28406"/>
    <cellStyle name="Normal 5 2 3 2 3 2" xfId="28407"/>
    <cellStyle name="Normal 5 2 3 2 3 2 2" xfId="28408"/>
    <cellStyle name="Normal 5 2 3 2 3 2 2 2" xfId="28409"/>
    <cellStyle name="Normal 5 2 3 2 3 2 2 3" xfId="28410"/>
    <cellStyle name="Normal 5 2 3 2 3 2 3" xfId="28411"/>
    <cellStyle name="Normal 5 2 3 2 3 2 3 2" xfId="28412"/>
    <cellStyle name="Normal 5 2 3 2 3 2 3 3" xfId="28413"/>
    <cellStyle name="Normal 5 2 3 2 3 2 4" xfId="28414"/>
    <cellStyle name="Normal 5 2 3 2 3 2 4 2" xfId="28415"/>
    <cellStyle name="Normal 5 2 3 2 3 2 4 3" xfId="28416"/>
    <cellStyle name="Normal 5 2 3 2 3 2 5" xfId="28417"/>
    <cellStyle name="Normal 5 2 3 2 3 2 5 2" xfId="28418"/>
    <cellStyle name="Normal 5 2 3 2 3 2 5 3" xfId="28419"/>
    <cellStyle name="Normal 5 2 3 2 3 2 6" xfId="28420"/>
    <cellStyle name="Normal 5 2 3 2 3 2 7" xfId="28421"/>
    <cellStyle name="Normal 5 2 3 2 3 3" xfId="28422"/>
    <cellStyle name="Normal 5 2 3 2 3 3 2" xfId="28423"/>
    <cellStyle name="Normal 5 2 3 2 3 3 3" xfId="28424"/>
    <cellStyle name="Normal 5 2 3 2 3 4" xfId="28425"/>
    <cellStyle name="Normal 5 2 3 2 3 4 2" xfId="28426"/>
    <cellStyle name="Normal 5 2 3 2 3 4 3" xfId="28427"/>
    <cellStyle name="Normal 5 2 3 2 3 5" xfId="28428"/>
    <cellStyle name="Normal 5 2 3 2 3 5 2" xfId="28429"/>
    <cellStyle name="Normal 5 2 3 2 3 5 3" xfId="28430"/>
    <cellStyle name="Normal 5 2 3 2 3 6" xfId="28431"/>
    <cellStyle name="Normal 5 2 3 2 3 6 2" xfId="28432"/>
    <cellStyle name="Normal 5 2 3 2 3 6 3" xfId="28433"/>
    <cellStyle name="Normal 5 2 3 2 3 7" xfId="28434"/>
    <cellStyle name="Normal 5 2 3 2 3 8" xfId="28435"/>
    <cellStyle name="Normal 5 2 3 2 4" xfId="28436"/>
    <cellStyle name="Normal 5 2 3 2 4 2" xfId="28437"/>
    <cellStyle name="Normal 5 2 3 2 4 2 2" xfId="28438"/>
    <cellStyle name="Normal 5 2 3 2 4 2 2 2" xfId="28439"/>
    <cellStyle name="Normal 5 2 3 2 4 2 2 3" xfId="28440"/>
    <cellStyle name="Normal 5 2 3 2 4 2 3" xfId="28441"/>
    <cellStyle name="Normal 5 2 3 2 4 2 3 2" xfId="28442"/>
    <cellStyle name="Normal 5 2 3 2 4 2 3 3" xfId="28443"/>
    <cellStyle name="Normal 5 2 3 2 4 2 4" xfId="28444"/>
    <cellStyle name="Normal 5 2 3 2 4 2 4 2" xfId="28445"/>
    <cellStyle name="Normal 5 2 3 2 4 2 4 3" xfId="28446"/>
    <cellStyle name="Normal 5 2 3 2 4 2 5" xfId="28447"/>
    <cellStyle name="Normal 5 2 3 2 4 2 5 2" xfId="28448"/>
    <cellStyle name="Normal 5 2 3 2 4 2 5 3" xfId="28449"/>
    <cellStyle name="Normal 5 2 3 2 4 2 6" xfId="28450"/>
    <cellStyle name="Normal 5 2 3 2 4 2 7" xfId="28451"/>
    <cellStyle name="Normal 5 2 3 2 4 3" xfId="28452"/>
    <cellStyle name="Normal 5 2 3 2 4 3 2" xfId="28453"/>
    <cellStyle name="Normal 5 2 3 2 4 3 3" xfId="28454"/>
    <cellStyle name="Normal 5 2 3 2 4 4" xfId="28455"/>
    <cellStyle name="Normal 5 2 3 2 4 4 2" xfId="28456"/>
    <cellStyle name="Normal 5 2 3 2 4 4 3" xfId="28457"/>
    <cellStyle name="Normal 5 2 3 2 4 5" xfId="28458"/>
    <cellStyle name="Normal 5 2 3 2 4 5 2" xfId="28459"/>
    <cellStyle name="Normal 5 2 3 2 4 5 3" xfId="28460"/>
    <cellStyle name="Normal 5 2 3 2 4 6" xfId="28461"/>
    <cellStyle name="Normal 5 2 3 2 4 6 2" xfId="28462"/>
    <cellStyle name="Normal 5 2 3 2 4 6 3" xfId="28463"/>
    <cellStyle name="Normal 5 2 3 2 4 7" xfId="28464"/>
    <cellStyle name="Normal 5 2 3 2 4 8" xfId="28465"/>
    <cellStyle name="Normal 5 2 3 2 5" xfId="28466"/>
    <cellStyle name="Normal 5 2 3 2 5 2" xfId="28467"/>
    <cellStyle name="Normal 5 2 3 2 5 2 2" xfId="28468"/>
    <cellStyle name="Normal 5 2 3 2 5 2 3" xfId="28469"/>
    <cellStyle name="Normal 5 2 3 2 5 3" xfId="28470"/>
    <cellStyle name="Normal 5 2 3 2 5 3 2" xfId="28471"/>
    <cellStyle name="Normal 5 2 3 2 5 3 3" xfId="28472"/>
    <cellStyle name="Normal 5 2 3 2 5 4" xfId="28473"/>
    <cellStyle name="Normal 5 2 3 2 5 4 2" xfId="28474"/>
    <cellStyle name="Normal 5 2 3 2 5 4 3" xfId="28475"/>
    <cellStyle name="Normal 5 2 3 2 5 5" xfId="28476"/>
    <cellStyle name="Normal 5 2 3 2 5 5 2" xfId="28477"/>
    <cellStyle name="Normal 5 2 3 2 5 5 3" xfId="28478"/>
    <cellStyle name="Normal 5 2 3 2 5 6" xfId="28479"/>
    <cellStyle name="Normal 5 2 3 2 5 7" xfId="28480"/>
    <cellStyle name="Normal 5 2 3 2 6" xfId="28481"/>
    <cellStyle name="Normal 5 2 3 2 6 2" xfId="28482"/>
    <cellStyle name="Normal 5 2 3 2 6 2 2" xfId="28483"/>
    <cellStyle name="Normal 5 2 3 2 6 2 3" xfId="28484"/>
    <cellStyle name="Normal 5 2 3 2 6 3" xfId="28485"/>
    <cellStyle name="Normal 5 2 3 2 6 3 2" xfId="28486"/>
    <cellStyle name="Normal 5 2 3 2 6 3 3" xfId="28487"/>
    <cellStyle name="Normal 5 2 3 2 6 4" xfId="28488"/>
    <cellStyle name="Normal 5 2 3 2 6 4 2" xfId="28489"/>
    <cellStyle name="Normal 5 2 3 2 6 4 3" xfId="28490"/>
    <cellStyle name="Normal 5 2 3 2 6 5" xfId="28491"/>
    <cellStyle name="Normal 5 2 3 2 6 5 2" xfId="28492"/>
    <cellStyle name="Normal 5 2 3 2 6 5 3" xfId="28493"/>
    <cellStyle name="Normal 5 2 3 2 6 6" xfId="28494"/>
    <cellStyle name="Normal 5 2 3 2 6 7" xfId="28495"/>
    <cellStyle name="Normal 5 2 3 2 7" xfId="28496"/>
    <cellStyle name="Normal 5 2 3 2 7 2" xfId="28497"/>
    <cellStyle name="Normal 5 2 3 2 7 2 2" xfId="28498"/>
    <cellStyle name="Normal 5 2 3 2 7 2 3" xfId="28499"/>
    <cellStyle name="Normal 5 2 3 2 7 3" xfId="28500"/>
    <cellStyle name="Normal 5 2 3 2 7 3 2" xfId="28501"/>
    <cellStyle name="Normal 5 2 3 2 7 3 3" xfId="28502"/>
    <cellStyle name="Normal 5 2 3 2 7 4" xfId="28503"/>
    <cellStyle name="Normal 5 2 3 2 7 4 2" xfId="28504"/>
    <cellStyle name="Normal 5 2 3 2 7 4 3" xfId="28505"/>
    <cellStyle name="Normal 5 2 3 2 7 5" xfId="28506"/>
    <cellStyle name="Normal 5 2 3 2 7 5 2" xfId="28507"/>
    <cellStyle name="Normal 5 2 3 2 7 5 3" xfId="28508"/>
    <cellStyle name="Normal 5 2 3 2 7 6" xfId="28509"/>
    <cellStyle name="Normal 5 2 3 2 7 7" xfId="28510"/>
    <cellStyle name="Normal 5 2 3 2 8" xfId="28511"/>
    <cellStyle name="Normal 5 2 3 2 8 2" xfId="28512"/>
    <cellStyle name="Normal 5 2 3 2 8 2 2" xfId="28513"/>
    <cellStyle name="Normal 5 2 3 2 8 2 3" xfId="28514"/>
    <cellStyle name="Normal 5 2 3 2 8 3" xfId="28515"/>
    <cellStyle name="Normal 5 2 3 2 8 3 2" xfId="28516"/>
    <cellStyle name="Normal 5 2 3 2 8 3 3" xfId="28517"/>
    <cellStyle name="Normal 5 2 3 2 8 4" xfId="28518"/>
    <cellStyle name="Normal 5 2 3 2 8 4 2" xfId="28519"/>
    <cellStyle name="Normal 5 2 3 2 8 4 3" xfId="28520"/>
    <cellStyle name="Normal 5 2 3 2 8 5" xfId="28521"/>
    <cellStyle name="Normal 5 2 3 2 8 5 2" xfId="28522"/>
    <cellStyle name="Normal 5 2 3 2 8 5 3" xfId="28523"/>
    <cellStyle name="Normal 5 2 3 2 8 6" xfId="28524"/>
    <cellStyle name="Normal 5 2 3 2 8 7" xfId="28525"/>
    <cellStyle name="Normal 5 2 3 2 9" xfId="28526"/>
    <cellStyle name="Normal 5 2 3 2 9 2" xfId="28527"/>
    <cellStyle name="Normal 5 2 3 2 9 3" xfId="28528"/>
    <cellStyle name="Normal 5 2 3 3" xfId="28529"/>
    <cellStyle name="Normal 5 2 3 3 10" xfId="28530"/>
    <cellStyle name="Normal 5 2 3 3 11" xfId="28531"/>
    <cellStyle name="Normal 5 2 3 3 2" xfId="28532"/>
    <cellStyle name="Normal 5 2 3 3 2 2" xfId="28533"/>
    <cellStyle name="Normal 5 2 3 3 2 2 2" xfId="28534"/>
    <cellStyle name="Normal 5 2 3 3 2 2 2 2" xfId="28535"/>
    <cellStyle name="Normal 5 2 3 3 2 2 2 3" xfId="28536"/>
    <cellStyle name="Normal 5 2 3 3 2 2 3" xfId="28537"/>
    <cellStyle name="Normal 5 2 3 3 2 2 3 2" xfId="28538"/>
    <cellStyle name="Normal 5 2 3 3 2 2 3 3" xfId="28539"/>
    <cellStyle name="Normal 5 2 3 3 2 2 4" xfId="28540"/>
    <cellStyle name="Normal 5 2 3 3 2 2 4 2" xfId="28541"/>
    <cellStyle name="Normal 5 2 3 3 2 2 4 3" xfId="28542"/>
    <cellStyle name="Normal 5 2 3 3 2 2 5" xfId="28543"/>
    <cellStyle name="Normal 5 2 3 3 2 2 5 2" xfId="28544"/>
    <cellStyle name="Normal 5 2 3 3 2 2 5 3" xfId="28545"/>
    <cellStyle name="Normal 5 2 3 3 2 2 6" xfId="28546"/>
    <cellStyle name="Normal 5 2 3 3 2 2 7" xfId="28547"/>
    <cellStyle name="Normal 5 2 3 3 2 3" xfId="28548"/>
    <cellStyle name="Normal 5 2 3 3 2 3 2" xfId="28549"/>
    <cellStyle name="Normal 5 2 3 3 2 3 3" xfId="28550"/>
    <cellStyle name="Normal 5 2 3 3 2 4" xfId="28551"/>
    <cellStyle name="Normal 5 2 3 3 2 4 2" xfId="28552"/>
    <cellStyle name="Normal 5 2 3 3 2 4 3" xfId="28553"/>
    <cellStyle name="Normal 5 2 3 3 2 5" xfId="28554"/>
    <cellStyle name="Normal 5 2 3 3 2 5 2" xfId="28555"/>
    <cellStyle name="Normal 5 2 3 3 2 5 3" xfId="28556"/>
    <cellStyle name="Normal 5 2 3 3 2 6" xfId="28557"/>
    <cellStyle name="Normal 5 2 3 3 2 6 2" xfId="28558"/>
    <cellStyle name="Normal 5 2 3 3 2 6 3" xfId="28559"/>
    <cellStyle name="Normal 5 2 3 3 2 7" xfId="28560"/>
    <cellStyle name="Normal 5 2 3 3 2 8" xfId="28561"/>
    <cellStyle name="Normal 5 2 3 3 3" xfId="28562"/>
    <cellStyle name="Normal 5 2 3 3 3 2" xfId="28563"/>
    <cellStyle name="Normal 5 2 3 3 3 2 2" xfId="28564"/>
    <cellStyle name="Normal 5 2 3 3 3 2 3" xfId="28565"/>
    <cellStyle name="Normal 5 2 3 3 3 3" xfId="28566"/>
    <cellStyle name="Normal 5 2 3 3 3 3 2" xfId="28567"/>
    <cellStyle name="Normal 5 2 3 3 3 3 3" xfId="28568"/>
    <cellStyle name="Normal 5 2 3 3 3 4" xfId="28569"/>
    <cellStyle name="Normal 5 2 3 3 3 4 2" xfId="28570"/>
    <cellStyle name="Normal 5 2 3 3 3 4 3" xfId="28571"/>
    <cellStyle name="Normal 5 2 3 3 3 5" xfId="28572"/>
    <cellStyle name="Normal 5 2 3 3 3 5 2" xfId="28573"/>
    <cellStyle name="Normal 5 2 3 3 3 5 3" xfId="28574"/>
    <cellStyle name="Normal 5 2 3 3 3 6" xfId="28575"/>
    <cellStyle name="Normal 5 2 3 3 3 7" xfId="28576"/>
    <cellStyle name="Normal 5 2 3 3 4" xfId="28577"/>
    <cellStyle name="Normal 5 2 3 3 4 2" xfId="28578"/>
    <cellStyle name="Normal 5 2 3 3 4 2 2" xfId="28579"/>
    <cellStyle name="Normal 5 2 3 3 4 2 3" xfId="28580"/>
    <cellStyle name="Normal 5 2 3 3 4 3" xfId="28581"/>
    <cellStyle name="Normal 5 2 3 3 4 3 2" xfId="28582"/>
    <cellStyle name="Normal 5 2 3 3 4 3 3" xfId="28583"/>
    <cellStyle name="Normal 5 2 3 3 4 4" xfId="28584"/>
    <cellStyle name="Normal 5 2 3 3 4 4 2" xfId="28585"/>
    <cellStyle name="Normal 5 2 3 3 4 4 3" xfId="28586"/>
    <cellStyle name="Normal 5 2 3 3 4 5" xfId="28587"/>
    <cellStyle name="Normal 5 2 3 3 4 5 2" xfId="28588"/>
    <cellStyle name="Normal 5 2 3 3 4 5 3" xfId="28589"/>
    <cellStyle name="Normal 5 2 3 3 4 6" xfId="28590"/>
    <cellStyle name="Normal 5 2 3 3 4 7" xfId="28591"/>
    <cellStyle name="Normal 5 2 3 3 5" xfId="28592"/>
    <cellStyle name="Normal 5 2 3 3 5 2" xfId="28593"/>
    <cellStyle name="Normal 5 2 3 3 5 2 2" xfId="28594"/>
    <cellStyle name="Normal 5 2 3 3 5 2 3" xfId="28595"/>
    <cellStyle name="Normal 5 2 3 3 5 3" xfId="28596"/>
    <cellStyle name="Normal 5 2 3 3 5 3 2" xfId="28597"/>
    <cellStyle name="Normal 5 2 3 3 5 3 3" xfId="28598"/>
    <cellStyle name="Normal 5 2 3 3 5 4" xfId="28599"/>
    <cellStyle name="Normal 5 2 3 3 5 4 2" xfId="28600"/>
    <cellStyle name="Normal 5 2 3 3 5 4 3" xfId="28601"/>
    <cellStyle name="Normal 5 2 3 3 5 5" xfId="28602"/>
    <cellStyle name="Normal 5 2 3 3 5 5 2" xfId="28603"/>
    <cellStyle name="Normal 5 2 3 3 5 5 3" xfId="28604"/>
    <cellStyle name="Normal 5 2 3 3 5 6" xfId="28605"/>
    <cellStyle name="Normal 5 2 3 3 5 7" xfId="28606"/>
    <cellStyle name="Normal 5 2 3 3 6" xfId="28607"/>
    <cellStyle name="Normal 5 2 3 3 6 2" xfId="28608"/>
    <cellStyle name="Normal 5 2 3 3 6 3" xfId="28609"/>
    <cellStyle name="Normal 5 2 3 3 7" xfId="28610"/>
    <cellStyle name="Normal 5 2 3 3 7 2" xfId="28611"/>
    <cellStyle name="Normal 5 2 3 3 7 3" xfId="28612"/>
    <cellStyle name="Normal 5 2 3 3 8" xfId="28613"/>
    <cellStyle name="Normal 5 2 3 3 8 2" xfId="28614"/>
    <cellStyle name="Normal 5 2 3 3 8 3" xfId="28615"/>
    <cellStyle name="Normal 5 2 3 3 9" xfId="28616"/>
    <cellStyle name="Normal 5 2 3 3 9 2" xfId="28617"/>
    <cellStyle name="Normal 5 2 3 3 9 3" xfId="28618"/>
    <cellStyle name="Normal 5 2 3 4" xfId="28619"/>
    <cellStyle name="Normal 5 2 3 4 2" xfId="28620"/>
    <cellStyle name="Normal 5 2 3 4 2 2" xfId="28621"/>
    <cellStyle name="Normal 5 2 3 4 2 2 2" xfId="28622"/>
    <cellStyle name="Normal 5 2 3 4 2 2 3" xfId="28623"/>
    <cellStyle name="Normal 5 2 3 4 2 3" xfId="28624"/>
    <cellStyle name="Normal 5 2 3 4 2 3 2" xfId="28625"/>
    <cellStyle name="Normal 5 2 3 4 2 3 3" xfId="28626"/>
    <cellStyle name="Normal 5 2 3 4 2 4" xfId="28627"/>
    <cellStyle name="Normal 5 2 3 4 2 4 2" xfId="28628"/>
    <cellStyle name="Normal 5 2 3 4 2 4 3" xfId="28629"/>
    <cellStyle name="Normal 5 2 3 4 2 5" xfId="28630"/>
    <cellStyle name="Normal 5 2 3 4 2 5 2" xfId="28631"/>
    <cellStyle name="Normal 5 2 3 4 2 5 3" xfId="28632"/>
    <cellStyle name="Normal 5 2 3 4 2 6" xfId="28633"/>
    <cellStyle name="Normal 5 2 3 4 2 7" xfId="28634"/>
    <cellStyle name="Normal 5 2 3 4 3" xfId="28635"/>
    <cellStyle name="Normal 5 2 3 4 3 2" xfId="28636"/>
    <cellStyle name="Normal 5 2 3 4 3 3" xfId="28637"/>
    <cellStyle name="Normal 5 2 3 4 4" xfId="28638"/>
    <cellStyle name="Normal 5 2 3 4 4 2" xfId="28639"/>
    <cellStyle name="Normal 5 2 3 4 4 3" xfId="28640"/>
    <cellStyle name="Normal 5 2 3 4 5" xfId="28641"/>
    <cellStyle name="Normal 5 2 3 4 5 2" xfId="28642"/>
    <cellStyle name="Normal 5 2 3 4 5 3" xfId="28643"/>
    <cellStyle name="Normal 5 2 3 4 6" xfId="28644"/>
    <cellStyle name="Normal 5 2 3 4 6 2" xfId="28645"/>
    <cellStyle name="Normal 5 2 3 4 6 3" xfId="28646"/>
    <cellStyle name="Normal 5 2 3 4 7" xfId="28647"/>
    <cellStyle name="Normal 5 2 3 4 8" xfId="28648"/>
    <cellStyle name="Normal 5 2 3 5" xfId="28649"/>
    <cellStyle name="Normal 5 2 3 5 2" xfId="28650"/>
    <cellStyle name="Normal 5 2 3 5 2 2" xfId="28651"/>
    <cellStyle name="Normal 5 2 3 5 2 2 2" xfId="28652"/>
    <cellStyle name="Normal 5 2 3 5 2 2 3" xfId="28653"/>
    <cellStyle name="Normal 5 2 3 5 2 3" xfId="28654"/>
    <cellStyle name="Normal 5 2 3 5 2 3 2" xfId="28655"/>
    <cellStyle name="Normal 5 2 3 5 2 3 3" xfId="28656"/>
    <cellStyle name="Normal 5 2 3 5 2 4" xfId="28657"/>
    <cellStyle name="Normal 5 2 3 5 2 4 2" xfId="28658"/>
    <cellStyle name="Normal 5 2 3 5 2 4 3" xfId="28659"/>
    <cellStyle name="Normal 5 2 3 5 2 5" xfId="28660"/>
    <cellStyle name="Normal 5 2 3 5 2 5 2" xfId="28661"/>
    <cellStyle name="Normal 5 2 3 5 2 5 3" xfId="28662"/>
    <cellStyle name="Normal 5 2 3 5 2 6" xfId="28663"/>
    <cellStyle name="Normal 5 2 3 5 2 7" xfId="28664"/>
    <cellStyle name="Normal 5 2 3 5 3" xfId="28665"/>
    <cellStyle name="Normal 5 2 3 5 3 2" xfId="28666"/>
    <cellStyle name="Normal 5 2 3 5 3 3" xfId="28667"/>
    <cellStyle name="Normal 5 2 3 5 4" xfId="28668"/>
    <cellStyle name="Normal 5 2 3 5 4 2" xfId="28669"/>
    <cellStyle name="Normal 5 2 3 5 4 3" xfId="28670"/>
    <cellStyle name="Normal 5 2 3 5 5" xfId="28671"/>
    <cellStyle name="Normal 5 2 3 5 5 2" xfId="28672"/>
    <cellStyle name="Normal 5 2 3 5 5 3" xfId="28673"/>
    <cellStyle name="Normal 5 2 3 5 6" xfId="28674"/>
    <cellStyle name="Normal 5 2 3 5 6 2" xfId="28675"/>
    <cellStyle name="Normal 5 2 3 5 6 3" xfId="28676"/>
    <cellStyle name="Normal 5 2 3 5 7" xfId="28677"/>
    <cellStyle name="Normal 5 2 3 5 8" xfId="28678"/>
    <cellStyle name="Normal 5 2 3 6" xfId="28679"/>
    <cellStyle name="Normal 5 2 3 6 2" xfId="28680"/>
    <cellStyle name="Normal 5 2 3 6 2 2" xfId="28681"/>
    <cellStyle name="Normal 5 2 3 6 2 3" xfId="28682"/>
    <cellStyle name="Normal 5 2 3 6 3" xfId="28683"/>
    <cellStyle name="Normal 5 2 3 6 3 2" xfId="28684"/>
    <cellStyle name="Normal 5 2 3 6 3 3" xfId="28685"/>
    <cellStyle name="Normal 5 2 3 6 4" xfId="28686"/>
    <cellStyle name="Normal 5 2 3 6 4 2" xfId="28687"/>
    <cellStyle name="Normal 5 2 3 6 4 3" xfId="28688"/>
    <cellStyle name="Normal 5 2 3 6 5" xfId="28689"/>
    <cellStyle name="Normal 5 2 3 6 5 2" xfId="28690"/>
    <cellStyle name="Normal 5 2 3 6 5 3" xfId="28691"/>
    <cellStyle name="Normal 5 2 3 6 6" xfId="28692"/>
    <cellStyle name="Normal 5 2 3 6 7" xfId="28693"/>
    <cellStyle name="Normal 5 2 3 7" xfId="28694"/>
    <cellStyle name="Normal 5 2 3 7 2" xfId="28695"/>
    <cellStyle name="Normal 5 2 3 7 2 2" xfId="28696"/>
    <cellStyle name="Normal 5 2 3 7 2 3" xfId="28697"/>
    <cellStyle name="Normal 5 2 3 7 3" xfId="28698"/>
    <cellStyle name="Normal 5 2 3 7 3 2" xfId="28699"/>
    <cellStyle name="Normal 5 2 3 7 3 3" xfId="28700"/>
    <cellStyle name="Normal 5 2 3 7 4" xfId="28701"/>
    <cellStyle name="Normal 5 2 3 7 4 2" xfId="28702"/>
    <cellStyle name="Normal 5 2 3 7 4 3" xfId="28703"/>
    <cellStyle name="Normal 5 2 3 7 5" xfId="28704"/>
    <cellStyle name="Normal 5 2 3 7 5 2" xfId="28705"/>
    <cellStyle name="Normal 5 2 3 7 5 3" xfId="28706"/>
    <cellStyle name="Normal 5 2 3 7 6" xfId="28707"/>
    <cellStyle name="Normal 5 2 3 7 7" xfId="28708"/>
    <cellStyle name="Normal 5 2 3 8" xfId="28709"/>
    <cellStyle name="Normal 5 2 3 8 2" xfId="28710"/>
    <cellStyle name="Normal 5 2 3 8 2 2" xfId="28711"/>
    <cellStyle name="Normal 5 2 3 8 2 3" xfId="28712"/>
    <cellStyle name="Normal 5 2 3 8 3" xfId="28713"/>
    <cellStyle name="Normal 5 2 3 8 3 2" xfId="28714"/>
    <cellStyle name="Normal 5 2 3 8 3 3" xfId="28715"/>
    <cellStyle name="Normal 5 2 3 8 4" xfId="28716"/>
    <cellStyle name="Normal 5 2 3 8 4 2" xfId="28717"/>
    <cellStyle name="Normal 5 2 3 8 4 3" xfId="28718"/>
    <cellStyle name="Normal 5 2 3 8 5" xfId="28719"/>
    <cellStyle name="Normal 5 2 3 8 5 2" xfId="28720"/>
    <cellStyle name="Normal 5 2 3 8 5 3" xfId="28721"/>
    <cellStyle name="Normal 5 2 3 8 6" xfId="28722"/>
    <cellStyle name="Normal 5 2 3 8 7" xfId="28723"/>
    <cellStyle name="Normal 5 2 3 9" xfId="28724"/>
    <cellStyle name="Normal 5 2 3 9 2" xfId="28725"/>
    <cellStyle name="Normal 5 2 3 9 2 2" xfId="28726"/>
    <cellStyle name="Normal 5 2 3 9 2 3" xfId="28727"/>
    <cellStyle name="Normal 5 2 3 9 3" xfId="28728"/>
    <cellStyle name="Normal 5 2 3 9 3 2" xfId="28729"/>
    <cellStyle name="Normal 5 2 3 9 3 3" xfId="28730"/>
    <cellStyle name="Normal 5 2 3 9 4" xfId="28731"/>
    <cellStyle name="Normal 5 2 3 9 4 2" xfId="28732"/>
    <cellStyle name="Normal 5 2 3 9 4 3" xfId="28733"/>
    <cellStyle name="Normal 5 2 3 9 5" xfId="28734"/>
    <cellStyle name="Normal 5 2 3 9 5 2" xfId="28735"/>
    <cellStyle name="Normal 5 2 3 9 5 3" xfId="28736"/>
    <cellStyle name="Normal 5 2 3 9 6" xfId="28737"/>
    <cellStyle name="Normal 5 2 3 9 7" xfId="28738"/>
    <cellStyle name="Normal 5 2 4" xfId="28739"/>
    <cellStyle name="Normal 5 2 4 10" xfId="28740"/>
    <cellStyle name="Normal 5 2 4 10 2" xfId="28741"/>
    <cellStyle name="Normal 5 2 4 10 3" xfId="28742"/>
    <cellStyle name="Normal 5 2 4 11" xfId="28743"/>
    <cellStyle name="Normal 5 2 4 11 2" xfId="28744"/>
    <cellStyle name="Normal 5 2 4 11 3" xfId="28745"/>
    <cellStyle name="Normal 5 2 4 12" xfId="28746"/>
    <cellStyle name="Normal 5 2 4 12 2" xfId="28747"/>
    <cellStyle name="Normal 5 2 4 12 3" xfId="28748"/>
    <cellStyle name="Normal 5 2 4 13" xfId="28749"/>
    <cellStyle name="Normal 5 2 4 14" xfId="28750"/>
    <cellStyle name="Normal 5 2 4 2" xfId="28751"/>
    <cellStyle name="Normal 5 2 4 2 10" xfId="28752"/>
    <cellStyle name="Normal 5 2 4 2 11" xfId="28753"/>
    <cellStyle name="Normal 5 2 4 2 2" xfId="28754"/>
    <cellStyle name="Normal 5 2 4 2 2 2" xfId="28755"/>
    <cellStyle name="Normal 5 2 4 2 2 2 2" xfId="28756"/>
    <cellStyle name="Normal 5 2 4 2 2 2 2 2" xfId="28757"/>
    <cellStyle name="Normal 5 2 4 2 2 2 2 3" xfId="28758"/>
    <cellStyle name="Normal 5 2 4 2 2 2 3" xfId="28759"/>
    <cellStyle name="Normal 5 2 4 2 2 2 3 2" xfId="28760"/>
    <cellStyle name="Normal 5 2 4 2 2 2 3 3" xfId="28761"/>
    <cellStyle name="Normal 5 2 4 2 2 2 4" xfId="28762"/>
    <cellStyle name="Normal 5 2 4 2 2 2 4 2" xfId="28763"/>
    <cellStyle name="Normal 5 2 4 2 2 2 4 3" xfId="28764"/>
    <cellStyle name="Normal 5 2 4 2 2 2 5" xfId="28765"/>
    <cellStyle name="Normal 5 2 4 2 2 2 5 2" xfId="28766"/>
    <cellStyle name="Normal 5 2 4 2 2 2 5 3" xfId="28767"/>
    <cellStyle name="Normal 5 2 4 2 2 2 6" xfId="28768"/>
    <cellStyle name="Normal 5 2 4 2 2 2 7" xfId="28769"/>
    <cellStyle name="Normal 5 2 4 2 2 3" xfId="28770"/>
    <cellStyle name="Normal 5 2 4 2 2 3 2" xfId="28771"/>
    <cellStyle name="Normal 5 2 4 2 2 3 3" xfId="28772"/>
    <cellStyle name="Normal 5 2 4 2 2 4" xfId="28773"/>
    <cellStyle name="Normal 5 2 4 2 2 4 2" xfId="28774"/>
    <cellStyle name="Normal 5 2 4 2 2 4 3" xfId="28775"/>
    <cellStyle name="Normal 5 2 4 2 2 5" xfId="28776"/>
    <cellStyle name="Normal 5 2 4 2 2 5 2" xfId="28777"/>
    <cellStyle name="Normal 5 2 4 2 2 5 3" xfId="28778"/>
    <cellStyle name="Normal 5 2 4 2 2 6" xfId="28779"/>
    <cellStyle name="Normal 5 2 4 2 2 6 2" xfId="28780"/>
    <cellStyle name="Normal 5 2 4 2 2 6 3" xfId="28781"/>
    <cellStyle name="Normal 5 2 4 2 2 7" xfId="28782"/>
    <cellStyle name="Normal 5 2 4 2 2 8" xfId="28783"/>
    <cellStyle name="Normal 5 2 4 2 3" xfId="28784"/>
    <cellStyle name="Normal 5 2 4 2 3 2" xfId="28785"/>
    <cellStyle name="Normal 5 2 4 2 3 2 2" xfId="28786"/>
    <cellStyle name="Normal 5 2 4 2 3 2 3" xfId="28787"/>
    <cellStyle name="Normal 5 2 4 2 3 3" xfId="28788"/>
    <cellStyle name="Normal 5 2 4 2 3 3 2" xfId="28789"/>
    <cellStyle name="Normal 5 2 4 2 3 3 3" xfId="28790"/>
    <cellStyle name="Normal 5 2 4 2 3 4" xfId="28791"/>
    <cellStyle name="Normal 5 2 4 2 3 4 2" xfId="28792"/>
    <cellStyle name="Normal 5 2 4 2 3 4 3" xfId="28793"/>
    <cellStyle name="Normal 5 2 4 2 3 5" xfId="28794"/>
    <cellStyle name="Normal 5 2 4 2 3 5 2" xfId="28795"/>
    <cellStyle name="Normal 5 2 4 2 3 5 3" xfId="28796"/>
    <cellStyle name="Normal 5 2 4 2 3 6" xfId="28797"/>
    <cellStyle name="Normal 5 2 4 2 3 7" xfId="28798"/>
    <cellStyle name="Normal 5 2 4 2 4" xfId="28799"/>
    <cellStyle name="Normal 5 2 4 2 4 2" xfId="28800"/>
    <cellStyle name="Normal 5 2 4 2 4 2 2" xfId="28801"/>
    <cellStyle name="Normal 5 2 4 2 4 2 3" xfId="28802"/>
    <cellStyle name="Normal 5 2 4 2 4 3" xfId="28803"/>
    <cellStyle name="Normal 5 2 4 2 4 3 2" xfId="28804"/>
    <cellStyle name="Normal 5 2 4 2 4 3 3" xfId="28805"/>
    <cellStyle name="Normal 5 2 4 2 4 4" xfId="28806"/>
    <cellStyle name="Normal 5 2 4 2 4 4 2" xfId="28807"/>
    <cellStyle name="Normal 5 2 4 2 4 4 3" xfId="28808"/>
    <cellStyle name="Normal 5 2 4 2 4 5" xfId="28809"/>
    <cellStyle name="Normal 5 2 4 2 4 5 2" xfId="28810"/>
    <cellStyle name="Normal 5 2 4 2 4 5 3" xfId="28811"/>
    <cellStyle name="Normal 5 2 4 2 4 6" xfId="28812"/>
    <cellStyle name="Normal 5 2 4 2 4 7" xfId="28813"/>
    <cellStyle name="Normal 5 2 4 2 5" xfId="28814"/>
    <cellStyle name="Normal 5 2 4 2 5 2" xfId="28815"/>
    <cellStyle name="Normal 5 2 4 2 5 2 2" xfId="28816"/>
    <cellStyle name="Normal 5 2 4 2 5 2 3" xfId="28817"/>
    <cellStyle name="Normal 5 2 4 2 5 3" xfId="28818"/>
    <cellStyle name="Normal 5 2 4 2 5 3 2" xfId="28819"/>
    <cellStyle name="Normal 5 2 4 2 5 3 3" xfId="28820"/>
    <cellStyle name="Normal 5 2 4 2 5 4" xfId="28821"/>
    <cellStyle name="Normal 5 2 4 2 5 4 2" xfId="28822"/>
    <cellStyle name="Normal 5 2 4 2 5 4 3" xfId="28823"/>
    <cellStyle name="Normal 5 2 4 2 5 5" xfId="28824"/>
    <cellStyle name="Normal 5 2 4 2 5 5 2" xfId="28825"/>
    <cellStyle name="Normal 5 2 4 2 5 5 3" xfId="28826"/>
    <cellStyle name="Normal 5 2 4 2 5 6" xfId="28827"/>
    <cellStyle name="Normal 5 2 4 2 5 7" xfId="28828"/>
    <cellStyle name="Normal 5 2 4 2 6" xfId="28829"/>
    <cellStyle name="Normal 5 2 4 2 6 2" xfId="28830"/>
    <cellStyle name="Normal 5 2 4 2 6 3" xfId="28831"/>
    <cellStyle name="Normal 5 2 4 2 7" xfId="28832"/>
    <cellStyle name="Normal 5 2 4 2 7 2" xfId="28833"/>
    <cellStyle name="Normal 5 2 4 2 7 3" xfId="28834"/>
    <cellStyle name="Normal 5 2 4 2 8" xfId="28835"/>
    <cellStyle name="Normal 5 2 4 2 8 2" xfId="28836"/>
    <cellStyle name="Normal 5 2 4 2 8 3" xfId="28837"/>
    <cellStyle name="Normal 5 2 4 2 9" xfId="28838"/>
    <cellStyle name="Normal 5 2 4 2 9 2" xfId="28839"/>
    <cellStyle name="Normal 5 2 4 2 9 3" xfId="28840"/>
    <cellStyle name="Normal 5 2 4 3" xfId="28841"/>
    <cellStyle name="Normal 5 2 4 3 2" xfId="28842"/>
    <cellStyle name="Normal 5 2 4 3 2 2" xfId="28843"/>
    <cellStyle name="Normal 5 2 4 3 2 2 2" xfId="28844"/>
    <cellStyle name="Normal 5 2 4 3 2 2 3" xfId="28845"/>
    <cellStyle name="Normal 5 2 4 3 2 3" xfId="28846"/>
    <cellStyle name="Normal 5 2 4 3 2 3 2" xfId="28847"/>
    <cellStyle name="Normal 5 2 4 3 2 3 3" xfId="28848"/>
    <cellStyle name="Normal 5 2 4 3 2 4" xfId="28849"/>
    <cellStyle name="Normal 5 2 4 3 2 4 2" xfId="28850"/>
    <cellStyle name="Normal 5 2 4 3 2 4 3" xfId="28851"/>
    <cellStyle name="Normal 5 2 4 3 2 5" xfId="28852"/>
    <cellStyle name="Normal 5 2 4 3 2 5 2" xfId="28853"/>
    <cellStyle name="Normal 5 2 4 3 2 5 3" xfId="28854"/>
    <cellStyle name="Normal 5 2 4 3 2 6" xfId="28855"/>
    <cellStyle name="Normal 5 2 4 3 2 7" xfId="28856"/>
    <cellStyle name="Normal 5 2 4 3 3" xfId="28857"/>
    <cellStyle name="Normal 5 2 4 3 3 2" xfId="28858"/>
    <cellStyle name="Normal 5 2 4 3 3 3" xfId="28859"/>
    <cellStyle name="Normal 5 2 4 3 4" xfId="28860"/>
    <cellStyle name="Normal 5 2 4 3 4 2" xfId="28861"/>
    <cellStyle name="Normal 5 2 4 3 4 3" xfId="28862"/>
    <cellStyle name="Normal 5 2 4 3 5" xfId="28863"/>
    <cellStyle name="Normal 5 2 4 3 5 2" xfId="28864"/>
    <cellStyle name="Normal 5 2 4 3 5 3" xfId="28865"/>
    <cellStyle name="Normal 5 2 4 3 6" xfId="28866"/>
    <cellStyle name="Normal 5 2 4 3 6 2" xfId="28867"/>
    <cellStyle name="Normal 5 2 4 3 6 3" xfId="28868"/>
    <cellStyle name="Normal 5 2 4 3 7" xfId="28869"/>
    <cellStyle name="Normal 5 2 4 3 8" xfId="28870"/>
    <cellStyle name="Normal 5 2 4 4" xfId="28871"/>
    <cellStyle name="Normal 5 2 4 4 2" xfId="28872"/>
    <cellStyle name="Normal 5 2 4 4 2 2" xfId="28873"/>
    <cellStyle name="Normal 5 2 4 4 2 2 2" xfId="28874"/>
    <cellStyle name="Normal 5 2 4 4 2 2 3" xfId="28875"/>
    <cellStyle name="Normal 5 2 4 4 2 3" xfId="28876"/>
    <cellStyle name="Normal 5 2 4 4 2 3 2" xfId="28877"/>
    <cellStyle name="Normal 5 2 4 4 2 3 3" xfId="28878"/>
    <cellStyle name="Normal 5 2 4 4 2 4" xfId="28879"/>
    <cellStyle name="Normal 5 2 4 4 2 4 2" xfId="28880"/>
    <cellStyle name="Normal 5 2 4 4 2 4 3" xfId="28881"/>
    <cellStyle name="Normal 5 2 4 4 2 5" xfId="28882"/>
    <cellStyle name="Normal 5 2 4 4 2 5 2" xfId="28883"/>
    <cellStyle name="Normal 5 2 4 4 2 5 3" xfId="28884"/>
    <cellStyle name="Normal 5 2 4 4 2 6" xfId="28885"/>
    <cellStyle name="Normal 5 2 4 4 2 7" xfId="28886"/>
    <cellStyle name="Normal 5 2 4 4 3" xfId="28887"/>
    <cellStyle name="Normal 5 2 4 4 3 2" xfId="28888"/>
    <cellStyle name="Normal 5 2 4 4 3 3" xfId="28889"/>
    <cellStyle name="Normal 5 2 4 4 4" xfId="28890"/>
    <cellStyle name="Normal 5 2 4 4 4 2" xfId="28891"/>
    <cellStyle name="Normal 5 2 4 4 4 3" xfId="28892"/>
    <cellStyle name="Normal 5 2 4 4 5" xfId="28893"/>
    <cellStyle name="Normal 5 2 4 4 5 2" xfId="28894"/>
    <cellStyle name="Normal 5 2 4 4 5 3" xfId="28895"/>
    <cellStyle name="Normal 5 2 4 4 6" xfId="28896"/>
    <cellStyle name="Normal 5 2 4 4 6 2" xfId="28897"/>
    <cellStyle name="Normal 5 2 4 4 6 3" xfId="28898"/>
    <cellStyle name="Normal 5 2 4 4 7" xfId="28899"/>
    <cellStyle name="Normal 5 2 4 4 8" xfId="28900"/>
    <cellStyle name="Normal 5 2 4 5" xfId="28901"/>
    <cellStyle name="Normal 5 2 4 5 2" xfId="28902"/>
    <cellStyle name="Normal 5 2 4 5 2 2" xfId="28903"/>
    <cellStyle name="Normal 5 2 4 5 2 3" xfId="28904"/>
    <cellStyle name="Normal 5 2 4 5 3" xfId="28905"/>
    <cellStyle name="Normal 5 2 4 5 3 2" xfId="28906"/>
    <cellStyle name="Normal 5 2 4 5 3 3" xfId="28907"/>
    <cellStyle name="Normal 5 2 4 5 4" xfId="28908"/>
    <cellStyle name="Normal 5 2 4 5 4 2" xfId="28909"/>
    <cellStyle name="Normal 5 2 4 5 4 3" xfId="28910"/>
    <cellStyle name="Normal 5 2 4 5 5" xfId="28911"/>
    <cellStyle name="Normal 5 2 4 5 5 2" xfId="28912"/>
    <cellStyle name="Normal 5 2 4 5 5 3" xfId="28913"/>
    <cellStyle name="Normal 5 2 4 5 6" xfId="28914"/>
    <cellStyle name="Normal 5 2 4 5 7" xfId="28915"/>
    <cellStyle name="Normal 5 2 4 6" xfId="28916"/>
    <cellStyle name="Normal 5 2 4 6 2" xfId="28917"/>
    <cellStyle name="Normal 5 2 4 6 2 2" xfId="28918"/>
    <cellStyle name="Normal 5 2 4 6 2 3" xfId="28919"/>
    <cellStyle name="Normal 5 2 4 6 3" xfId="28920"/>
    <cellStyle name="Normal 5 2 4 6 3 2" xfId="28921"/>
    <cellStyle name="Normal 5 2 4 6 3 3" xfId="28922"/>
    <cellStyle name="Normal 5 2 4 6 4" xfId="28923"/>
    <cellStyle name="Normal 5 2 4 6 4 2" xfId="28924"/>
    <cellStyle name="Normal 5 2 4 6 4 3" xfId="28925"/>
    <cellStyle name="Normal 5 2 4 6 5" xfId="28926"/>
    <cellStyle name="Normal 5 2 4 6 5 2" xfId="28927"/>
    <cellStyle name="Normal 5 2 4 6 5 3" xfId="28928"/>
    <cellStyle name="Normal 5 2 4 6 6" xfId="28929"/>
    <cellStyle name="Normal 5 2 4 6 7" xfId="28930"/>
    <cellStyle name="Normal 5 2 4 7" xfId="28931"/>
    <cellStyle name="Normal 5 2 4 7 2" xfId="28932"/>
    <cellStyle name="Normal 5 2 4 7 2 2" xfId="28933"/>
    <cellStyle name="Normal 5 2 4 7 2 3" xfId="28934"/>
    <cellStyle name="Normal 5 2 4 7 3" xfId="28935"/>
    <cellStyle name="Normal 5 2 4 7 3 2" xfId="28936"/>
    <cellStyle name="Normal 5 2 4 7 3 3" xfId="28937"/>
    <cellStyle name="Normal 5 2 4 7 4" xfId="28938"/>
    <cellStyle name="Normal 5 2 4 7 4 2" xfId="28939"/>
    <cellStyle name="Normal 5 2 4 7 4 3" xfId="28940"/>
    <cellStyle name="Normal 5 2 4 7 5" xfId="28941"/>
    <cellStyle name="Normal 5 2 4 7 5 2" xfId="28942"/>
    <cellStyle name="Normal 5 2 4 7 5 3" xfId="28943"/>
    <cellStyle name="Normal 5 2 4 7 6" xfId="28944"/>
    <cellStyle name="Normal 5 2 4 7 7" xfId="28945"/>
    <cellStyle name="Normal 5 2 4 8" xfId="28946"/>
    <cellStyle name="Normal 5 2 4 8 2" xfId="28947"/>
    <cellStyle name="Normal 5 2 4 8 2 2" xfId="28948"/>
    <cellStyle name="Normal 5 2 4 8 2 3" xfId="28949"/>
    <cellStyle name="Normal 5 2 4 8 3" xfId="28950"/>
    <cellStyle name="Normal 5 2 4 8 3 2" xfId="28951"/>
    <cellStyle name="Normal 5 2 4 8 3 3" xfId="28952"/>
    <cellStyle name="Normal 5 2 4 8 4" xfId="28953"/>
    <cellStyle name="Normal 5 2 4 8 4 2" xfId="28954"/>
    <cellStyle name="Normal 5 2 4 8 4 3" xfId="28955"/>
    <cellStyle name="Normal 5 2 4 8 5" xfId="28956"/>
    <cellStyle name="Normal 5 2 4 8 5 2" xfId="28957"/>
    <cellStyle name="Normal 5 2 4 8 5 3" xfId="28958"/>
    <cellStyle name="Normal 5 2 4 8 6" xfId="28959"/>
    <cellStyle name="Normal 5 2 4 8 7" xfId="28960"/>
    <cellStyle name="Normal 5 2 4 9" xfId="28961"/>
    <cellStyle name="Normal 5 2 4 9 2" xfId="28962"/>
    <cellStyle name="Normal 5 2 4 9 3" xfId="28963"/>
    <cellStyle name="Normal 5 2 5" xfId="28964"/>
    <cellStyle name="Normal 5 2 5 10" xfId="28965"/>
    <cellStyle name="Normal 5 2 5 11" xfId="28966"/>
    <cellStyle name="Normal 5 2 5 2" xfId="28967"/>
    <cellStyle name="Normal 5 2 5 2 2" xfId="28968"/>
    <cellStyle name="Normal 5 2 5 2 2 2" xfId="28969"/>
    <cellStyle name="Normal 5 2 5 2 2 2 2" xfId="28970"/>
    <cellStyle name="Normal 5 2 5 2 2 2 3" xfId="28971"/>
    <cellStyle name="Normal 5 2 5 2 2 3" xfId="28972"/>
    <cellStyle name="Normal 5 2 5 2 2 3 2" xfId="28973"/>
    <cellStyle name="Normal 5 2 5 2 2 3 3" xfId="28974"/>
    <cellStyle name="Normal 5 2 5 2 2 4" xfId="28975"/>
    <cellStyle name="Normal 5 2 5 2 2 4 2" xfId="28976"/>
    <cellStyle name="Normal 5 2 5 2 2 4 3" xfId="28977"/>
    <cellStyle name="Normal 5 2 5 2 2 5" xfId="28978"/>
    <cellStyle name="Normal 5 2 5 2 2 5 2" xfId="28979"/>
    <cellStyle name="Normal 5 2 5 2 2 5 3" xfId="28980"/>
    <cellStyle name="Normal 5 2 5 2 2 6" xfId="28981"/>
    <cellStyle name="Normal 5 2 5 2 2 7" xfId="28982"/>
    <cellStyle name="Normal 5 2 5 2 3" xfId="28983"/>
    <cellStyle name="Normal 5 2 5 2 3 2" xfId="28984"/>
    <cellStyle name="Normal 5 2 5 2 3 3" xfId="28985"/>
    <cellStyle name="Normal 5 2 5 2 4" xfId="28986"/>
    <cellStyle name="Normal 5 2 5 2 4 2" xfId="28987"/>
    <cellStyle name="Normal 5 2 5 2 4 3" xfId="28988"/>
    <cellStyle name="Normal 5 2 5 2 5" xfId="28989"/>
    <cellStyle name="Normal 5 2 5 2 5 2" xfId="28990"/>
    <cellStyle name="Normal 5 2 5 2 5 3" xfId="28991"/>
    <cellStyle name="Normal 5 2 5 2 6" xfId="28992"/>
    <cellStyle name="Normal 5 2 5 2 6 2" xfId="28993"/>
    <cellStyle name="Normal 5 2 5 2 6 3" xfId="28994"/>
    <cellStyle name="Normal 5 2 5 2 7" xfId="28995"/>
    <cellStyle name="Normal 5 2 5 2 8" xfId="28996"/>
    <cellStyle name="Normal 5 2 5 3" xfId="28997"/>
    <cellStyle name="Normal 5 2 5 3 2" xfId="28998"/>
    <cellStyle name="Normal 5 2 5 3 2 2" xfId="28999"/>
    <cellStyle name="Normal 5 2 5 3 2 3" xfId="29000"/>
    <cellStyle name="Normal 5 2 5 3 3" xfId="29001"/>
    <cellStyle name="Normal 5 2 5 3 3 2" xfId="29002"/>
    <cellStyle name="Normal 5 2 5 3 3 3" xfId="29003"/>
    <cellStyle name="Normal 5 2 5 3 4" xfId="29004"/>
    <cellStyle name="Normal 5 2 5 3 4 2" xfId="29005"/>
    <cellStyle name="Normal 5 2 5 3 4 3" xfId="29006"/>
    <cellStyle name="Normal 5 2 5 3 5" xfId="29007"/>
    <cellStyle name="Normal 5 2 5 3 5 2" xfId="29008"/>
    <cellStyle name="Normal 5 2 5 3 5 3" xfId="29009"/>
    <cellStyle name="Normal 5 2 5 3 6" xfId="29010"/>
    <cellStyle name="Normal 5 2 5 3 7" xfId="29011"/>
    <cellStyle name="Normal 5 2 5 4" xfId="29012"/>
    <cellStyle name="Normal 5 2 5 4 2" xfId="29013"/>
    <cellStyle name="Normal 5 2 5 4 2 2" xfId="29014"/>
    <cellStyle name="Normal 5 2 5 4 2 3" xfId="29015"/>
    <cellStyle name="Normal 5 2 5 4 3" xfId="29016"/>
    <cellStyle name="Normal 5 2 5 4 3 2" xfId="29017"/>
    <cellStyle name="Normal 5 2 5 4 3 3" xfId="29018"/>
    <cellStyle name="Normal 5 2 5 4 4" xfId="29019"/>
    <cellStyle name="Normal 5 2 5 4 4 2" xfId="29020"/>
    <cellStyle name="Normal 5 2 5 4 4 3" xfId="29021"/>
    <cellStyle name="Normal 5 2 5 4 5" xfId="29022"/>
    <cellStyle name="Normal 5 2 5 4 5 2" xfId="29023"/>
    <cellStyle name="Normal 5 2 5 4 5 3" xfId="29024"/>
    <cellStyle name="Normal 5 2 5 4 6" xfId="29025"/>
    <cellStyle name="Normal 5 2 5 4 7" xfId="29026"/>
    <cellStyle name="Normal 5 2 5 5" xfId="29027"/>
    <cellStyle name="Normal 5 2 5 5 2" xfId="29028"/>
    <cellStyle name="Normal 5 2 5 5 2 2" xfId="29029"/>
    <cellStyle name="Normal 5 2 5 5 2 3" xfId="29030"/>
    <cellStyle name="Normal 5 2 5 5 3" xfId="29031"/>
    <cellStyle name="Normal 5 2 5 5 3 2" xfId="29032"/>
    <cellStyle name="Normal 5 2 5 5 3 3" xfId="29033"/>
    <cellStyle name="Normal 5 2 5 5 4" xfId="29034"/>
    <cellStyle name="Normal 5 2 5 5 4 2" xfId="29035"/>
    <cellStyle name="Normal 5 2 5 5 4 3" xfId="29036"/>
    <cellStyle name="Normal 5 2 5 5 5" xfId="29037"/>
    <cellStyle name="Normal 5 2 5 5 5 2" xfId="29038"/>
    <cellStyle name="Normal 5 2 5 5 5 3" xfId="29039"/>
    <cellStyle name="Normal 5 2 5 5 6" xfId="29040"/>
    <cellStyle name="Normal 5 2 5 5 7" xfId="29041"/>
    <cellStyle name="Normal 5 2 5 6" xfId="29042"/>
    <cellStyle name="Normal 5 2 5 6 2" xfId="29043"/>
    <cellStyle name="Normal 5 2 5 6 3" xfId="29044"/>
    <cellStyle name="Normal 5 2 5 7" xfId="29045"/>
    <cellStyle name="Normal 5 2 5 7 2" xfId="29046"/>
    <cellStyle name="Normal 5 2 5 7 3" xfId="29047"/>
    <cellStyle name="Normal 5 2 5 8" xfId="29048"/>
    <cellStyle name="Normal 5 2 5 8 2" xfId="29049"/>
    <cellStyle name="Normal 5 2 5 8 3" xfId="29050"/>
    <cellStyle name="Normal 5 2 5 9" xfId="29051"/>
    <cellStyle name="Normal 5 2 5 9 2" xfId="29052"/>
    <cellStyle name="Normal 5 2 5 9 3" xfId="29053"/>
    <cellStyle name="Normal 5 2 6" xfId="29054"/>
    <cellStyle name="Normal 5 2 6 2" xfId="29055"/>
    <cellStyle name="Normal 5 2 6 2 2" xfId="29056"/>
    <cellStyle name="Normal 5 2 6 2 2 2" xfId="29057"/>
    <cellStyle name="Normal 5 2 6 2 2 3" xfId="29058"/>
    <cellStyle name="Normal 5 2 6 2 3" xfId="29059"/>
    <cellStyle name="Normal 5 2 6 2 3 2" xfId="29060"/>
    <cellStyle name="Normal 5 2 6 2 3 3" xfId="29061"/>
    <cellStyle name="Normal 5 2 6 2 4" xfId="29062"/>
    <cellStyle name="Normal 5 2 6 2 4 2" xfId="29063"/>
    <cellStyle name="Normal 5 2 6 2 4 3" xfId="29064"/>
    <cellStyle name="Normal 5 2 6 2 5" xfId="29065"/>
    <cellStyle name="Normal 5 2 6 2 5 2" xfId="29066"/>
    <cellStyle name="Normal 5 2 6 2 5 3" xfId="29067"/>
    <cellStyle name="Normal 5 2 6 2 6" xfId="29068"/>
    <cellStyle name="Normal 5 2 6 2 7" xfId="29069"/>
    <cellStyle name="Normal 5 2 6 3" xfId="29070"/>
    <cellStyle name="Normal 5 2 6 3 2" xfId="29071"/>
    <cellStyle name="Normal 5 2 6 3 3" xfId="29072"/>
    <cellStyle name="Normal 5 2 6 4" xfId="29073"/>
    <cellStyle name="Normal 5 2 6 4 2" xfId="29074"/>
    <cellStyle name="Normal 5 2 6 4 3" xfId="29075"/>
    <cellStyle name="Normal 5 2 6 5" xfId="29076"/>
    <cellStyle name="Normal 5 2 6 5 2" xfId="29077"/>
    <cellStyle name="Normal 5 2 6 5 3" xfId="29078"/>
    <cellStyle name="Normal 5 2 6 6" xfId="29079"/>
    <cellStyle name="Normal 5 2 6 6 2" xfId="29080"/>
    <cellStyle name="Normal 5 2 6 6 3" xfId="29081"/>
    <cellStyle name="Normal 5 2 6 7" xfId="29082"/>
    <cellStyle name="Normal 5 2 6 8" xfId="29083"/>
    <cellStyle name="Normal 5 2 7" xfId="29084"/>
    <cellStyle name="Normal 5 2 7 2" xfId="29085"/>
    <cellStyle name="Normal 5 2 7 2 2" xfId="29086"/>
    <cellStyle name="Normal 5 2 7 2 2 2" xfId="29087"/>
    <cellStyle name="Normal 5 2 7 2 2 3" xfId="29088"/>
    <cellStyle name="Normal 5 2 7 2 3" xfId="29089"/>
    <cellStyle name="Normal 5 2 7 2 3 2" xfId="29090"/>
    <cellStyle name="Normal 5 2 7 2 3 3" xfId="29091"/>
    <cellStyle name="Normal 5 2 7 2 4" xfId="29092"/>
    <cellStyle name="Normal 5 2 7 2 4 2" xfId="29093"/>
    <cellStyle name="Normal 5 2 7 2 4 3" xfId="29094"/>
    <cellStyle name="Normal 5 2 7 2 5" xfId="29095"/>
    <cellStyle name="Normal 5 2 7 2 5 2" xfId="29096"/>
    <cellStyle name="Normal 5 2 7 2 5 3" xfId="29097"/>
    <cellStyle name="Normal 5 2 7 2 6" xfId="29098"/>
    <cellStyle name="Normal 5 2 7 2 7" xfId="29099"/>
    <cellStyle name="Normal 5 2 7 3" xfId="29100"/>
    <cellStyle name="Normal 5 2 7 3 2" xfId="29101"/>
    <cellStyle name="Normal 5 2 7 3 3" xfId="29102"/>
    <cellStyle name="Normal 5 2 7 4" xfId="29103"/>
    <cellStyle name="Normal 5 2 7 4 2" xfId="29104"/>
    <cellStyle name="Normal 5 2 7 4 3" xfId="29105"/>
    <cellStyle name="Normal 5 2 7 5" xfId="29106"/>
    <cellStyle name="Normal 5 2 7 5 2" xfId="29107"/>
    <cellStyle name="Normal 5 2 7 5 3" xfId="29108"/>
    <cellStyle name="Normal 5 2 7 6" xfId="29109"/>
    <cellStyle name="Normal 5 2 7 6 2" xfId="29110"/>
    <cellStyle name="Normal 5 2 7 6 3" xfId="29111"/>
    <cellStyle name="Normal 5 2 7 7" xfId="29112"/>
    <cellStyle name="Normal 5 2 7 8" xfId="29113"/>
    <cellStyle name="Normal 5 2 8" xfId="29114"/>
    <cellStyle name="Normal 5 2 8 2" xfId="29115"/>
    <cellStyle name="Normal 5 2 8 2 2" xfId="29116"/>
    <cellStyle name="Normal 5 2 8 2 2 2" xfId="29117"/>
    <cellStyle name="Normal 5 2 8 2 2 3" xfId="29118"/>
    <cellStyle name="Normal 5 2 8 2 3" xfId="29119"/>
    <cellStyle name="Normal 5 2 8 2 3 2" xfId="29120"/>
    <cellStyle name="Normal 5 2 8 2 3 3" xfId="29121"/>
    <cellStyle name="Normal 5 2 8 2 4" xfId="29122"/>
    <cellStyle name="Normal 5 2 8 2 4 2" xfId="29123"/>
    <cellStyle name="Normal 5 2 8 2 4 3" xfId="29124"/>
    <cellStyle name="Normal 5 2 8 2 5" xfId="29125"/>
    <cellStyle name="Normal 5 2 8 2 5 2" xfId="29126"/>
    <cellStyle name="Normal 5 2 8 2 5 3" xfId="29127"/>
    <cellStyle name="Normal 5 2 8 2 6" xfId="29128"/>
    <cellStyle name="Normal 5 2 8 2 7" xfId="29129"/>
    <cellStyle name="Normal 5 2 8 3" xfId="29130"/>
    <cellStyle name="Normal 5 2 8 3 2" xfId="29131"/>
    <cellStyle name="Normal 5 2 8 3 3" xfId="29132"/>
    <cellStyle name="Normal 5 2 8 4" xfId="29133"/>
    <cellStyle name="Normal 5 2 8 4 2" xfId="29134"/>
    <cellStyle name="Normal 5 2 8 4 3" xfId="29135"/>
    <cellStyle name="Normal 5 2 8 5" xfId="29136"/>
    <cellStyle name="Normal 5 2 8 5 2" xfId="29137"/>
    <cellStyle name="Normal 5 2 8 5 3" xfId="29138"/>
    <cellStyle name="Normal 5 2 8 6" xfId="29139"/>
    <cellStyle name="Normal 5 2 8 6 2" xfId="29140"/>
    <cellStyle name="Normal 5 2 8 6 3" xfId="29141"/>
    <cellStyle name="Normal 5 2 8 7" xfId="29142"/>
    <cellStyle name="Normal 5 2 8 8" xfId="29143"/>
    <cellStyle name="Normal 5 2 9" xfId="29144"/>
    <cellStyle name="Normal 5 2 9 2" xfId="29145"/>
    <cellStyle name="Normal 5 2 9 2 2" xfId="29146"/>
    <cellStyle name="Normal 5 2 9 2 3" xfId="29147"/>
    <cellStyle name="Normal 5 2 9 3" xfId="29148"/>
    <cellStyle name="Normal 5 2 9 3 2" xfId="29149"/>
    <cellStyle name="Normal 5 2 9 3 3" xfId="29150"/>
    <cellStyle name="Normal 5 2 9 4" xfId="29151"/>
    <cellStyle name="Normal 5 2 9 4 2" xfId="29152"/>
    <cellStyle name="Normal 5 2 9 4 3" xfId="29153"/>
    <cellStyle name="Normal 5 2 9 5" xfId="29154"/>
    <cellStyle name="Normal 5 2 9 5 2" xfId="29155"/>
    <cellStyle name="Normal 5 2 9 5 3" xfId="29156"/>
    <cellStyle name="Normal 5 2 9 6" xfId="29157"/>
    <cellStyle name="Normal 5 2 9 7" xfId="29158"/>
    <cellStyle name="Normal 5 20" xfId="29159"/>
    <cellStyle name="Normal 5 3" xfId="29160"/>
    <cellStyle name="Normal 5 3 10" xfId="29161"/>
    <cellStyle name="Normal 5 3 10 2" xfId="29162"/>
    <cellStyle name="Normal 5 3 10 2 2" xfId="29163"/>
    <cellStyle name="Normal 5 3 10 2 3" xfId="29164"/>
    <cellStyle name="Normal 5 3 10 3" xfId="29165"/>
    <cellStyle name="Normal 5 3 10 3 2" xfId="29166"/>
    <cellStyle name="Normal 5 3 10 3 3" xfId="29167"/>
    <cellStyle name="Normal 5 3 10 4" xfId="29168"/>
    <cellStyle name="Normal 5 3 10 4 2" xfId="29169"/>
    <cellStyle name="Normal 5 3 10 4 3" xfId="29170"/>
    <cellStyle name="Normal 5 3 10 5" xfId="29171"/>
    <cellStyle name="Normal 5 3 10 5 2" xfId="29172"/>
    <cellStyle name="Normal 5 3 10 5 3" xfId="29173"/>
    <cellStyle name="Normal 5 3 10 6" xfId="29174"/>
    <cellStyle name="Normal 5 3 10 7" xfId="29175"/>
    <cellStyle name="Normal 5 3 11" xfId="29176"/>
    <cellStyle name="Normal 5 3 11 2" xfId="29177"/>
    <cellStyle name="Normal 5 3 11 3" xfId="29178"/>
    <cellStyle name="Normal 5 3 12" xfId="29179"/>
    <cellStyle name="Normal 5 3 12 2" xfId="29180"/>
    <cellStyle name="Normal 5 3 12 3" xfId="29181"/>
    <cellStyle name="Normal 5 3 13" xfId="29182"/>
    <cellStyle name="Normal 5 3 13 2" xfId="29183"/>
    <cellStyle name="Normal 5 3 13 3" xfId="29184"/>
    <cellStyle name="Normal 5 3 14" xfId="29185"/>
    <cellStyle name="Normal 5 3 14 2" xfId="29186"/>
    <cellStyle name="Normal 5 3 14 3" xfId="29187"/>
    <cellStyle name="Normal 5 3 15" xfId="29188"/>
    <cellStyle name="Normal 5 3 16" xfId="29189"/>
    <cellStyle name="Normal 5 3 2" xfId="29190"/>
    <cellStyle name="Normal 5 3 2 10" xfId="29191"/>
    <cellStyle name="Normal 5 3 2 10 2" xfId="29192"/>
    <cellStyle name="Normal 5 3 2 10 3" xfId="29193"/>
    <cellStyle name="Normal 5 3 2 11" xfId="29194"/>
    <cellStyle name="Normal 5 3 2 11 2" xfId="29195"/>
    <cellStyle name="Normal 5 3 2 11 3" xfId="29196"/>
    <cellStyle name="Normal 5 3 2 12" xfId="29197"/>
    <cellStyle name="Normal 5 3 2 12 2" xfId="29198"/>
    <cellStyle name="Normal 5 3 2 12 3" xfId="29199"/>
    <cellStyle name="Normal 5 3 2 13" xfId="29200"/>
    <cellStyle name="Normal 5 3 2 13 2" xfId="29201"/>
    <cellStyle name="Normal 5 3 2 13 3" xfId="29202"/>
    <cellStyle name="Normal 5 3 2 14" xfId="29203"/>
    <cellStyle name="Normal 5 3 2 15" xfId="29204"/>
    <cellStyle name="Normal 5 3 2 2" xfId="29205"/>
    <cellStyle name="Normal 5 3 2 2 10" xfId="29206"/>
    <cellStyle name="Normal 5 3 2 2 10 2" xfId="29207"/>
    <cellStyle name="Normal 5 3 2 2 10 3" xfId="29208"/>
    <cellStyle name="Normal 5 3 2 2 11" xfId="29209"/>
    <cellStyle name="Normal 5 3 2 2 11 2" xfId="29210"/>
    <cellStyle name="Normal 5 3 2 2 11 3" xfId="29211"/>
    <cellStyle name="Normal 5 3 2 2 12" xfId="29212"/>
    <cellStyle name="Normal 5 3 2 2 12 2" xfId="29213"/>
    <cellStyle name="Normal 5 3 2 2 12 3" xfId="29214"/>
    <cellStyle name="Normal 5 3 2 2 13" xfId="29215"/>
    <cellStyle name="Normal 5 3 2 2 14" xfId="29216"/>
    <cellStyle name="Normal 5 3 2 2 2" xfId="29217"/>
    <cellStyle name="Normal 5 3 2 2 2 10" xfId="29218"/>
    <cellStyle name="Normal 5 3 2 2 2 11" xfId="29219"/>
    <cellStyle name="Normal 5 3 2 2 2 2" xfId="29220"/>
    <cellStyle name="Normal 5 3 2 2 2 2 2" xfId="29221"/>
    <cellStyle name="Normal 5 3 2 2 2 2 2 2" xfId="29222"/>
    <cellStyle name="Normal 5 3 2 2 2 2 2 2 2" xfId="29223"/>
    <cellStyle name="Normal 5 3 2 2 2 2 2 2 3" xfId="29224"/>
    <cellStyle name="Normal 5 3 2 2 2 2 2 3" xfId="29225"/>
    <cellStyle name="Normal 5 3 2 2 2 2 2 3 2" xfId="29226"/>
    <cellStyle name="Normal 5 3 2 2 2 2 2 3 3" xfId="29227"/>
    <cellStyle name="Normal 5 3 2 2 2 2 2 4" xfId="29228"/>
    <cellStyle name="Normal 5 3 2 2 2 2 2 4 2" xfId="29229"/>
    <cellStyle name="Normal 5 3 2 2 2 2 2 4 3" xfId="29230"/>
    <cellStyle name="Normal 5 3 2 2 2 2 2 5" xfId="29231"/>
    <cellStyle name="Normal 5 3 2 2 2 2 2 5 2" xfId="29232"/>
    <cellStyle name="Normal 5 3 2 2 2 2 2 5 3" xfId="29233"/>
    <cellStyle name="Normal 5 3 2 2 2 2 2 6" xfId="29234"/>
    <cellStyle name="Normal 5 3 2 2 2 2 2 7" xfId="29235"/>
    <cellStyle name="Normal 5 3 2 2 2 2 3" xfId="29236"/>
    <cellStyle name="Normal 5 3 2 2 2 2 3 2" xfId="29237"/>
    <cellStyle name="Normal 5 3 2 2 2 2 3 3" xfId="29238"/>
    <cellStyle name="Normal 5 3 2 2 2 2 4" xfId="29239"/>
    <cellStyle name="Normal 5 3 2 2 2 2 4 2" xfId="29240"/>
    <cellStyle name="Normal 5 3 2 2 2 2 4 3" xfId="29241"/>
    <cellStyle name="Normal 5 3 2 2 2 2 5" xfId="29242"/>
    <cellStyle name="Normal 5 3 2 2 2 2 5 2" xfId="29243"/>
    <cellStyle name="Normal 5 3 2 2 2 2 5 3" xfId="29244"/>
    <cellStyle name="Normal 5 3 2 2 2 2 6" xfId="29245"/>
    <cellStyle name="Normal 5 3 2 2 2 2 6 2" xfId="29246"/>
    <cellStyle name="Normal 5 3 2 2 2 2 6 3" xfId="29247"/>
    <cellStyle name="Normal 5 3 2 2 2 2 7" xfId="29248"/>
    <cellStyle name="Normal 5 3 2 2 2 2 8" xfId="29249"/>
    <cellStyle name="Normal 5 3 2 2 2 3" xfId="29250"/>
    <cellStyle name="Normal 5 3 2 2 2 3 2" xfId="29251"/>
    <cellStyle name="Normal 5 3 2 2 2 3 2 2" xfId="29252"/>
    <cellStyle name="Normal 5 3 2 2 2 3 2 3" xfId="29253"/>
    <cellStyle name="Normal 5 3 2 2 2 3 3" xfId="29254"/>
    <cellStyle name="Normal 5 3 2 2 2 3 3 2" xfId="29255"/>
    <cellStyle name="Normal 5 3 2 2 2 3 3 3" xfId="29256"/>
    <cellStyle name="Normal 5 3 2 2 2 3 4" xfId="29257"/>
    <cellStyle name="Normal 5 3 2 2 2 3 4 2" xfId="29258"/>
    <cellStyle name="Normal 5 3 2 2 2 3 4 3" xfId="29259"/>
    <cellStyle name="Normal 5 3 2 2 2 3 5" xfId="29260"/>
    <cellStyle name="Normal 5 3 2 2 2 3 5 2" xfId="29261"/>
    <cellStyle name="Normal 5 3 2 2 2 3 5 3" xfId="29262"/>
    <cellStyle name="Normal 5 3 2 2 2 3 6" xfId="29263"/>
    <cellStyle name="Normal 5 3 2 2 2 3 7" xfId="29264"/>
    <cellStyle name="Normal 5 3 2 2 2 4" xfId="29265"/>
    <cellStyle name="Normal 5 3 2 2 2 4 2" xfId="29266"/>
    <cellStyle name="Normal 5 3 2 2 2 4 2 2" xfId="29267"/>
    <cellStyle name="Normal 5 3 2 2 2 4 2 3" xfId="29268"/>
    <cellStyle name="Normal 5 3 2 2 2 4 3" xfId="29269"/>
    <cellStyle name="Normal 5 3 2 2 2 4 3 2" xfId="29270"/>
    <cellStyle name="Normal 5 3 2 2 2 4 3 3" xfId="29271"/>
    <cellStyle name="Normal 5 3 2 2 2 4 4" xfId="29272"/>
    <cellStyle name="Normal 5 3 2 2 2 4 4 2" xfId="29273"/>
    <cellStyle name="Normal 5 3 2 2 2 4 4 3" xfId="29274"/>
    <cellStyle name="Normal 5 3 2 2 2 4 5" xfId="29275"/>
    <cellStyle name="Normal 5 3 2 2 2 4 5 2" xfId="29276"/>
    <cellStyle name="Normal 5 3 2 2 2 4 5 3" xfId="29277"/>
    <cellStyle name="Normal 5 3 2 2 2 4 6" xfId="29278"/>
    <cellStyle name="Normal 5 3 2 2 2 4 7" xfId="29279"/>
    <cellStyle name="Normal 5 3 2 2 2 5" xfId="29280"/>
    <cellStyle name="Normal 5 3 2 2 2 5 2" xfId="29281"/>
    <cellStyle name="Normal 5 3 2 2 2 5 2 2" xfId="29282"/>
    <cellStyle name="Normal 5 3 2 2 2 5 2 3" xfId="29283"/>
    <cellStyle name="Normal 5 3 2 2 2 5 3" xfId="29284"/>
    <cellStyle name="Normal 5 3 2 2 2 5 3 2" xfId="29285"/>
    <cellStyle name="Normal 5 3 2 2 2 5 3 3" xfId="29286"/>
    <cellStyle name="Normal 5 3 2 2 2 5 4" xfId="29287"/>
    <cellStyle name="Normal 5 3 2 2 2 5 4 2" xfId="29288"/>
    <cellStyle name="Normal 5 3 2 2 2 5 4 3" xfId="29289"/>
    <cellStyle name="Normal 5 3 2 2 2 5 5" xfId="29290"/>
    <cellStyle name="Normal 5 3 2 2 2 5 5 2" xfId="29291"/>
    <cellStyle name="Normal 5 3 2 2 2 5 5 3" xfId="29292"/>
    <cellStyle name="Normal 5 3 2 2 2 5 6" xfId="29293"/>
    <cellStyle name="Normal 5 3 2 2 2 5 7" xfId="29294"/>
    <cellStyle name="Normal 5 3 2 2 2 6" xfId="29295"/>
    <cellStyle name="Normal 5 3 2 2 2 6 2" xfId="29296"/>
    <cellStyle name="Normal 5 3 2 2 2 6 3" xfId="29297"/>
    <cellStyle name="Normal 5 3 2 2 2 7" xfId="29298"/>
    <cellStyle name="Normal 5 3 2 2 2 7 2" xfId="29299"/>
    <cellStyle name="Normal 5 3 2 2 2 7 3" xfId="29300"/>
    <cellStyle name="Normal 5 3 2 2 2 8" xfId="29301"/>
    <cellStyle name="Normal 5 3 2 2 2 8 2" xfId="29302"/>
    <cellStyle name="Normal 5 3 2 2 2 8 3" xfId="29303"/>
    <cellStyle name="Normal 5 3 2 2 2 9" xfId="29304"/>
    <cellStyle name="Normal 5 3 2 2 2 9 2" xfId="29305"/>
    <cellStyle name="Normal 5 3 2 2 2 9 3" xfId="29306"/>
    <cellStyle name="Normal 5 3 2 2 3" xfId="29307"/>
    <cellStyle name="Normal 5 3 2 2 3 2" xfId="29308"/>
    <cellStyle name="Normal 5 3 2 2 3 2 2" xfId="29309"/>
    <cellStyle name="Normal 5 3 2 2 3 2 2 2" xfId="29310"/>
    <cellStyle name="Normal 5 3 2 2 3 2 2 3" xfId="29311"/>
    <cellStyle name="Normal 5 3 2 2 3 2 3" xfId="29312"/>
    <cellStyle name="Normal 5 3 2 2 3 2 3 2" xfId="29313"/>
    <cellStyle name="Normal 5 3 2 2 3 2 3 3" xfId="29314"/>
    <cellStyle name="Normal 5 3 2 2 3 2 4" xfId="29315"/>
    <cellStyle name="Normal 5 3 2 2 3 2 4 2" xfId="29316"/>
    <cellStyle name="Normal 5 3 2 2 3 2 4 3" xfId="29317"/>
    <cellStyle name="Normal 5 3 2 2 3 2 5" xfId="29318"/>
    <cellStyle name="Normal 5 3 2 2 3 2 5 2" xfId="29319"/>
    <cellStyle name="Normal 5 3 2 2 3 2 5 3" xfId="29320"/>
    <cellStyle name="Normal 5 3 2 2 3 2 6" xfId="29321"/>
    <cellStyle name="Normal 5 3 2 2 3 2 7" xfId="29322"/>
    <cellStyle name="Normal 5 3 2 2 3 3" xfId="29323"/>
    <cellStyle name="Normal 5 3 2 2 3 3 2" xfId="29324"/>
    <cellStyle name="Normal 5 3 2 2 3 3 3" xfId="29325"/>
    <cellStyle name="Normal 5 3 2 2 3 4" xfId="29326"/>
    <cellStyle name="Normal 5 3 2 2 3 4 2" xfId="29327"/>
    <cellStyle name="Normal 5 3 2 2 3 4 3" xfId="29328"/>
    <cellStyle name="Normal 5 3 2 2 3 5" xfId="29329"/>
    <cellStyle name="Normal 5 3 2 2 3 5 2" xfId="29330"/>
    <cellStyle name="Normal 5 3 2 2 3 5 3" xfId="29331"/>
    <cellStyle name="Normal 5 3 2 2 3 6" xfId="29332"/>
    <cellStyle name="Normal 5 3 2 2 3 6 2" xfId="29333"/>
    <cellStyle name="Normal 5 3 2 2 3 6 3" xfId="29334"/>
    <cellStyle name="Normal 5 3 2 2 3 7" xfId="29335"/>
    <cellStyle name="Normal 5 3 2 2 3 8" xfId="29336"/>
    <cellStyle name="Normal 5 3 2 2 4" xfId="29337"/>
    <cellStyle name="Normal 5 3 2 2 4 2" xfId="29338"/>
    <cellStyle name="Normal 5 3 2 2 4 2 2" xfId="29339"/>
    <cellStyle name="Normal 5 3 2 2 4 2 2 2" xfId="29340"/>
    <cellStyle name="Normal 5 3 2 2 4 2 2 3" xfId="29341"/>
    <cellStyle name="Normal 5 3 2 2 4 2 3" xfId="29342"/>
    <cellStyle name="Normal 5 3 2 2 4 2 3 2" xfId="29343"/>
    <cellStyle name="Normal 5 3 2 2 4 2 3 3" xfId="29344"/>
    <cellStyle name="Normal 5 3 2 2 4 2 4" xfId="29345"/>
    <cellStyle name="Normal 5 3 2 2 4 2 4 2" xfId="29346"/>
    <cellStyle name="Normal 5 3 2 2 4 2 4 3" xfId="29347"/>
    <cellStyle name="Normal 5 3 2 2 4 2 5" xfId="29348"/>
    <cellStyle name="Normal 5 3 2 2 4 2 5 2" xfId="29349"/>
    <cellStyle name="Normal 5 3 2 2 4 2 5 3" xfId="29350"/>
    <cellStyle name="Normal 5 3 2 2 4 2 6" xfId="29351"/>
    <cellStyle name="Normal 5 3 2 2 4 2 7" xfId="29352"/>
    <cellStyle name="Normal 5 3 2 2 4 3" xfId="29353"/>
    <cellStyle name="Normal 5 3 2 2 4 3 2" xfId="29354"/>
    <cellStyle name="Normal 5 3 2 2 4 3 3" xfId="29355"/>
    <cellStyle name="Normal 5 3 2 2 4 4" xfId="29356"/>
    <cellStyle name="Normal 5 3 2 2 4 4 2" xfId="29357"/>
    <cellStyle name="Normal 5 3 2 2 4 4 3" xfId="29358"/>
    <cellStyle name="Normal 5 3 2 2 4 5" xfId="29359"/>
    <cellStyle name="Normal 5 3 2 2 4 5 2" xfId="29360"/>
    <cellStyle name="Normal 5 3 2 2 4 5 3" xfId="29361"/>
    <cellStyle name="Normal 5 3 2 2 4 6" xfId="29362"/>
    <cellStyle name="Normal 5 3 2 2 4 6 2" xfId="29363"/>
    <cellStyle name="Normal 5 3 2 2 4 6 3" xfId="29364"/>
    <cellStyle name="Normal 5 3 2 2 4 7" xfId="29365"/>
    <cellStyle name="Normal 5 3 2 2 4 8" xfId="29366"/>
    <cellStyle name="Normal 5 3 2 2 5" xfId="29367"/>
    <cellStyle name="Normal 5 3 2 2 5 2" xfId="29368"/>
    <cellStyle name="Normal 5 3 2 2 5 2 2" xfId="29369"/>
    <cellStyle name="Normal 5 3 2 2 5 2 3" xfId="29370"/>
    <cellStyle name="Normal 5 3 2 2 5 3" xfId="29371"/>
    <cellStyle name="Normal 5 3 2 2 5 3 2" xfId="29372"/>
    <cellStyle name="Normal 5 3 2 2 5 3 3" xfId="29373"/>
    <cellStyle name="Normal 5 3 2 2 5 4" xfId="29374"/>
    <cellStyle name="Normal 5 3 2 2 5 4 2" xfId="29375"/>
    <cellStyle name="Normal 5 3 2 2 5 4 3" xfId="29376"/>
    <cellStyle name="Normal 5 3 2 2 5 5" xfId="29377"/>
    <cellStyle name="Normal 5 3 2 2 5 5 2" xfId="29378"/>
    <cellStyle name="Normal 5 3 2 2 5 5 3" xfId="29379"/>
    <cellStyle name="Normal 5 3 2 2 5 6" xfId="29380"/>
    <cellStyle name="Normal 5 3 2 2 5 7" xfId="29381"/>
    <cellStyle name="Normal 5 3 2 2 6" xfId="29382"/>
    <cellStyle name="Normal 5 3 2 2 6 2" xfId="29383"/>
    <cellStyle name="Normal 5 3 2 2 6 2 2" xfId="29384"/>
    <cellStyle name="Normal 5 3 2 2 6 2 3" xfId="29385"/>
    <cellStyle name="Normal 5 3 2 2 6 3" xfId="29386"/>
    <cellStyle name="Normal 5 3 2 2 6 3 2" xfId="29387"/>
    <cellStyle name="Normal 5 3 2 2 6 3 3" xfId="29388"/>
    <cellStyle name="Normal 5 3 2 2 6 4" xfId="29389"/>
    <cellStyle name="Normal 5 3 2 2 6 4 2" xfId="29390"/>
    <cellStyle name="Normal 5 3 2 2 6 4 3" xfId="29391"/>
    <cellStyle name="Normal 5 3 2 2 6 5" xfId="29392"/>
    <cellStyle name="Normal 5 3 2 2 6 5 2" xfId="29393"/>
    <cellStyle name="Normal 5 3 2 2 6 5 3" xfId="29394"/>
    <cellStyle name="Normal 5 3 2 2 6 6" xfId="29395"/>
    <cellStyle name="Normal 5 3 2 2 6 7" xfId="29396"/>
    <cellStyle name="Normal 5 3 2 2 7" xfId="29397"/>
    <cellStyle name="Normal 5 3 2 2 7 2" xfId="29398"/>
    <cellStyle name="Normal 5 3 2 2 7 2 2" xfId="29399"/>
    <cellStyle name="Normal 5 3 2 2 7 2 3" xfId="29400"/>
    <cellStyle name="Normal 5 3 2 2 7 3" xfId="29401"/>
    <cellStyle name="Normal 5 3 2 2 7 3 2" xfId="29402"/>
    <cellStyle name="Normal 5 3 2 2 7 3 3" xfId="29403"/>
    <cellStyle name="Normal 5 3 2 2 7 4" xfId="29404"/>
    <cellStyle name="Normal 5 3 2 2 7 4 2" xfId="29405"/>
    <cellStyle name="Normal 5 3 2 2 7 4 3" xfId="29406"/>
    <cellStyle name="Normal 5 3 2 2 7 5" xfId="29407"/>
    <cellStyle name="Normal 5 3 2 2 7 5 2" xfId="29408"/>
    <cellStyle name="Normal 5 3 2 2 7 5 3" xfId="29409"/>
    <cellStyle name="Normal 5 3 2 2 7 6" xfId="29410"/>
    <cellStyle name="Normal 5 3 2 2 7 7" xfId="29411"/>
    <cellStyle name="Normal 5 3 2 2 8" xfId="29412"/>
    <cellStyle name="Normal 5 3 2 2 8 2" xfId="29413"/>
    <cellStyle name="Normal 5 3 2 2 8 2 2" xfId="29414"/>
    <cellStyle name="Normal 5 3 2 2 8 2 3" xfId="29415"/>
    <cellStyle name="Normal 5 3 2 2 8 3" xfId="29416"/>
    <cellStyle name="Normal 5 3 2 2 8 3 2" xfId="29417"/>
    <cellStyle name="Normal 5 3 2 2 8 3 3" xfId="29418"/>
    <cellStyle name="Normal 5 3 2 2 8 4" xfId="29419"/>
    <cellStyle name="Normal 5 3 2 2 8 4 2" xfId="29420"/>
    <cellStyle name="Normal 5 3 2 2 8 4 3" xfId="29421"/>
    <cellStyle name="Normal 5 3 2 2 8 5" xfId="29422"/>
    <cellStyle name="Normal 5 3 2 2 8 5 2" xfId="29423"/>
    <cellStyle name="Normal 5 3 2 2 8 5 3" xfId="29424"/>
    <cellStyle name="Normal 5 3 2 2 8 6" xfId="29425"/>
    <cellStyle name="Normal 5 3 2 2 8 7" xfId="29426"/>
    <cellStyle name="Normal 5 3 2 2 9" xfId="29427"/>
    <cellStyle name="Normal 5 3 2 2 9 2" xfId="29428"/>
    <cellStyle name="Normal 5 3 2 2 9 3" xfId="29429"/>
    <cellStyle name="Normal 5 3 2 3" xfId="29430"/>
    <cellStyle name="Normal 5 3 2 3 10" xfId="29431"/>
    <cellStyle name="Normal 5 3 2 3 11" xfId="29432"/>
    <cellStyle name="Normal 5 3 2 3 2" xfId="29433"/>
    <cellStyle name="Normal 5 3 2 3 2 2" xfId="29434"/>
    <cellStyle name="Normal 5 3 2 3 2 2 2" xfId="29435"/>
    <cellStyle name="Normal 5 3 2 3 2 2 2 2" xfId="29436"/>
    <cellStyle name="Normal 5 3 2 3 2 2 2 3" xfId="29437"/>
    <cellStyle name="Normal 5 3 2 3 2 2 3" xfId="29438"/>
    <cellStyle name="Normal 5 3 2 3 2 2 3 2" xfId="29439"/>
    <cellStyle name="Normal 5 3 2 3 2 2 3 3" xfId="29440"/>
    <cellStyle name="Normal 5 3 2 3 2 2 4" xfId="29441"/>
    <cellStyle name="Normal 5 3 2 3 2 2 4 2" xfId="29442"/>
    <cellStyle name="Normal 5 3 2 3 2 2 4 3" xfId="29443"/>
    <cellStyle name="Normal 5 3 2 3 2 2 5" xfId="29444"/>
    <cellStyle name="Normal 5 3 2 3 2 2 5 2" xfId="29445"/>
    <cellStyle name="Normal 5 3 2 3 2 2 5 3" xfId="29446"/>
    <cellStyle name="Normal 5 3 2 3 2 2 6" xfId="29447"/>
    <cellStyle name="Normal 5 3 2 3 2 2 7" xfId="29448"/>
    <cellStyle name="Normal 5 3 2 3 2 3" xfId="29449"/>
    <cellStyle name="Normal 5 3 2 3 2 3 2" xfId="29450"/>
    <cellStyle name="Normal 5 3 2 3 2 3 3" xfId="29451"/>
    <cellStyle name="Normal 5 3 2 3 2 4" xfId="29452"/>
    <cellStyle name="Normal 5 3 2 3 2 4 2" xfId="29453"/>
    <cellStyle name="Normal 5 3 2 3 2 4 3" xfId="29454"/>
    <cellStyle name="Normal 5 3 2 3 2 5" xfId="29455"/>
    <cellStyle name="Normal 5 3 2 3 2 5 2" xfId="29456"/>
    <cellStyle name="Normal 5 3 2 3 2 5 3" xfId="29457"/>
    <cellStyle name="Normal 5 3 2 3 2 6" xfId="29458"/>
    <cellStyle name="Normal 5 3 2 3 2 6 2" xfId="29459"/>
    <cellStyle name="Normal 5 3 2 3 2 6 3" xfId="29460"/>
    <cellStyle name="Normal 5 3 2 3 2 7" xfId="29461"/>
    <cellStyle name="Normal 5 3 2 3 2 8" xfId="29462"/>
    <cellStyle name="Normal 5 3 2 3 3" xfId="29463"/>
    <cellStyle name="Normal 5 3 2 3 3 2" xfId="29464"/>
    <cellStyle name="Normal 5 3 2 3 3 2 2" xfId="29465"/>
    <cellStyle name="Normal 5 3 2 3 3 2 3" xfId="29466"/>
    <cellStyle name="Normal 5 3 2 3 3 3" xfId="29467"/>
    <cellStyle name="Normal 5 3 2 3 3 3 2" xfId="29468"/>
    <cellStyle name="Normal 5 3 2 3 3 3 3" xfId="29469"/>
    <cellStyle name="Normal 5 3 2 3 3 4" xfId="29470"/>
    <cellStyle name="Normal 5 3 2 3 3 4 2" xfId="29471"/>
    <cellStyle name="Normal 5 3 2 3 3 4 3" xfId="29472"/>
    <cellStyle name="Normal 5 3 2 3 3 5" xfId="29473"/>
    <cellStyle name="Normal 5 3 2 3 3 5 2" xfId="29474"/>
    <cellStyle name="Normal 5 3 2 3 3 5 3" xfId="29475"/>
    <cellStyle name="Normal 5 3 2 3 3 6" xfId="29476"/>
    <cellStyle name="Normal 5 3 2 3 3 7" xfId="29477"/>
    <cellStyle name="Normal 5 3 2 3 4" xfId="29478"/>
    <cellStyle name="Normal 5 3 2 3 4 2" xfId="29479"/>
    <cellStyle name="Normal 5 3 2 3 4 2 2" xfId="29480"/>
    <cellStyle name="Normal 5 3 2 3 4 2 3" xfId="29481"/>
    <cellStyle name="Normal 5 3 2 3 4 3" xfId="29482"/>
    <cellStyle name="Normal 5 3 2 3 4 3 2" xfId="29483"/>
    <cellStyle name="Normal 5 3 2 3 4 3 3" xfId="29484"/>
    <cellStyle name="Normal 5 3 2 3 4 4" xfId="29485"/>
    <cellStyle name="Normal 5 3 2 3 4 4 2" xfId="29486"/>
    <cellStyle name="Normal 5 3 2 3 4 4 3" xfId="29487"/>
    <cellStyle name="Normal 5 3 2 3 4 5" xfId="29488"/>
    <cellStyle name="Normal 5 3 2 3 4 5 2" xfId="29489"/>
    <cellStyle name="Normal 5 3 2 3 4 5 3" xfId="29490"/>
    <cellStyle name="Normal 5 3 2 3 4 6" xfId="29491"/>
    <cellStyle name="Normal 5 3 2 3 4 7" xfId="29492"/>
    <cellStyle name="Normal 5 3 2 3 5" xfId="29493"/>
    <cellStyle name="Normal 5 3 2 3 5 2" xfId="29494"/>
    <cellStyle name="Normal 5 3 2 3 5 2 2" xfId="29495"/>
    <cellStyle name="Normal 5 3 2 3 5 2 3" xfId="29496"/>
    <cellStyle name="Normal 5 3 2 3 5 3" xfId="29497"/>
    <cellStyle name="Normal 5 3 2 3 5 3 2" xfId="29498"/>
    <cellStyle name="Normal 5 3 2 3 5 3 3" xfId="29499"/>
    <cellStyle name="Normal 5 3 2 3 5 4" xfId="29500"/>
    <cellStyle name="Normal 5 3 2 3 5 4 2" xfId="29501"/>
    <cellStyle name="Normal 5 3 2 3 5 4 3" xfId="29502"/>
    <cellStyle name="Normal 5 3 2 3 5 5" xfId="29503"/>
    <cellStyle name="Normal 5 3 2 3 5 5 2" xfId="29504"/>
    <cellStyle name="Normal 5 3 2 3 5 5 3" xfId="29505"/>
    <cellStyle name="Normal 5 3 2 3 5 6" xfId="29506"/>
    <cellStyle name="Normal 5 3 2 3 5 7" xfId="29507"/>
    <cellStyle name="Normal 5 3 2 3 6" xfId="29508"/>
    <cellStyle name="Normal 5 3 2 3 6 2" xfId="29509"/>
    <cellStyle name="Normal 5 3 2 3 6 3" xfId="29510"/>
    <cellStyle name="Normal 5 3 2 3 7" xfId="29511"/>
    <cellStyle name="Normal 5 3 2 3 7 2" xfId="29512"/>
    <cellStyle name="Normal 5 3 2 3 7 3" xfId="29513"/>
    <cellStyle name="Normal 5 3 2 3 8" xfId="29514"/>
    <cellStyle name="Normal 5 3 2 3 8 2" xfId="29515"/>
    <cellStyle name="Normal 5 3 2 3 8 3" xfId="29516"/>
    <cellStyle name="Normal 5 3 2 3 9" xfId="29517"/>
    <cellStyle name="Normal 5 3 2 3 9 2" xfId="29518"/>
    <cellStyle name="Normal 5 3 2 3 9 3" xfId="29519"/>
    <cellStyle name="Normal 5 3 2 4" xfId="29520"/>
    <cellStyle name="Normal 5 3 2 4 2" xfId="29521"/>
    <cellStyle name="Normal 5 3 2 4 2 2" xfId="29522"/>
    <cellStyle name="Normal 5 3 2 4 2 2 2" xfId="29523"/>
    <cellStyle name="Normal 5 3 2 4 2 2 3" xfId="29524"/>
    <cellStyle name="Normal 5 3 2 4 2 3" xfId="29525"/>
    <cellStyle name="Normal 5 3 2 4 2 3 2" xfId="29526"/>
    <cellStyle name="Normal 5 3 2 4 2 3 3" xfId="29527"/>
    <cellStyle name="Normal 5 3 2 4 2 4" xfId="29528"/>
    <cellStyle name="Normal 5 3 2 4 2 4 2" xfId="29529"/>
    <cellStyle name="Normal 5 3 2 4 2 4 3" xfId="29530"/>
    <cellStyle name="Normal 5 3 2 4 2 5" xfId="29531"/>
    <cellStyle name="Normal 5 3 2 4 2 5 2" xfId="29532"/>
    <cellStyle name="Normal 5 3 2 4 2 5 3" xfId="29533"/>
    <cellStyle name="Normal 5 3 2 4 2 6" xfId="29534"/>
    <cellStyle name="Normal 5 3 2 4 2 7" xfId="29535"/>
    <cellStyle name="Normal 5 3 2 4 3" xfId="29536"/>
    <cellStyle name="Normal 5 3 2 4 3 2" xfId="29537"/>
    <cellStyle name="Normal 5 3 2 4 3 3" xfId="29538"/>
    <cellStyle name="Normal 5 3 2 4 4" xfId="29539"/>
    <cellStyle name="Normal 5 3 2 4 4 2" xfId="29540"/>
    <cellStyle name="Normal 5 3 2 4 4 3" xfId="29541"/>
    <cellStyle name="Normal 5 3 2 4 5" xfId="29542"/>
    <cellStyle name="Normal 5 3 2 4 5 2" xfId="29543"/>
    <cellStyle name="Normal 5 3 2 4 5 3" xfId="29544"/>
    <cellStyle name="Normal 5 3 2 4 6" xfId="29545"/>
    <cellStyle name="Normal 5 3 2 4 6 2" xfId="29546"/>
    <cellStyle name="Normal 5 3 2 4 6 3" xfId="29547"/>
    <cellStyle name="Normal 5 3 2 4 7" xfId="29548"/>
    <cellStyle name="Normal 5 3 2 4 8" xfId="29549"/>
    <cellStyle name="Normal 5 3 2 5" xfId="29550"/>
    <cellStyle name="Normal 5 3 2 5 2" xfId="29551"/>
    <cellStyle name="Normal 5 3 2 5 2 2" xfId="29552"/>
    <cellStyle name="Normal 5 3 2 5 2 2 2" xfId="29553"/>
    <cellStyle name="Normal 5 3 2 5 2 2 3" xfId="29554"/>
    <cellStyle name="Normal 5 3 2 5 2 3" xfId="29555"/>
    <cellStyle name="Normal 5 3 2 5 2 3 2" xfId="29556"/>
    <cellStyle name="Normal 5 3 2 5 2 3 3" xfId="29557"/>
    <cellStyle name="Normal 5 3 2 5 2 4" xfId="29558"/>
    <cellStyle name="Normal 5 3 2 5 2 4 2" xfId="29559"/>
    <cellStyle name="Normal 5 3 2 5 2 4 3" xfId="29560"/>
    <cellStyle name="Normal 5 3 2 5 2 5" xfId="29561"/>
    <cellStyle name="Normal 5 3 2 5 2 5 2" xfId="29562"/>
    <cellStyle name="Normal 5 3 2 5 2 5 3" xfId="29563"/>
    <cellStyle name="Normal 5 3 2 5 2 6" xfId="29564"/>
    <cellStyle name="Normal 5 3 2 5 2 7" xfId="29565"/>
    <cellStyle name="Normal 5 3 2 5 3" xfId="29566"/>
    <cellStyle name="Normal 5 3 2 5 3 2" xfId="29567"/>
    <cellStyle name="Normal 5 3 2 5 3 3" xfId="29568"/>
    <cellStyle name="Normal 5 3 2 5 4" xfId="29569"/>
    <cellStyle name="Normal 5 3 2 5 4 2" xfId="29570"/>
    <cellStyle name="Normal 5 3 2 5 4 3" xfId="29571"/>
    <cellStyle name="Normal 5 3 2 5 5" xfId="29572"/>
    <cellStyle name="Normal 5 3 2 5 5 2" xfId="29573"/>
    <cellStyle name="Normal 5 3 2 5 5 3" xfId="29574"/>
    <cellStyle name="Normal 5 3 2 5 6" xfId="29575"/>
    <cellStyle name="Normal 5 3 2 5 6 2" xfId="29576"/>
    <cellStyle name="Normal 5 3 2 5 6 3" xfId="29577"/>
    <cellStyle name="Normal 5 3 2 5 7" xfId="29578"/>
    <cellStyle name="Normal 5 3 2 5 8" xfId="29579"/>
    <cellStyle name="Normal 5 3 2 6" xfId="29580"/>
    <cellStyle name="Normal 5 3 2 6 2" xfId="29581"/>
    <cellStyle name="Normal 5 3 2 6 2 2" xfId="29582"/>
    <cellStyle name="Normal 5 3 2 6 2 3" xfId="29583"/>
    <cellStyle name="Normal 5 3 2 6 3" xfId="29584"/>
    <cellStyle name="Normal 5 3 2 6 3 2" xfId="29585"/>
    <cellStyle name="Normal 5 3 2 6 3 3" xfId="29586"/>
    <cellStyle name="Normal 5 3 2 6 4" xfId="29587"/>
    <cellStyle name="Normal 5 3 2 6 4 2" xfId="29588"/>
    <cellStyle name="Normal 5 3 2 6 4 3" xfId="29589"/>
    <cellStyle name="Normal 5 3 2 6 5" xfId="29590"/>
    <cellStyle name="Normal 5 3 2 6 5 2" xfId="29591"/>
    <cellStyle name="Normal 5 3 2 6 5 3" xfId="29592"/>
    <cellStyle name="Normal 5 3 2 6 6" xfId="29593"/>
    <cellStyle name="Normal 5 3 2 6 7" xfId="29594"/>
    <cellStyle name="Normal 5 3 2 7" xfId="29595"/>
    <cellStyle name="Normal 5 3 2 7 2" xfId="29596"/>
    <cellStyle name="Normal 5 3 2 7 2 2" xfId="29597"/>
    <cellStyle name="Normal 5 3 2 7 2 3" xfId="29598"/>
    <cellStyle name="Normal 5 3 2 7 3" xfId="29599"/>
    <cellStyle name="Normal 5 3 2 7 3 2" xfId="29600"/>
    <cellStyle name="Normal 5 3 2 7 3 3" xfId="29601"/>
    <cellStyle name="Normal 5 3 2 7 4" xfId="29602"/>
    <cellStyle name="Normal 5 3 2 7 4 2" xfId="29603"/>
    <cellStyle name="Normal 5 3 2 7 4 3" xfId="29604"/>
    <cellStyle name="Normal 5 3 2 7 5" xfId="29605"/>
    <cellStyle name="Normal 5 3 2 7 5 2" xfId="29606"/>
    <cellStyle name="Normal 5 3 2 7 5 3" xfId="29607"/>
    <cellStyle name="Normal 5 3 2 7 6" xfId="29608"/>
    <cellStyle name="Normal 5 3 2 7 7" xfId="29609"/>
    <cellStyle name="Normal 5 3 2 8" xfId="29610"/>
    <cellStyle name="Normal 5 3 2 8 2" xfId="29611"/>
    <cellStyle name="Normal 5 3 2 8 2 2" xfId="29612"/>
    <cellStyle name="Normal 5 3 2 8 2 3" xfId="29613"/>
    <cellStyle name="Normal 5 3 2 8 3" xfId="29614"/>
    <cellStyle name="Normal 5 3 2 8 3 2" xfId="29615"/>
    <cellStyle name="Normal 5 3 2 8 3 3" xfId="29616"/>
    <cellStyle name="Normal 5 3 2 8 4" xfId="29617"/>
    <cellStyle name="Normal 5 3 2 8 4 2" xfId="29618"/>
    <cellStyle name="Normal 5 3 2 8 4 3" xfId="29619"/>
    <cellStyle name="Normal 5 3 2 8 5" xfId="29620"/>
    <cellStyle name="Normal 5 3 2 8 5 2" xfId="29621"/>
    <cellStyle name="Normal 5 3 2 8 5 3" xfId="29622"/>
    <cellStyle name="Normal 5 3 2 8 6" xfId="29623"/>
    <cellStyle name="Normal 5 3 2 8 7" xfId="29624"/>
    <cellStyle name="Normal 5 3 2 9" xfId="29625"/>
    <cellStyle name="Normal 5 3 2 9 2" xfId="29626"/>
    <cellStyle name="Normal 5 3 2 9 2 2" xfId="29627"/>
    <cellStyle name="Normal 5 3 2 9 2 3" xfId="29628"/>
    <cellStyle name="Normal 5 3 2 9 3" xfId="29629"/>
    <cellStyle name="Normal 5 3 2 9 3 2" xfId="29630"/>
    <cellStyle name="Normal 5 3 2 9 3 3" xfId="29631"/>
    <cellStyle name="Normal 5 3 2 9 4" xfId="29632"/>
    <cellStyle name="Normal 5 3 2 9 4 2" xfId="29633"/>
    <cellStyle name="Normal 5 3 2 9 4 3" xfId="29634"/>
    <cellStyle name="Normal 5 3 2 9 5" xfId="29635"/>
    <cellStyle name="Normal 5 3 2 9 5 2" xfId="29636"/>
    <cellStyle name="Normal 5 3 2 9 5 3" xfId="29637"/>
    <cellStyle name="Normal 5 3 2 9 6" xfId="29638"/>
    <cellStyle name="Normal 5 3 2 9 7" xfId="29639"/>
    <cellStyle name="Normal 5 3 3" xfId="29640"/>
    <cellStyle name="Normal 5 3 3 10" xfId="29641"/>
    <cellStyle name="Normal 5 3 3 10 2" xfId="29642"/>
    <cellStyle name="Normal 5 3 3 10 3" xfId="29643"/>
    <cellStyle name="Normal 5 3 3 11" xfId="29644"/>
    <cellStyle name="Normal 5 3 3 11 2" xfId="29645"/>
    <cellStyle name="Normal 5 3 3 11 3" xfId="29646"/>
    <cellStyle name="Normal 5 3 3 12" xfId="29647"/>
    <cellStyle name="Normal 5 3 3 12 2" xfId="29648"/>
    <cellStyle name="Normal 5 3 3 12 3" xfId="29649"/>
    <cellStyle name="Normal 5 3 3 13" xfId="29650"/>
    <cellStyle name="Normal 5 3 3 14" xfId="29651"/>
    <cellStyle name="Normal 5 3 3 2" xfId="29652"/>
    <cellStyle name="Normal 5 3 3 2 10" xfId="29653"/>
    <cellStyle name="Normal 5 3 3 2 11" xfId="29654"/>
    <cellStyle name="Normal 5 3 3 2 2" xfId="29655"/>
    <cellStyle name="Normal 5 3 3 2 2 2" xfId="29656"/>
    <cellStyle name="Normal 5 3 3 2 2 2 2" xfId="29657"/>
    <cellStyle name="Normal 5 3 3 2 2 2 2 2" xfId="29658"/>
    <cellStyle name="Normal 5 3 3 2 2 2 2 3" xfId="29659"/>
    <cellStyle name="Normal 5 3 3 2 2 2 3" xfId="29660"/>
    <cellStyle name="Normal 5 3 3 2 2 2 3 2" xfId="29661"/>
    <cellStyle name="Normal 5 3 3 2 2 2 3 3" xfId="29662"/>
    <cellStyle name="Normal 5 3 3 2 2 2 4" xfId="29663"/>
    <cellStyle name="Normal 5 3 3 2 2 2 4 2" xfId="29664"/>
    <cellStyle name="Normal 5 3 3 2 2 2 4 3" xfId="29665"/>
    <cellStyle name="Normal 5 3 3 2 2 2 5" xfId="29666"/>
    <cellStyle name="Normal 5 3 3 2 2 2 5 2" xfId="29667"/>
    <cellStyle name="Normal 5 3 3 2 2 2 5 3" xfId="29668"/>
    <cellStyle name="Normal 5 3 3 2 2 2 6" xfId="29669"/>
    <cellStyle name="Normal 5 3 3 2 2 2 7" xfId="29670"/>
    <cellStyle name="Normal 5 3 3 2 2 3" xfId="29671"/>
    <cellStyle name="Normal 5 3 3 2 2 3 2" xfId="29672"/>
    <cellStyle name="Normal 5 3 3 2 2 3 3" xfId="29673"/>
    <cellStyle name="Normal 5 3 3 2 2 4" xfId="29674"/>
    <cellStyle name="Normal 5 3 3 2 2 4 2" xfId="29675"/>
    <cellStyle name="Normal 5 3 3 2 2 4 3" xfId="29676"/>
    <cellStyle name="Normal 5 3 3 2 2 5" xfId="29677"/>
    <cellStyle name="Normal 5 3 3 2 2 5 2" xfId="29678"/>
    <cellStyle name="Normal 5 3 3 2 2 5 3" xfId="29679"/>
    <cellStyle name="Normal 5 3 3 2 2 6" xfId="29680"/>
    <cellStyle name="Normal 5 3 3 2 2 6 2" xfId="29681"/>
    <cellStyle name="Normal 5 3 3 2 2 6 3" xfId="29682"/>
    <cellStyle name="Normal 5 3 3 2 2 7" xfId="29683"/>
    <cellStyle name="Normal 5 3 3 2 2 8" xfId="29684"/>
    <cellStyle name="Normal 5 3 3 2 3" xfId="29685"/>
    <cellStyle name="Normal 5 3 3 2 3 2" xfId="29686"/>
    <cellStyle name="Normal 5 3 3 2 3 2 2" xfId="29687"/>
    <cellStyle name="Normal 5 3 3 2 3 2 3" xfId="29688"/>
    <cellStyle name="Normal 5 3 3 2 3 3" xfId="29689"/>
    <cellStyle name="Normal 5 3 3 2 3 3 2" xfId="29690"/>
    <cellStyle name="Normal 5 3 3 2 3 3 3" xfId="29691"/>
    <cellStyle name="Normal 5 3 3 2 3 4" xfId="29692"/>
    <cellStyle name="Normal 5 3 3 2 3 4 2" xfId="29693"/>
    <cellStyle name="Normal 5 3 3 2 3 4 3" xfId="29694"/>
    <cellStyle name="Normal 5 3 3 2 3 5" xfId="29695"/>
    <cellStyle name="Normal 5 3 3 2 3 5 2" xfId="29696"/>
    <cellStyle name="Normal 5 3 3 2 3 5 3" xfId="29697"/>
    <cellStyle name="Normal 5 3 3 2 3 6" xfId="29698"/>
    <cellStyle name="Normal 5 3 3 2 3 7" xfId="29699"/>
    <cellStyle name="Normal 5 3 3 2 4" xfId="29700"/>
    <cellStyle name="Normal 5 3 3 2 4 2" xfId="29701"/>
    <cellStyle name="Normal 5 3 3 2 4 2 2" xfId="29702"/>
    <cellStyle name="Normal 5 3 3 2 4 2 3" xfId="29703"/>
    <cellStyle name="Normal 5 3 3 2 4 3" xfId="29704"/>
    <cellStyle name="Normal 5 3 3 2 4 3 2" xfId="29705"/>
    <cellStyle name="Normal 5 3 3 2 4 3 3" xfId="29706"/>
    <cellStyle name="Normal 5 3 3 2 4 4" xfId="29707"/>
    <cellStyle name="Normal 5 3 3 2 4 4 2" xfId="29708"/>
    <cellStyle name="Normal 5 3 3 2 4 4 3" xfId="29709"/>
    <cellStyle name="Normal 5 3 3 2 4 5" xfId="29710"/>
    <cellStyle name="Normal 5 3 3 2 4 5 2" xfId="29711"/>
    <cellStyle name="Normal 5 3 3 2 4 5 3" xfId="29712"/>
    <cellStyle name="Normal 5 3 3 2 4 6" xfId="29713"/>
    <cellStyle name="Normal 5 3 3 2 4 7" xfId="29714"/>
    <cellStyle name="Normal 5 3 3 2 5" xfId="29715"/>
    <cellStyle name="Normal 5 3 3 2 5 2" xfId="29716"/>
    <cellStyle name="Normal 5 3 3 2 5 2 2" xfId="29717"/>
    <cellStyle name="Normal 5 3 3 2 5 2 3" xfId="29718"/>
    <cellStyle name="Normal 5 3 3 2 5 3" xfId="29719"/>
    <cellStyle name="Normal 5 3 3 2 5 3 2" xfId="29720"/>
    <cellStyle name="Normal 5 3 3 2 5 3 3" xfId="29721"/>
    <cellStyle name="Normal 5 3 3 2 5 4" xfId="29722"/>
    <cellStyle name="Normal 5 3 3 2 5 4 2" xfId="29723"/>
    <cellStyle name="Normal 5 3 3 2 5 4 3" xfId="29724"/>
    <cellStyle name="Normal 5 3 3 2 5 5" xfId="29725"/>
    <cellStyle name="Normal 5 3 3 2 5 5 2" xfId="29726"/>
    <cellStyle name="Normal 5 3 3 2 5 5 3" xfId="29727"/>
    <cellStyle name="Normal 5 3 3 2 5 6" xfId="29728"/>
    <cellStyle name="Normal 5 3 3 2 5 7" xfId="29729"/>
    <cellStyle name="Normal 5 3 3 2 6" xfId="29730"/>
    <cellStyle name="Normal 5 3 3 2 6 2" xfId="29731"/>
    <cellStyle name="Normal 5 3 3 2 6 3" xfId="29732"/>
    <cellStyle name="Normal 5 3 3 2 7" xfId="29733"/>
    <cellStyle name="Normal 5 3 3 2 7 2" xfId="29734"/>
    <cellStyle name="Normal 5 3 3 2 7 3" xfId="29735"/>
    <cellStyle name="Normal 5 3 3 2 8" xfId="29736"/>
    <cellStyle name="Normal 5 3 3 2 8 2" xfId="29737"/>
    <cellStyle name="Normal 5 3 3 2 8 3" xfId="29738"/>
    <cellStyle name="Normal 5 3 3 2 9" xfId="29739"/>
    <cellStyle name="Normal 5 3 3 2 9 2" xfId="29740"/>
    <cellStyle name="Normal 5 3 3 2 9 3" xfId="29741"/>
    <cellStyle name="Normal 5 3 3 3" xfId="29742"/>
    <cellStyle name="Normal 5 3 3 3 2" xfId="29743"/>
    <cellStyle name="Normal 5 3 3 3 2 2" xfId="29744"/>
    <cellStyle name="Normal 5 3 3 3 2 2 2" xfId="29745"/>
    <cellStyle name="Normal 5 3 3 3 2 2 3" xfId="29746"/>
    <cellStyle name="Normal 5 3 3 3 2 3" xfId="29747"/>
    <cellStyle name="Normal 5 3 3 3 2 3 2" xfId="29748"/>
    <cellStyle name="Normal 5 3 3 3 2 3 3" xfId="29749"/>
    <cellStyle name="Normal 5 3 3 3 2 4" xfId="29750"/>
    <cellStyle name="Normal 5 3 3 3 2 4 2" xfId="29751"/>
    <cellStyle name="Normal 5 3 3 3 2 4 3" xfId="29752"/>
    <cellStyle name="Normal 5 3 3 3 2 5" xfId="29753"/>
    <cellStyle name="Normal 5 3 3 3 2 5 2" xfId="29754"/>
    <cellStyle name="Normal 5 3 3 3 2 5 3" xfId="29755"/>
    <cellStyle name="Normal 5 3 3 3 2 6" xfId="29756"/>
    <cellStyle name="Normal 5 3 3 3 2 7" xfId="29757"/>
    <cellStyle name="Normal 5 3 3 3 3" xfId="29758"/>
    <cellStyle name="Normal 5 3 3 3 3 2" xfId="29759"/>
    <cellStyle name="Normal 5 3 3 3 3 3" xfId="29760"/>
    <cellStyle name="Normal 5 3 3 3 4" xfId="29761"/>
    <cellStyle name="Normal 5 3 3 3 4 2" xfId="29762"/>
    <cellStyle name="Normal 5 3 3 3 4 3" xfId="29763"/>
    <cellStyle name="Normal 5 3 3 3 5" xfId="29764"/>
    <cellStyle name="Normal 5 3 3 3 5 2" xfId="29765"/>
    <cellStyle name="Normal 5 3 3 3 5 3" xfId="29766"/>
    <cellStyle name="Normal 5 3 3 3 6" xfId="29767"/>
    <cellStyle name="Normal 5 3 3 3 6 2" xfId="29768"/>
    <cellStyle name="Normal 5 3 3 3 6 3" xfId="29769"/>
    <cellStyle name="Normal 5 3 3 3 7" xfId="29770"/>
    <cellStyle name="Normal 5 3 3 3 8" xfId="29771"/>
    <cellStyle name="Normal 5 3 3 4" xfId="29772"/>
    <cellStyle name="Normal 5 3 3 4 2" xfId="29773"/>
    <cellStyle name="Normal 5 3 3 4 2 2" xfId="29774"/>
    <cellStyle name="Normal 5 3 3 4 2 2 2" xfId="29775"/>
    <cellStyle name="Normal 5 3 3 4 2 2 3" xfId="29776"/>
    <cellStyle name="Normal 5 3 3 4 2 3" xfId="29777"/>
    <cellStyle name="Normal 5 3 3 4 2 3 2" xfId="29778"/>
    <cellStyle name="Normal 5 3 3 4 2 3 3" xfId="29779"/>
    <cellStyle name="Normal 5 3 3 4 2 4" xfId="29780"/>
    <cellStyle name="Normal 5 3 3 4 2 4 2" xfId="29781"/>
    <cellStyle name="Normal 5 3 3 4 2 4 3" xfId="29782"/>
    <cellStyle name="Normal 5 3 3 4 2 5" xfId="29783"/>
    <cellStyle name="Normal 5 3 3 4 2 5 2" xfId="29784"/>
    <cellStyle name="Normal 5 3 3 4 2 5 3" xfId="29785"/>
    <cellStyle name="Normal 5 3 3 4 2 6" xfId="29786"/>
    <cellStyle name="Normal 5 3 3 4 2 7" xfId="29787"/>
    <cellStyle name="Normal 5 3 3 4 3" xfId="29788"/>
    <cellStyle name="Normal 5 3 3 4 3 2" xfId="29789"/>
    <cellStyle name="Normal 5 3 3 4 3 3" xfId="29790"/>
    <cellStyle name="Normal 5 3 3 4 4" xfId="29791"/>
    <cellStyle name="Normal 5 3 3 4 4 2" xfId="29792"/>
    <cellStyle name="Normal 5 3 3 4 4 3" xfId="29793"/>
    <cellStyle name="Normal 5 3 3 4 5" xfId="29794"/>
    <cellStyle name="Normal 5 3 3 4 5 2" xfId="29795"/>
    <cellStyle name="Normal 5 3 3 4 5 3" xfId="29796"/>
    <cellStyle name="Normal 5 3 3 4 6" xfId="29797"/>
    <cellStyle name="Normal 5 3 3 4 6 2" xfId="29798"/>
    <cellStyle name="Normal 5 3 3 4 6 3" xfId="29799"/>
    <cellStyle name="Normal 5 3 3 4 7" xfId="29800"/>
    <cellStyle name="Normal 5 3 3 4 8" xfId="29801"/>
    <cellStyle name="Normal 5 3 3 5" xfId="29802"/>
    <cellStyle name="Normal 5 3 3 5 2" xfId="29803"/>
    <cellStyle name="Normal 5 3 3 5 2 2" xfId="29804"/>
    <cellStyle name="Normal 5 3 3 5 2 3" xfId="29805"/>
    <cellStyle name="Normal 5 3 3 5 3" xfId="29806"/>
    <cellStyle name="Normal 5 3 3 5 3 2" xfId="29807"/>
    <cellStyle name="Normal 5 3 3 5 3 3" xfId="29808"/>
    <cellStyle name="Normal 5 3 3 5 4" xfId="29809"/>
    <cellStyle name="Normal 5 3 3 5 4 2" xfId="29810"/>
    <cellStyle name="Normal 5 3 3 5 4 3" xfId="29811"/>
    <cellStyle name="Normal 5 3 3 5 5" xfId="29812"/>
    <cellStyle name="Normal 5 3 3 5 5 2" xfId="29813"/>
    <cellStyle name="Normal 5 3 3 5 5 3" xfId="29814"/>
    <cellStyle name="Normal 5 3 3 5 6" xfId="29815"/>
    <cellStyle name="Normal 5 3 3 5 7" xfId="29816"/>
    <cellStyle name="Normal 5 3 3 6" xfId="29817"/>
    <cellStyle name="Normal 5 3 3 6 2" xfId="29818"/>
    <cellStyle name="Normal 5 3 3 6 2 2" xfId="29819"/>
    <cellStyle name="Normal 5 3 3 6 2 3" xfId="29820"/>
    <cellStyle name="Normal 5 3 3 6 3" xfId="29821"/>
    <cellStyle name="Normal 5 3 3 6 3 2" xfId="29822"/>
    <cellStyle name="Normal 5 3 3 6 3 3" xfId="29823"/>
    <cellStyle name="Normal 5 3 3 6 4" xfId="29824"/>
    <cellStyle name="Normal 5 3 3 6 4 2" xfId="29825"/>
    <cellStyle name="Normal 5 3 3 6 4 3" xfId="29826"/>
    <cellStyle name="Normal 5 3 3 6 5" xfId="29827"/>
    <cellStyle name="Normal 5 3 3 6 5 2" xfId="29828"/>
    <cellStyle name="Normal 5 3 3 6 5 3" xfId="29829"/>
    <cellStyle name="Normal 5 3 3 6 6" xfId="29830"/>
    <cellStyle name="Normal 5 3 3 6 7" xfId="29831"/>
    <cellStyle name="Normal 5 3 3 7" xfId="29832"/>
    <cellStyle name="Normal 5 3 3 7 2" xfId="29833"/>
    <cellStyle name="Normal 5 3 3 7 2 2" xfId="29834"/>
    <cellStyle name="Normal 5 3 3 7 2 3" xfId="29835"/>
    <cellStyle name="Normal 5 3 3 7 3" xfId="29836"/>
    <cellStyle name="Normal 5 3 3 7 3 2" xfId="29837"/>
    <cellStyle name="Normal 5 3 3 7 3 3" xfId="29838"/>
    <cellStyle name="Normal 5 3 3 7 4" xfId="29839"/>
    <cellStyle name="Normal 5 3 3 7 4 2" xfId="29840"/>
    <cellStyle name="Normal 5 3 3 7 4 3" xfId="29841"/>
    <cellStyle name="Normal 5 3 3 7 5" xfId="29842"/>
    <cellStyle name="Normal 5 3 3 7 5 2" xfId="29843"/>
    <cellStyle name="Normal 5 3 3 7 5 3" xfId="29844"/>
    <cellStyle name="Normal 5 3 3 7 6" xfId="29845"/>
    <cellStyle name="Normal 5 3 3 7 7" xfId="29846"/>
    <cellStyle name="Normal 5 3 3 8" xfId="29847"/>
    <cellStyle name="Normal 5 3 3 8 2" xfId="29848"/>
    <cellStyle name="Normal 5 3 3 8 2 2" xfId="29849"/>
    <cellStyle name="Normal 5 3 3 8 2 3" xfId="29850"/>
    <cellStyle name="Normal 5 3 3 8 3" xfId="29851"/>
    <cellStyle name="Normal 5 3 3 8 3 2" xfId="29852"/>
    <cellStyle name="Normal 5 3 3 8 3 3" xfId="29853"/>
    <cellStyle name="Normal 5 3 3 8 4" xfId="29854"/>
    <cellStyle name="Normal 5 3 3 8 4 2" xfId="29855"/>
    <cellStyle name="Normal 5 3 3 8 4 3" xfId="29856"/>
    <cellStyle name="Normal 5 3 3 8 5" xfId="29857"/>
    <cellStyle name="Normal 5 3 3 8 5 2" xfId="29858"/>
    <cellStyle name="Normal 5 3 3 8 5 3" xfId="29859"/>
    <cellStyle name="Normal 5 3 3 8 6" xfId="29860"/>
    <cellStyle name="Normal 5 3 3 8 7" xfId="29861"/>
    <cellStyle name="Normal 5 3 3 9" xfId="29862"/>
    <cellStyle name="Normal 5 3 3 9 2" xfId="29863"/>
    <cellStyle name="Normal 5 3 3 9 3" xfId="29864"/>
    <cellStyle name="Normal 5 3 4" xfId="29865"/>
    <cellStyle name="Normal 5 3 4 10" xfId="29866"/>
    <cellStyle name="Normal 5 3 4 11" xfId="29867"/>
    <cellStyle name="Normal 5 3 4 2" xfId="29868"/>
    <cellStyle name="Normal 5 3 4 2 2" xfId="29869"/>
    <cellStyle name="Normal 5 3 4 2 2 2" xfId="29870"/>
    <cellStyle name="Normal 5 3 4 2 2 2 2" xfId="29871"/>
    <cellStyle name="Normal 5 3 4 2 2 2 3" xfId="29872"/>
    <cellStyle name="Normal 5 3 4 2 2 3" xfId="29873"/>
    <cellStyle name="Normal 5 3 4 2 2 3 2" xfId="29874"/>
    <cellStyle name="Normal 5 3 4 2 2 3 3" xfId="29875"/>
    <cellStyle name="Normal 5 3 4 2 2 4" xfId="29876"/>
    <cellStyle name="Normal 5 3 4 2 2 4 2" xfId="29877"/>
    <cellStyle name="Normal 5 3 4 2 2 4 3" xfId="29878"/>
    <cellStyle name="Normal 5 3 4 2 2 5" xfId="29879"/>
    <cellStyle name="Normal 5 3 4 2 2 5 2" xfId="29880"/>
    <cellStyle name="Normal 5 3 4 2 2 5 3" xfId="29881"/>
    <cellStyle name="Normal 5 3 4 2 2 6" xfId="29882"/>
    <cellStyle name="Normal 5 3 4 2 2 7" xfId="29883"/>
    <cellStyle name="Normal 5 3 4 2 3" xfId="29884"/>
    <cellStyle name="Normal 5 3 4 2 3 2" xfId="29885"/>
    <cellStyle name="Normal 5 3 4 2 3 3" xfId="29886"/>
    <cellStyle name="Normal 5 3 4 2 4" xfId="29887"/>
    <cellStyle name="Normal 5 3 4 2 4 2" xfId="29888"/>
    <cellStyle name="Normal 5 3 4 2 4 3" xfId="29889"/>
    <cellStyle name="Normal 5 3 4 2 5" xfId="29890"/>
    <cellStyle name="Normal 5 3 4 2 5 2" xfId="29891"/>
    <cellStyle name="Normal 5 3 4 2 5 3" xfId="29892"/>
    <cellStyle name="Normal 5 3 4 2 6" xfId="29893"/>
    <cellStyle name="Normal 5 3 4 2 6 2" xfId="29894"/>
    <cellStyle name="Normal 5 3 4 2 6 3" xfId="29895"/>
    <cellStyle name="Normal 5 3 4 2 7" xfId="29896"/>
    <cellStyle name="Normal 5 3 4 2 8" xfId="29897"/>
    <cellStyle name="Normal 5 3 4 3" xfId="29898"/>
    <cellStyle name="Normal 5 3 4 3 2" xfId="29899"/>
    <cellStyle name="Normal 5 3 4 3 2 2" xfId="29900"/>
    <cellStyle name="Normal 5 3 4 3 2 3" xfId="29901"/>
    <cellStyle name="Normal 5 3 4 3 3" xfId="29902"/>
    <cellStyle name="Normal 5 3 4 3 3 2" xfId="29903"/>
    <cellStyle name="Normal 5 3 4 3 3 3" xfId="29904"/>
    <cellStyle name="Normal 5 3 4 3 4" xfId="29905"/>
    <cellStyle name="Normal 5 3 4 3 4 2" xfId="29906"/>
    <cellStyle name="Normal 5 3 4 3 4 3" xfId="29907"/>
    <cellStyle name="Normal 5 3 4 3 5" xfId="29908"/>
    <cellStyle name="Normal 5 3 4 3 5 2" xfId="29909"/>
    <cellStyle name="Normal 5 3 4 3 5 3" xfId="29910"/>
    <cellStyle name="Normal 5 3 4 3 6" xfId="29911"/>
    <cellStyle name="Normal 5 3 4 3 7" xfId="29912"/>
    <cellStyle name="Normal 5 3 4 4" xfId="29913"/>
    <cellStyle name="Normal 5 3 4 4 2" xfId="29914"/>
    <cellStyle name="Normal 5 3 4 4 2 2" xfId="29915"/>
    <cellStyle name="Normal 5 3 4 4 2 3" xfId="29916"/>
    <cellStyle name="Normal 5 3 4 4 3" xfId="29917"/>
    <cellStyle name="Normal 5 3 4 4 3 2" xfId="29918"/>
    <cellStyle name="Normal 5 3 4 4 3 3" xfId="29919"/>
    <cellStyle name="Normal 5 3 4 4 4" xfId="29920"/>
    <cellStyle name="Normal 5 3 4 4 4 2" xfId="29921"/>
    <cellStyle name="Normal 5 3 4 4 4 3" xfId="29922"/>
    <cellStyle name="Normal 5 3 4 4 5" xfId="29923"/>
    <cellStyle name="Normal 5 3 4 4 5 2" xfId="29924"/>
    <cellStyle name="Normal 5 3 4 4 5 3" xfId="29925"/>
    <cellStyle name="Normal 5 3 4 4 6" xfId="29926"/>
    <cellStyle name="Normal 5 3 4 4 7" xfId="29927"/>
    <cellStyle name="Normal 5 3 4 5" xfId="29928"/>
    <cellStyle name="Normal 5 3 4 5 2" xfId="29929"/>
    <cellStyle name="Normal 5 3 4 5 2 2" xfId="29930"/>
    <cellStyle name="Normal 5 3 4 5 2 3" xfId="29931"/>
    <cellStyle name="Normal 5 3 4 5 3" xfId="29932"/>
    <cellStyle name="Normal 5 3 4 5 3 2" xfId="29933"/>
    <cellStyle name="Normal 5 3 4 5 3 3" xfId="29934"/>
    <cellStyle name="Normal 5 3 4 5 4" xfId="29935"/>
    <cellStyle name="Normal 5 3 4 5 4 2" xfId="29936"/>
    <cellStyle name="Normal 5 3 4 5 4 3" xfId="29937"/>
    <cellStyle name="Normal 5 3 4 5 5" xfId="29938"/>
    <cellStyle name="Normal 5 3 4 5 5 2" xfId="29939"/>
    <cellStyle name="Normal 5 3 4 5 5 3" xfId="29940"/>
    <cellStyle name="Normal 5 3 4 5 6" xfId="29941"/>
    <cellStyle name="Normal 5 3 4 5 7" xfId="29942"/>
    <cellStyle name="Normal 5 3 4 6" xfId="29943"/>
    <cellStyle name="Normal 5 3 4 6 2" xfId="29944"/>
    <cellStyle name="Normal 5 3 4 6 3" xfId="29945"/>
    <cellStyle name="Normal 5 3 4 7" xfId="29946"/>
    <cellStyle name="Normal 5 3 4 7 2" xfId="29947"/>
    <cellStyle name="Normal 5 3 4 7 3" xfId="29948"/>
    <cellStyle name="Normal 5 3 4 8" xfId="29949"/>
    <cellStyle name="Normal 5 3 4 8 2" xfId="29950"/>
    <cellStyle name="Normal 5 3 4 8 3" xfId="29951"/>
    <cellStyle name="Normal 5 3 4 9" xfId="29952"/>
    <cellStyle name="Normal 5 3 4 9 2" xfId="29953"/>
    <cellStyle name="Normal 5 3 4 9 3" xfId="29954"/>
    <cellStyle name="Normal 5 3 5" xfId="29955"/>
    <cellStyle name="Normal 5 3 5 2" xfId="29956"/>
    <cellStyle name="Normal 5 3 5 2 2" xfId="29957"/>
    <cellStyle name="Normal 5 3 5 2 2 2" xfId="29958"/>
    <cellStyle name="Normal 5 3 5 2 2 3" xfId="29959"/>
    <cellStyle name="Normal 5 3 5 2 3" xfId="29960"/>
    <cellStyle name="Normal 5 3 5 2 3 2" xfId="29961"/>
    <cellStyle name="Normal 5 3 5 2 3 3" xfId="29962"/>
    <cellStyle name="Normal 5 3 5 2 4" xfId="29963"/>
    <cellStyle name="Normal 5 3 5 2 4 2" xfId="29964"/>
    <cellStyle name="Normal 5 3 5 2 4 3" xfId="29965"/>
    <cellStyle name="Normal 5 3 5 2 5" xfId="29966"/>
    <cellStyle name="Normal 5 3 5 2 5 2" xfId="29967"/>
    <cellStyle name="Normal 5 3 5 2 5 3" xfId="29968"/>
    <cellStyle name="Normal 5 3 5 2 6" xfId="29969"/>
    <cellStyle name="Normal 5 3 5 2 7" xfId="29970"/>
    <cellStyle name="Normal 5 3 5 3" xfId="29971"/>
    <cellStyle name="Normal 5 3 5 3 2" xfId="29972"/>
    <cellStyle name="Normal 5 3 5 3 3" xfId="29973"/>
    <cellStyle name="Normal 5 3 5 4" xfId="29974"/>
    <cellStyle name="Normal 5 3 5 4 2" xfId="29975"/>
    <cellStyle name="Normal 5 3 5 4 3" xfId="29976"/>
    <cellStyle name="Normal 5 3 5 5" xfId="29977"/>
    <cellStyle name="Normal 5 3 5 5 2" xfId="29978"/>
    <cellStyle name="Normal 5 3 5 5 3" xfId="29979"/>
    <cellStyle name="Normal 5 3 5 6" xfId="29980"/>
    <cellStyle name="Normal 5 3 5 6 2" xfId="29981"/>
    <cellStyle name="Normal 5 3 5 6 3" xfId="29982"/>
    <cellStyle name="Normal 5 3 5 7" xfId="29983"/>
    <cellStyle name="Normal 5 3 5 8" xfId="29984"/>
    <cellStyle name="Normal 5 3 6" xfId="29985"/>
    <cellStyle name="Normal 5 3 6 2" xfId="29986"/>
    <cellStyle name="Normal 5 3 6 2 2" xfId="29987"/>
    <cellStyle name="Normal 5 3 6 2 2 2" xfId="29988"/>
    <cellStyle name="Normal 5 3 6 2 2 3" xfId="29989"/>
    <cellStyle name="Normal 5 3 6 2 3" xfId="29990"/>
    <cellStyle name="Normal 5 3 6 2 3 2" xfId="29991"/>
    <cellStyle name="Normal 5 3 6 2 3 3" xfId="29992"/>
    <cellStyle name="Normal 5 3 6 2 4" xfId="29993"/>
    <cellStyle name="Normal 5 3 6 2 4 2" xfId="29994"/>
    <cellStyle name="Normal 5 3 6 2 4 3" xfId="29995"/>
    <cellStyle name="Normal 5 3 6 2 5" xfId="29996"/>
    <cellStyle name="Normal 5 3 6 2 5 2" xfId="29997"/>
    <cellStyle name="Normal 5 3 6 2 5 3" xfId="29998"/>
    <cellStyle name="Normal 5 3 6 2 6" xfId="29999"/>
    <cellStyle name="Normal 5 3 6 2 7" xfId="30000"/>
    <cellStyle name="Normal 5 3 6 3" xfId="30001"/>
    <cellStyle name="Normal 5 3 6 3 2" xfId="30002"/>
    <cellStyle name="Normal 5 3 6 3 3" xfId="30003"/>
    <cellStyle name="Normal 5 3 6 4" xfId="30004"/>
    <cellStyle name="Normal 5 3 6 4 2" xfId="30005"/>
    <cellStyle name="Normal 5 3 6 4 3" xfId="30006"/>
    <cellStyle name="Normal 5 3 6 5" xfId="30007"/>
    <cellStyle name="Normal 5 3 6 5 2" xfId="30008"/>
    <cellStyle name="Normal 5 3 6 5 3" xfId="30009"/>
    <cellStyle name="Normal 5 3 6 6" xfId="30010"/>
    <cellStyle name="Normal 5 3 6 6 2" xfId="30011"/>
    <cellStyle name="Normal 5 3 6 6 3" xfId="30012"/>
    <cellStyle name="Normal 5 3 6 7" xfId="30013"/>
    <cellStyle name="Normal 5 3 6 8" xfId="30014"/>
    <cellStyle name="Normal 5 3 7" xfId="30015"/>
    <cellStyle name="Normal 5 3 7 2" xfId="30016"/>
    <cellStyle name="Normal 5 3 7 2 2" xfId="30017"/>
    <cellStyle name="Normal 5 3 7 2 3" xfId="30018"/>
    <cellStyle name="Normal 5 3 7 3" xfId="30019"/>
    <cellStyle name="Normal 5 3 7 3 2" xfId="30020"/>
    <cellStyle name="Normal 5 3 7 3 3" xfId="30021"/>
    <cellStyle name="Normal 5 3 7 4" xfId="30022"/>
    <cellStyle name="Normal 5 3 7 4 2" xfId="30023"/>
    <cellStyle name="Normal 5 3 7 4 3" xfId="30024"/>
    <cellStyle name="Normal 5 3 7 5" xfId="30025"/>
    <cellStyle name="Normal 5 3 7 5 2" xfId="30026"/>
    <cellStyle name="Normal 5 3 7 5 3" xfId="30027"/>
    <cellStyle name="Normal 5 3 7 6" xfId="30028"/>
    <cellStyle name="Normal 5 3 7 7" xfId="30029"/>
    <cellStyle name="Normal 5 3 8" xfId="30030"/>
    <cellStyle name="Normal 5 3 8 2" xfId="30031"/>
    <cellStyle name="Normal 5 3 8 2 2" xfId="30032"/>
    <cellStyle name="Normal 5 3 8 2 3" xfId="30033"/>
    <cellStyle name="Normal 5 3 8 3" xfId="30034"/>
    <cellStyle name="Normal 5 3 8 3 2" xfId="30035"/>
    <cellStyle name="Normal 5 3 8 3 3" xfId="30036"/>
    <cellStyle name="Normal 5 3 8 4" xfId="30037"/>
    <cellStyle name="Normal 5 3 8 4 2" xfId="30038"/>
    <cellStyle name="Normal 5 3 8 4 3" xfId="30039"/>
    <cellStyle name="Normal 5 3 8 5" xfId="30040"/>
    <cellStyle name="Normal 5 3 8 5 2" xfId="30041"/>
    <cellStyle name="Normal 5 3 8 5 3" xfId="30042"/>
    <cellStyle name="Normal 5 3 8 6" xfId="30043"/>
    <cellStyle name="Normal 5 3 8 7" xfId="30044"/>
    <cellStyle name="Normal 5 3 9" xfId="30045"/>
    <cellStyle name="Normal 5 3 9 2" xfId="30046"/>
    <cellStyle name="Normal 5 3 9 2 2" xfId="30047"/>
    <cellStyle name="Normal 5 3 9 2 3" xfId="30048"/>
    <cellStyle name="Normal 5 3 9 3" xfId="30049"/>
    <cellStyle name="Normal 5 3 9 3 2" xfId="30050"/>
    <cellStyle name="Normal 5 3 9 3 3" xfId="30051"/>
    <cellStyle name="Normal 5 3 9 4" xfId="30052"/>
    <cellStyle name="Normal 5 3 9 4 2" xfId="30053"/>
    <cellStyle name="Normal 5 3 9 4 3" xfId="30054"/>
    <cellStyle name="Normal 5 3 9 5" xfId="30055"/>
    <cellStyle name="Normal 5 3 9 5 2" xfId="30056"/>
    <cellStyle name="Normal 5 3 9 5 3" xfId="30057"/>
    <cellStyle name="Normal 5 3 9 6" xfId="30058"/>
    <cellStyle name="Normal 5 3 9 7" xfId="30059"/>
    <cellStyle name="Normal 5 4" xfId="30060"/>
    <cellStyle name="Normal 5 4 10" xfId="30061"/>
    <cellStyle name="Normal 5 4 10 2" xfId="30062"/>
    <cellStyle name="Normal 5 4 10 3" xfId="30063"/>
    <cellStyle name="Normal 5 4 11" xfId="30064"/>
    <cellStyle name="Normal 5 4 11 2" xfId="30065"/>
    <cellStyle name="Normal 5 4 11 3" xfId="30066"/>
    <cellStyle name="Normal 5 4 12" xfId="30067"/>
    <cellStyle name="Normal 5 4 12 2" xfId="30068"/>
    <cellStyle name="Normal 5 4 12 3" xfId="30069"/>
    <cellStyle name="Normal 5 4 13" xfId="30070"/>
    <cellStyle name="Normal 5 4 13 2" xfId="30071"/>
    <cellStyle name="Normal 5 4 13 3" xfId="30072"/>
    <cellStyle name="Normal 5 4 14" xfId="30073"/>
    <cellStyle name="Normal 5 4 15" xfId="30074"/>
    <cellStyle name="Normal 5 4 2" xfId="30075"/>
    <cellStyle name="Normal 5 4 2 10" xfId="30076"/>
    <cellStyle name="Normal 5 4 2 10 2" xfId="30077"/>
    <cellStyle name="Normal 5 4 2 10 3" xfId="30078"/>
    <cellStyle name="Normal 5 4 2 11" xfId="30079"/>
    <cellStyle name="Normal 5 4 2 11 2" xfId="30080"/>
    <cellStyle name="Normal 5 4 2 11 3" xfId="30081"/>
    <cellStyle name="Normal 5 4 2 12" xfId="30082"/>
    <cellStyle name="Normal 5 4 2 12 2" xfId="30083"/>
    <cellStyle name="Normal 5 4 2 12 3" xfId="30084"/>
    <cellStyle name="Normal 5 4 2 13" xfId="30085"/>
    <cellStyle name="Normal 5 4 2 14" xfId="30086"/>
    <cellStyle name="Normal 5 4 2 2" xfId="30087"/>
    <cellStyle name="Normal 5 4 2 2 10" xfId="30088"/>
    <cellStyle name="Normal 5 4 2 2 11" xfId="30089"/>
    <cellStyle name="Normal 5 4 2 2 2" xfId="30090"/>
    <cellStyle name="Normal 5 4 2 2 2 2" xfId="30091"/>
    <cellStyle name="Normal 5 4 2 2 2 2 2" xfId="30092"/>
    <cellStyle name="Normal 5 4 2 2 2 2 2 2" xfId="30093"/>
    <cellStyle name="Normal 5 4 2 2 2 2 2 3" xfId="30094"/>
    <cellStyle name="Normal 5 4 2 2 2 2 3" xfId="30095"/>
    <cellStyle name="Normal 5 4 2 2 2 2 3 2" xfId="30096"/>
    <cellStyle name="Normal 5 4 2 2 2 2 3 3" xfId="30097"/>
    <cellStyle name="Normal 5 4 2 2 2 2 4" xfId="30098"/>
    <cellStyle name="Normal 5 4 2 2 2 2 4 2" xfId="30099"/>
    <cellStyle name="Normal 5 4 2 2 2 2 4 3" xfId="30100"/>
    <cellStyle name="Normal 5 4 2 2 2 2 5" xfId="30101"/>
    <cellStyle name="Normal 5 4 2 2 2 2 5 2" xfId="30102"/>
    <cellStyle name="Normal 5 4 2 2 2 2 5 3" xfId="30103"/>
    <cellStyle name="Normal 5 4 2 2 2 2 6" xfId="30104"/>
    <cellStyle name="Normal 5 4 2 2 2 2 7" xfId="30105"/>
    <cellStyle name="Normal 5 4 2 2 2 3" xfId="30106"/>
    <cellStyle name="Normal 5 4 2 2 2 3 2" xfId="30107"/>
    <cellStyle name="Normal 5 4 2 2 2 3 3" xfId="30108"/>
    <cellStyle name="Normal 5 4 2 2 2 4" xfId="30109"/>
    <cellStyle name="Normal 5 4 2 2 2 4 2" xfId="30110"/>
    <cellStyle name="Normal 5 4 2 2 2 4 3" xfId="30111"/>
    <cellStyle name="Normal 5 4 2 2 2 5" xfId="30112"/>
    <cellStyle name="Normal 5 4 2 2 2 5 2" xfId="30113"/>
    <cellStyle name="Normal 5 4 2 2 2 5 3" xfId="30114"/>
    <cellStyle name="Normal 5 4 2 2 2 6" xfId="30115"/>
    <cellStyle name="Normal 5 4 2 2 2 6 2" xfId="30116"/>
    <cellStyle name="Normal 5 4 2 2 2 6 3" xfId="30117"/>
    <cellStyle name="Normal 5 4 2 2 2 7" xfId="30118"/>
    <cellStyle name="Normal 5 4 2 2 2 8" xfId="30119"/>
    <cellStyle name="Normal 5 4 2 2 3" xfId="30120"/>
    <cellStyle name="Normal 5 4 2 2 3 2" xfId="30121"/>
    <cellStyle name="Normal 5 4 2 2 3 2 2" xfId="30122"/>
    <cellStyle name="Normal 5 4 2 2 3 2 3" xfId="30123"/>
    <cellStyle name="Normal 5 4 2 2 3 3" xfId="30124"/>
    <cellStyle name="Normal 5 4 2 2 3 3 2" xfId="30125"/>
    <cellStyle name="Normal 5 4 2 2 3 3 3" xfId="30126"/>
    <cellStyle name="Normal 5 4 2 2 3 4" xfId="30127"/>
    <cellStyle name="Normal 5 4 2 2 3 4 2" xfId="30128"/>
    <cellStyle name="Normal 5 4 2 2 3 4 3" xfId="30129"/>
    <cellStyle name="Normal 5 4 2 2 3 5" xfId="30130"/>
    <cellStyle name="Normal 5 4 2 2 3 5 2" xfId="30131"/>
    <cellStyle name="Normal 5 4 2 2 3 5 3" xfId="30132"/>
    <cellStyle name="Normal 5 4 2 2 3 6" xfId="30133"/>
    <cellStyle name="Normal 5 4 2 2 3 7" xfId="30134"/>
    <cellStyle name="Normal 5 4 2 2 4" xfId="30135"/>
    <cellStyle name="Normal 5 4 2 2 4 2" xfId="30136"/>
    <cellStyle name="Normal 5 4 2 2 4 2 2" xfId="30137"/>
    <cellStyle name="Normal 5 4 2 2 4 2 3" xfId="30138"/>
    <cellStyle name="Normal 5 4 2 2 4 3" xfId="30139"/>
    <cellStyle name="Normal 5 4 2 2 4 3 2" xfId="30140"/>
    <cellStyle name="Normal 5 4 2 2 4 3 3" xfId="30141"/>
    <cellStyle name="Normal 5 4 2 2 4 4" xfId="30142"/>
    <cellStyle name="Normal 5 4 2 2 4 4 2" xfId="30143"/>
    <cellStyle name="Normal 5 4 2 2 4 4 3" xfId="30144"/>
    <cellStyle name="Normal 5 4 2 2 4 5" xfId="30145"/>
    <cellStyle name="Normal 5 4 2 2 4 5 2" xfId="30146"/>
    <cellStyle name="Normal 5 4 2 2 4 5 3" xfId="30147"/>
    <cellStyle name="Normal 5 4 2 2 4 6" xfId="30148"/>
    <cellStyle name="Normal 5 4 2 2 4 7" xfId="30149"/>
    <cellStyle name="Normal 5 4 2 2 5" xfId="30150"/>
    <cellStyle name="Normal 5 4 2 2 5 2" xfId="30151"/>
    <cellStyle name="Normal 5 4 2 2 5 2 2" xfId="30152"/>
    <cellStyle name="Normal 5 4 2 2 5 2 3" xfId="30153"/>
    <cellStyle name="Normal 5 4 2 2 5 3" xfId="30154"/>
    <cellStyle name="Normal 5 4 2 2 5 3 2" xfId="30155"/>
    <cellStyle name="Normal 5 4 2 2 5 3 3" xfId="30156"/>
    <cellStyle name="Normal 5 4 2 2 5 4" xfId="30157"/>
    <cellStyle name="Normal 5 4 2 2 5 4 2" xfId="30158"/>
    <cellStyle name="Normal 5 4 2 2 5 4 3" xfId="30159"/>
    <cellStyle name="Normal 5 4 2 2 5 5" xfId="30160"/>
    <cellStyle name="Normal 5 4 2 2 5 5 2" xfId="30161"/>
    <cellStyle name="Normal 5 4 2 2 5 5 3" xfId="30162"/>
    <cellStyle name="Normal 5 4 2 2 5 6" xfId="30163"/>
    <cellStyle name="Normal 5 4 2 2 5 7" xfId="30164"/>
    <cellStyle name="Normal 5 4 2 2 6" xfId="30165"/>
    <cellStyle name="Normal 5 4 2 2 6 2" xfId="30166"/>
    <cellStyle name="Normal 5 4 2 2 6 3" xfId="30167"/>
    <cellStyle name="Normal 5 4 2 2 7" xfId="30168"/>
    <cellStyle name="Normal 5 4 2 2 7 2" xfId="30169"/>
    <cellStyle name="Normal 5 4 2 2 7 3" xfId="30170"/>
    <cellStyle name="Normal 5 4 2 2 8" xfId="30171"/>
    <cellStyle name="Normal 5 4 2 2 8 2" xfId="30172"/>
    <cellStyle name="Normal 5 4 2 2 8 3" xfId="30173"/>
    <cellStyle name="Normal 5 4 2 2 9" xfId="30174"/>
    <cellStyle name="Normal 5 4 2 2 9 2" xfId="30175"/>
    <cellStyle name="Normal 5 4 2 2 9 3" xfId="30176"/>
    <cellStyle name="Normal 5 4 2 3" xfId="30177"/>
    <cellStyle name="Normal 5 4 2 3 2" xfId="30178"/>
    <cellStyle name="Normal 5 4 2 3 2 2" xfId="30179"/>
    <cellStyle name="Normal 5 4 2 3 2 2 2" xfId="30180"/>
    <cellStyle name="Normal 5 4 2 3 2 2 3" xfId="30181"/>
    <cellStyle name="Normal 5 4 2 3 2 3" xfId="30182"/>
    <cellStyle name="Normal 5 4 2 3 2 3 2" xfId="30183"/>
    <cellStyle name="Normal 5 4 2 3 2 3 3" xfId="30184"/>
    <cellStyle name="Normal 5 4 2 3 2 4" xfId="30185"/>
    <cellStyle name="Normal 5 4 2 3 2 4 2" xfId="30186"/>
    <cellStyle name="Normal 5 4 2 3 2 4 3" xfId="30187"/>
    <cellStyle name="Normal 5 4 2 3 2 5" xfId="30188"/>
    <cellStyle name="Normal 5 4 2 3 2 5 2" xfId="30189"/>
    <cellStyle name="Normal 5 4 2 3 2 5 3" xfId="30190"/>
    <cellStyle name="Normal 5 4 2 3 2 6" xfId="30191"/>
    <cellStyle name="Normal 5 4 2 3 2 7" xfId="30192"/>
    <cellStyle name="Normal 5 4 2 3 3" xfId="30193"/>
    <cellStyle name="Normal 5 4 2 3 3 2" xfId="30194"/>
    <cellStyle name="Normal 5 4 2 3 3 3" xfId="30195"/>
    <cellStyle name="Normal 5 4 2 3 4" xfId="30196"/>
    <cellStyle name="Normal 5 4 2 3 4 2" xfId="30197"/>
    <cellStyle name="Normal 5 4 2 3 4 3" xfId="30198"/>
    <cellStyle name="Normal 5 4 2 3 5" xfId="30199"/>
    <cellStyle name="Normal 5 4 2 3 5 2" xfId="30200"/>
    <cellStyle name="Normal 5 4 2 3 5 3" xfId="30201"/>
    <cellStyle name="Normal 5 4 2 3 6" xfId="30202"/>
    <cellStyle name="Normal 5 4 2 3 6 2" xfId="30203"/>
    <cellStyle name="Normal 5 4 2 3 6 3" xfId="30204"/>
    <cellStyle name="Normal 5 4 2 3 7" xfId="30205"/>
    <cellStyle name="Normal 5 4 2 3 8" xfId="30206"/>
    <cellStyle name="Normal 5 4 2 4" xfId="30207"/>
    <cellStyle name="Normal 5 4 2 4 2" xfId="30208"/>
    <cellStyle name="Normal 5 4 2 4 2 2" xfId="30209"/>
    <cellStyle name="Normal 5 4 2 4 2 2 2" xfId="30210"/>
    <cellStyle name="Normal 5 4 2 4 2 2 3" xfId="30211"/>
    <cellStyle name="Normal 5 4 2 4 2 3" xfId="30212"/>
    <cellStyle name="Normal 5 4 2 4 2 3 2" xfId="30213"/>
    <cellStyle name="Normal 5 4 2 4 2 3 3" xfId="30214"/>
    <cellStyle name="Normal 5 4 2 4 2 4" xfId="30215"/>
    <cellStyle name="Normal 5 4 2 4 2 4 2" xfId="30216"/>
    <cellStyle name="Normal 5 4 2 4 2 4 3" xfId="30217"/>
    <cellStyle name="Normal 5 4 2 4 2 5" xfId="30218"/>
    <cellStyle name="Normal 5 4 2 4 2 5 2" xfId="30219"/>
    <cellStyle name="Normal 5 4 2 4 2 5 3" xfId="30220"/>
    <cellStyle name="Normal 5 4 2 4 2 6" xfId="30221"/>
    <cellStyle name="Normal 5 4 2 4 2 7" xfId="30222"/>
    <cellStyle name="Normal 5 4 2 4 3" xfId="30223"/>
    <cellStyle name="Normal 5 4 2 4 3 2" xfId="30224"/>
    <cellStyle name="Normal 5 4 2 4 3 3" xfId="30225"/>
    <cellStyle name="Normal 5 4 2 4 4" xfId="30226"/>
    <cellStyle name="Normal 5 4 2 4 4 2" xfId="30227"/>
    <cellStyle name="Normal 5 4 2 4 4 3" xfId="30228"/>
    <cellStyle name="Normal 5 4 2 4 5" xfId="30229"/>
    <cellStyle name="Normal 5 4 2 4 5 2" xfId="30230"/>
    <cellStyle name="Normal 5 4 2 4 5 3" xfId="30231"/>
    <cellStyle name="Normal 5 4 2 4 6" xfId="30232"/>
    <cellStyle name="Normal 5 4 2 4 6 2" xfId="30233"/>
    <cellStyle name="Normal 5 4 2 4 6 3" xfId="30234"/>
    <cellStyle name="Normal 5 4 2 4 7" xfId="30235"/>
    <cellStyle name="Normal 5 4 2 4 8" xfId="30236"/>
    <cellStyle name="Normal 5 4 2 5" xfId="30237"/>
    <cellStyle name="Normal 5 4 2 5 2" xfId="30238"/>
    <cellStyle name="Normal 5 4 2 5 2 2" xfId="30239"/>
    <cellStyle name="Normal 5 4 2 5 2 3" xfId="30240"/>
    <cellStyle name="Normal 5 4 2 5 3" xfId="30241"/>
    <cellStyle name="Normal 5 4 2 5 3 2" xfId="30242"/>
    <cellStyle name="Normal 5 4 2 5 3 3" xfId="30243"/>
    <cellStyle name="Normal 5 4 2 5 4" xfId="30244"/>
    <cellStyle name="Normal 5 4 2 5 4 2" xfId="30245"/>
    <cellStyle name="Normal 5 4 2 5 4 3" xfId="30246"/>
    <cellStyle name="Normal 5 4 2 5 5" xfId="30247"/>
    <cellStyle name="Normal 5 4 2 5 5 2" xfId="30248"/>
    <cellStyle name="Normal 5 4 2 5 5 3" xfId="30249"/>
    <cellStyle name="Normal 5 4 2 5 6" xfId="30250"/>
    <cellStyle name="Normal 5 4 2 5 7" xfId="30251"/>
    <cellStyle name="Normal 5 4 2 6" xfId="30252"/>
    <cellStyle name="Normal 5 4 2 6 2" xfId="30253"/>
    <cellStyle name="Normal 5 4 2 6 2 2" xfId="30254"/>
    <cellStyle name="Normal 5 4 2 6 2 3" xfId="30255"/>
    <cellStyle name="Normal 5 4 2 6 3" xfId="30256"/>
    <cellStyle name="Normal 5 4 2 6 3 2" xfId="30257"/>
    <cellStyle name="Normal 5 4 2 6 3 3" xfId="30258"/>
    <cellStyle name="Normal 5 4 2 6 4" xfId="30259"/>
    <cellStyle name="Normal 5 4 2 6 4 2" xfId="30260"/>
    <cellStyle name="Normal 5 4 2 6 4 3" xfId="30261"/>
    <cellStyle name="Normal 5 4 2 6 5" xfId="30262"/>
    <cellStyle name="Normal 5 4 2 6 5 2" xfId="30263"/>
    <cellStyle name="Normal 5 4 2 6 5 3" xfId="30264"/>
    <cellStyle name="Normal 5 4 2 6 6" xfId="30265"/>
    <cellStyle name="Normal 5 4 2 6 7" xfId="30266"/>
    <cellStyle name="Normal 5 4 2 7" xfId="30267"/>
    <cellStyle name="Normal 5 4 2 7 2" xfId="30268"/>
    <cellStyle name="Normal 5 4 2 7 2 2" xfId="30269"/>
    <cellStyle name="Normal 5 4 2 7 2 3" xfId="30270"/>
    <cellStyle name="Normal 5 4 2 7 3" xfId="30271"/>
    <cellStyle name="Normal 5 4 2 7 3 2" xfId="30272"/>
    <cellStyle name="Normal 5 4 2 7 3 3" xfId="30273"/>
    <cellStyle name="Normal 5 4 2 7 4" xfId="30274"/>
    <cellStyle name="Normal 5 4 2 7 4 2" xfId="30275"/>
    <cellStyle name="Normal 5 4 2 7 4 3" xfId="30276"/>
    <cellStyle name="Normal 5 4 2 7 5" xfId="30277"/>
    <cellStyle name="Normal 5 4 2 7 5 2" xfId="30278"/>
    <cellStyle name="Normal 5 4 2 7 5 3" xfId="30279"/>
    <cellStyle name="Normal 5 4 2 7 6" xfId="30280"/>
    <cellStyle name="Normal 5 4 2 7 7" xfId="30281"/>
    <cellStyle name="Normal 5 4 2 8" xfId="30282"/>
    <cellStyle name="Normal 5 4 2 8 2" xfId="30283"/>
    <cellStyle name="Normal 5 4 2 8 2 2" xfId="30284"/>
    <cellStyle name="Normal 5 4 2 8 2 3" xfId="30285"/>
    <cellStyle name="Normal 5 4 2 8 3" xfId="30286"/>
    <cellStyle name="Normal 5 4 2 8 3 2" xfId="30287"/>
    <cellStyle name="Normal 5 4 2 8 3 3" xfId="30288"/>
    <cellStyle name="Normal 5 4 2 8 4" xfId="30289"/>
    <cellStyle name="Normal 5 4 2 8 4 2" xfId="30290"/>
    <cellStyle name="Normal 5 4 2 8 4 3" xfId="30291"/>
    <cellStyle name="Normal 5 4 2 8 5" xfId="30292"/>
    <cellStyle name="Normal 5 4 2 8 5 2" xfId="30293"/>
    <cellStyle name="Normal 5 4 2 8 5 3" xfId="30294"/>
    <cellStyle name="Normal 5 4 2 8 6" xfId="30295"/>
    <cellStyle name="Normal 5 4 2 8 7" xfId="30296"/>
    <cellStyle name="Normal 5 4 2 9" xfId="30297"/>
    <cellStyle name="Normal 5 4 2 9 2" xfId="30298"/>
    <cellStyle name="Normal 5 4 2 9 3" xfId="30299"/>
    <cellStyle name="Normal 5 4 3" xfId="30300"/>
    <cellStyle name="Normal 5 4 3 10" xfId="30301"/>
    <cellStyle name="Normal 5 4 3 11" xfId="30302"/>
    <cellStyle name="Normal 5 4 3 2" xfId="30303"/>
    <cellStyle name="Normal 5 4 3 2 2" xfId="30304"/>
    <cellStyle name="Normal 5 4 3 2 2 2" xfId="30305"/>
    <cellStyle name="Normal 5 4 3 2 2 2 2" xfId="30306"/>
    <cellStyle name="Normal 5 4 3 2 2 2 3" xfId="30307"/>
    <cellStyle name="Normal 5 4 3 2 2 3" xfId="30308"/>
    <cellStyle name="Normal 5 4 3 2 2 3 2" xfId="30309"/>
    <cellStyle name="Normal 5 4 3 2 2 3 3" xfId="30310"/>
    <cellStyle name="Normal 5 4 3 2 2 4" xfId="30311"/>
    <cellStyle name="Normal 5 4 3 2 2 4 2" xfId="30312"/>
    <cellStyle name="Normal 5 4 3 2 2 4 3" xfId="30313"/>
    <cellStyle name="Normal 5 4 3 2 2 5" xfId="30314"/>
    <cellStyle name="Normal 5 4 3 2 2 5 2" xfId="30315"/>
    <cellStyle name="Normal 5 4 3 2 2 5 3" xfId="30316"/>
    <cellStyle name="Normal 5 4 3 2 2 6" xfId="30317"/>
    <cellStyle name="Normal 5 4 3 2 2 7" xfId="30318"/>
    <cellStyle name="Normal 5 4 3 2 3" xfId="30319"/>
    <cellStyle name="Normal 5 4 3 2 3 2" xfId="30320"/>
    <cellStyle name="Normal 5 4 3 2 3 3" xfId="30321"/>
    <cellStyle name="Normal 5 4 3 2 4" xfId="30322"/>
    <cellStyle name="Normal 5 4 3 2 4 2" xfId="30323"/>
    <cellStyle name="Normal 5 4 3 2 4 3" xfId="30324"/>
    <cellStyle name="Normal 5 4 3 2 5" xfId="30325"/>
    <cellStyle name="Normal 5 4 3 2 5 2" xfId="30326"/>
    <cellStyle name="Normal 5 4 3 2 5 3" xfId="30327"/>
    <cellStyle name="Normal 5 4 3 2 6" xfId="30328"/>
    <cellStyle name="Normal 5 4 3 2 6 2" xfId="30329"/>
    <cellStyle name="Normal 5 4 3 2 6 3" xfId="30330"/>
    <cellStyle name="Normal 5 4 3 2 7" xfId="30331"/>
    <cellStyle name="Normal 5 4 3 2 8" xfId="30332"/>
    <cellStyle name="Normal 5 4 3 3" xfId="30333"/>
    <cellStyle name="Normal 5 4 3 3 2" xfId="30334"/>
    <cellStyle name="Normal 5 4 3 3 2 2" xfId="30335"/>
    <cellStyle name="Normal 5 4 3 3 2 3" xfId="30336"/>
    <cellStyle name="Normal 5 4 3 3 3" xfId="30337"/>
    <cellStyle name="Normal 5 4 3 3 3 2" xfId="30338"/>
    <cellStyle name="Normal 5 4 3 3 3 3" xfId="30339"/>
    <cellStyle name="Normal 5 4 3 3 4" xfId="30340"/>
    <cellStyle name="Normal 5 4 3 3 4 2" xfId="30341"/>
    <cellStyle name="Normal 5 4 3 3 4 3" xfId="30342"/>
    <cellStyle name="Normal 5 4 3 3 5" xfId="30343"/>
    <cellStyle name="Normal 5 4 3 3 5 2" xfId="30344"/>
    <cellStyle name="Normal 5 4 3 3 5 3" xfId="30345"/>
    <cellStyle name="Normal 5 4 3 3 6" xfId="30346"/>
    <cellStyle name="Normal 5 4 3 3 7" xfId="30347"/>
    <cellStyle name="Normal 5 4 3 4" xfId="30348"/>
    <cellStyle name="Normal 5 4 3 4 2" xfId="30349"/>
    <cellStyle name="Normal 5 4 3 4 2 2" xfId="30350"/>
    <cellStyle name="Normal 5 4 3 4 2 3" xfId="30351"/>
    <cellStyle name="Normal 5 4 3 4 3" xfId="30352"/>
    <cellStyle name="Normal 5 4 3 4 3 2" xfId="30353"/>
    <cellStyle name="Normal 5 4 3 4 3 3" xfId="30354"/>
    <cellStyle name="Normal 5 4 3 4 4" xfId="30355"/>
    <cellStyle name="Normal 5 4 3 4 4 2" xfId="30356"/>
    <cellStyle name="Normal 5 4 3 4 4 3" xfId="30357"/>
    <cellStyle name="Normal 5 4 3 4 5" xfId="30358"/>
    <cellStyle name="Normal 5 4 3 4 5 2" xfId="30359"/>
    <cellStyle name="Normal 5 4 3 4 5 3" xfId="30360"/>
    <cellStyle name="Normal 5 4 3 4 6" xfId="30361"/>
    <cellStyle name="Normal 5 4 3 4 7" xfId="30362"/>
    <cellStyle name="Normal 5 4 3 5" xfId="30363"/>
    <cellStyle name="Normal 5 4 3 5 2" xfId="30364"/>
    <cellStyle name="Normal 5 4 3 5 2 2" xfId="30365"/>
    <cellStyle name="Normal 5 4 3 5 2 3" xfId="30366"/>
    <cellStyle name="Normal 5 4 3 5 3" xfId="30367"/>
    <cellStyle name="Normal 5 4 3 5 3 2" xfId="30368"/>
    <cellStyle name="Normal 5 4 3 5 3 3" xfId="30369"/>
    <cellStyle name="Normal 5 4 3 5 4" xfId="30370"/>
    <cellStyle name="Normal 5 4 3 5 4 2" xfId="30371"/>
    <cellStyle name="Normal 5 4 3 5 4 3" xfId="30372"/>
    <cellStyle name="Normal 5 4 3 5 5" xfId="30373"/>
    <cellStyle name="Normal 5 4 3 5 5 2" xfId="30374"/>
    <cellStyle name="Normal 5 4 3 5 5 3" xfId="30375"/>
    <cellStyle name="Normal 5 4 3 5 6" xfId="30376"/>
    <cellStyle name="Normal 5 4 3 5 7" xfId="30377"/>
    <cellStyle name="Normal 5 4 3 6" xfId="30378"/>
    <cellStyle name="Normal 5 4 3 6 2" xfId="30379"/>
    <cellStyle name="Normal 5 4 3 6 3" xfId="30380"/>
    <cellStyle name="Normal 5 4 3 7" xfId="30381"/>
    <cellStyle name="Normal 5 4 3 7 2" xfId="30382"/>
    <cellStyle name="Normal 5 4 3 7 3" xfId="30383"/>
    <cellStyle name="Normal 5 4 3 8" xfId="30384"/>
    <cellStyle name="Normal 5 4 3 8 2" xfId="30385"/>
    <cellStyle name="Normal 5 4 3 8 3" xfId="30386"/>
    <cellStyle name="Normal 5 4 3 9" xfId="30387"/>
    <cellStyle name="Normal 5 4 3 9 2" xfId="30388"/>
    <cellStyle name="Normal 5 4 3 9 3" xfId="30389"/>
    <cellStyle name="Normal 5 4 4" xfId="30390"/>
    <cellStyle name="Normal 5 4 4 2" xfId="30391"/>
    <cellStyle name="Normal 5 4 4 2 2" xfId="30392"/>
    <cellStyle name="Normal 5 4 4 2 2 2" xfId="30393"/>
    <cellStyle name="Normal 5 4 4 2 2 3" xfId="30394"/>
    <cellStyle name="Normal 5 4 4 2 3" xfId="30395"/>
    <cellStyle name="Normal 5 4 4 2 3 2" xfId="30396"/>
    <cellStyle name="Normal 5 4 4 2 3 3" xfId="30397"/>
    <cellStyle name="Normal 5 4 4 2 4" xfId="30398"/>
    <cellStyle name="Normal 5 4 4 2 4 2" xfId="30399"/>
    <cellStyle name="Normal 5 4 4 2 4 3" xfId="30400"/>
    <cellStyle name="Normal 5 4 4 2 5" xfId="30401"/>
    <cellStyle name="Normal 5 4 4 2 5 2" xfId="30402"/>
    <cellStyle name="Normal 5 4 4 2 5 3" xfId="30403"/>
    <cellStyle name="Normal 5 4 4 2 6" xfId="30404"/>
    <cellStyle name="Normal 5 4 4 2 7" xfId="30405"/>
    <cellStyle name="Normal 5 4 4 3" xfId="30406"/>
    <cellStyle name="Normal 5 4 4 3 2" xfId="30407"/>
    <cellStyle name="Normal 5 4 4 3 3" xfId="30408"/>
    <cellStyle name="Normal 5 4 4 4" xfId="30409"/>
    <cellStyle name="Normal 5 4 4 4 2" xfId="30410"/>
    <cellStyle name="Normal 5 4 4 4 3" xfId="30411"/>
    <cellStyle name="Normal 5 4 4 5" xfId="30412"/>
    <cellStyle name="Normal 5 4 4 5 2" xfId="30413"/>
    <cellStyle name="Normal 5 4 4 5 3" xfId="30414"/>
    <cellStyle name="Normal 5 4 4 6" xfId="30415"/>
    <cellStyle name="Normal 5 4 4 6 2" xfId="30416"/>
    <cellStyle name="Normal 5 4 4 6 3" xfId="30417"/>
    <cellStyle name="Normal 5 4 4 7" xfId="30418"/>
    <cellStyle name="Normal 5 4 4 8" xfId="30419"/>
    <cellStyle name="Normal 5 4 5" xfId="30420"/>
    <cellStyle name="Normal 5 4 5 2" xfId="30421"/>
    <cellStyle name="Normal 5 4 5 2 2" xfId="30422"/>
    <cellStyle name="Normal 5 4 5 2 2 2" xfId="30423"/>
    <cellStyle name="Normal 5 4 5 2 2 3" xfId="30424"/>
    <cellStyle name="Normal 5 4 5 2 3" xfId="30425"/>
    <cellStyle name="Normal 5 4 5 2 3 2" xfId="30426"/>
    <cellStyle name="Normal 5 4 5 2 3 3" xfId="30427"/>
    <cellStyle name="Normal 5 4 5 2 4" xfId="30428"/>
    <cellStyle name="Normal 5 4 5 2 4 2" xfId="30429"/>
    <cellStyle name="Normal 5 4 5 2 4 3" xfId="30430"/>
    <cellStyle name="Normal 5 4 5 2 5" xfId="30431"/>
    <cellStyle name="Normal 5 4 5 2 5 2" xfId="30432"/>
    <cellStyle name="Normal 5 4 5 2 5 3" xfId="30433"/>
    <cellStyle name="Normal 5 4 5 2 6" xfId="30434"/>
    <cellStyle name="Normal 5 4 5 2 7" xfId="30435"/>
    <cellStyle name="Normal 5 4 5 3" xfId="30436"/>
    <cellStyle name="Normal 5 4 5 3 2" xfId="30437"/>
    <cellStyle name="Normal 5 4 5 3 3" xfId="30438"/>
    <cellStyle name="Normal 5 4 5 4" xfId="30439"/>
    <cellStyle name="Normal 5 4 5 4 2" xfId="30440"/>
    <cellStyle name="Normal 5 4 5 4 3" xfId="30441"/>
    <cellStyle name="Normal 5 4 5 5" xfId="30442"/>
    <cellStyle name="Normal 5 4 5 5 2" xfId="30443"/>
    <cellStyle name="Normal 5 4 5 5 3" xfId="30444"/>
    <cellStyle name="Normal 5 4 5 6" xfId="30445"/>
    <cellStyle name="Normal 5 4 5 6 2" xfId="30446"/>
    <cellStyle name="Normal 5 4 5 6 3" xfId="30447"/>
    <cellStyle name="Normal 5 4 5 7" xfId="30448"/>
    <cellStyle name="Normal 5 4 5 8" xfId="30449"/>
    <cellStyle name="Normal 5 4 6" xfId="30450"/>
    <cellStyle name="Normal 5 4 6 2" xfId="30451"/>
    <cellStyle name="Normal 5 4 6 2 2" xfId="30452"/>
    <cellStyle name="Normal 5 4 6 2 3" xfId="30453"/>
    <cellStyle name="Normal 5 4 6 3" xfId="30454"/>
    <cellStyle name="Normal 5 4 6 3 2" xfId="30455"/>
    <cellStyle name="Normal 5 4 6 3 3" xfId="30456"/>
    <cellStyle name="Normal 5 4 6 4" xfId="30457"/>
    <cellStyle name="Normal 5 4 6 4 2" xfId="30458"/>
    <cellStyle name="Normal 5 4 6 4 3" xfId="30459"/>
    <cellStyle name="Normal 5 4 6 5" xfId="30460"/>
    <cellStyle name="Normal 5 4 6 5 2" xfId="30461"/>
    <cellStyle name="Normal 5 4 6 5 3" xfId="30462"/>
    <cellStyle name="Normal 5 4 6 6" xfId="30463"/>
    <cellStyle name="Normal 5 4 6 7" xfId="30464"/>
    <cellStyle name="Normal 5 4 7" xfId="30465"/>
    <cellStyle name="Normal 5 4 7 2" xfId="30466"/>
    <cellStyle name="Normal 5 4 7 2 2" xfId="30467"/>
    <cellStyle name="Normal 5 4 7 2 3" xfId="30468"/>
    <cellStyle name="Normal 5 4 7 3" xfId="30469"/>
    <cellStyle name="Normal 5 4 7 3 2" xfId="30470"/>
    <cellStyle name="Normal 5 4 7 3 3" xfId="30471"/>
    <cellStyle name="Normal 5 4 7 4" xfId="30472"/>
    <cellStyle name="Normal 5 4 7 4 2" xfId="30473"/>
    <cellStyle name="Normal 5 4 7 4 3" xfId="30474"/>
    <cellStyle name="Normal 5 4 7 5" xfId="30475"/>
    <cellStyle name="Normal 5 4 7 5 2" xfId="30476"/>
    <cellStyle name="Normal 5 4 7 5 3" xfId="30477"/>
    <cellStyle name="Normal 5 4 7 6" xfId="30478"/>
    <cellStyle name="Normal 5 4 7 7" xfId="30479"/>
    <cellStyle name="Normal 5 4 8" xfId="30480"/>
    <cellStyle name="Normal 5 4 8 2" xfId="30481"/>
    <cellStyle name="Normal 5 4 8 2 2" xfId="30482"/>
    <cellStyle name="Normal 5 4 8 2 3" xfId="30483"/>
    <cellStyle name="Normal 5 4 8 3" xfId="30484"/>
    <cellStyle name="Normal 5 4 8 3 2" xfId="30485"/>
    <cellStyle name="Normal 5 4 8 3 3" xfId="30486"/>
    <cellStyle name="Normal 5 4 8 4" xfId="30487"/>
    <cellStyle name="Normal 5 4 8 4 2" xfId="30488"/>
    <cellStyle name="Normal 5 4 8 4 3" xfId="30489"/>
    <cellStyle name="Normal 5 4 8 5" xfId="30490"/>
    <cellStyle name="Normal 5 4 8 5 2" xfId="30491"/>
    <cellStyle name="Normal 5 4 8 5 3" xfId="30492"/>
    <cellStyle name="Normal 5 4 8 6" xfId="30493"/>
    <cellStyle name="Normal 5 4 8 7" xfId="30494"/>
    <cellStyle name="Normal 5 4 9" xfId="30495"/>
    <cellStyle name="Normal 5 4 9 2" xfId="30496"/>
    <cellStyle name="Normal 5 4 9 2 2" xfId="30497"/>
    <cellStyle name="Normal 5 4 9 2 3" xfId="30498"/>
    <cellStyle name="Normal 5 4 9 3" xfId="30499"/>
    <cellStyle name="Normal 5 4 9 3 2" xfId="30500"/>
    <cellStyle name="Normal 5 4 9 3 3" xfId="30501"/>
    <cellStyle name="Normal 5 4 9 4" xfId="30502"/>
    <cellStyle name="Normal 5 4 9 4 2" xfId="30503"/>
    <cellStyle name="Normal 5 4 9 4 3" xfId="30504"/>
    <cellStyle name="Normal 5 4 9 5" xfId="30505"/>
    <cellStyle name="Normal 5 4 9 5 2" xfId="30506"/>
    <cellStyle name="Normal 5 4 9 5 3" xfId="30507"/>
    <cellStyle name="Normal 5 4 9 6" xfId="30508"/>
    <cellStyle name="Normal 5 4 9 7" xfId="30509"/>
    <cellStyle name="Normal 5 5" xfId="30510"/>
    <cellStyle name="Normal 5 5 10" xfId="30511"/>
    <cellStyle name="Normal 5 5 10 2" xfId="30512"/>
    <cellStyle name="Normal 5 5 10 3" xfId="30513"/>
    <cellStyle name="Normal 5 5 11" xfId="30514"/>
    <cellStyle name="Normal 5 5 11 2" xfId="30515"/>
    <cellStyle name="Normal 5 5 11 3" xfId="30516"/>
    <cellStyle name="Normal 5 5 12" xfId="30517"/>
    <cellStyle name="Normal 5 5 12 2" xfId="30518"/>
    <cellStyle name="Normal 5 5 12 3" xfId="30519"/>
    <cellStyle name="Normal 5 5 13" xfId="30520"/>
    <cellStyle name="Normal 5 5 14" xfId="30521"/>
    <cellStyle name="Normal 5 5 2" xfId="30522"/>
    <cellStyle name="Normal 5 5 2 10" xfId="30523"/>
    <cellStyle name="Normal 5 5 2 11" xfId="30524"/>
    <cellStyle name="Normal 5 5 2 2" xfId="30525"/>
    <cellStyle name="Normal 5 5 2 2 2" xfId="30526"/>
    <cellStyle name="Normal 5 5 2 2 2 2" xfId="30527"/>
    <cellStyle name="Normal 5 5 2 2 2 2 2" xfId="30528"/>
    <cellStyle name="Normal 5 5 2 2 2 2 3" xfId="30529"/>
    <cellStyle name="Normal 5 5 2 2 2 3" xfId="30530"/>
    <cellStyle name="Normal 5 5 2 2 2 3 2" xfId="30531"/>
    <cellStyle name="Normal 5 5 2 2 2 3 3" xfId="30532"/>
    <cellStyle name="Normal 5 5 2 2 2 4" xfId="30533"/>
    <cellStyle name="Normal 5 5 2 2 2 4 2" xfId="30534"/>
    <cellStyle name="Normal 5 5 2 2 2 4 3" xfId="30535"/>
    <cellStyle name="Normal 5 5 2 2 2 5" xfId="30536"/>
    <cellStyle name="Normal 5 5 2 2 2 5 2" xfId="30537"/>
    <cellStyle name="Normal 5 5 2 2 2 5 3" xfId="30538"/>
    <cellStyle name="Normal 5 5 2 2 2 6" xfId="30539"/>
    <cellStyle name="Normal 5 5 2 2 2 7" xfId="30540"/>
    <cellStyle name="Normal 5 5 2 2 3" xfId="30541"/>
    <cellStyle name="Normal 5 5 2 2 3 2" xfId="30542"/>
    <cellStyle name="Normal 5 5 2 2 3 3" xfId="30543"/>
    <cellStyle name="Normal 5 5 2 2 4" xfId="30544"/>
    <cellStyle name="Normal 5 5 2 2 4 2" xfId="30545"/>
    <cellStyle name="Normal 5 5 2 2 4 3" xfId="30546"/>
    <cellStyle name="Normal 5 5 2 2 5" xfId="30547"/>
    <cellStyle name="Normal 5 5 2 2 5 2" xfId="30548"/>
    <cellStyle name="Normal 5 5 2 2 5 3" xfId="30549"/>
    <cellStyle name="Normal 5 5 2 2 6" xfId="30550"/>
    <cellStyle name="Normal 5 5 2 2 6 2" xfId="30551"/>
    <cellStyle name="Normal 5 5 2 2 6 3" xfId="30552"/>
    <cellStyle name="Normal 5 5 2 2 7" xfId="30553"/>
    <cellStyle name="Normal 5 5 2 2 8" xfId="30554"/>
    <cellStyle name="Normal 5 5 2 3" xfId="30555"/>
    <cellStyle name="Normal 5 5 2 3 2" xfId="30556"/>
    <cellStyle name="Normal 5 5 2 3 2 2" xfId="30557"/>
    <cellStyle name="Normal 5 5 2 3 2 3" xfId="30558"/>
    <cellStyle name="Normal 5 5 2 3 3" xfId="30559"/>
    <cellStyle name="Normal 5 5 2 3 3 2" xfId="30560"/>
    <cellStyle name="Normal 5 5 2 3 3 3" xfId="30561"/>
    <cellStyle name="Normal 5 5 2 3 4" xfId="30562"/>
    <cellStyle name="Normal 5 5 2 3 4 2" xfId="30563"/>
    <cellStyle name="Normal 5 5 2 3 4 3" xfId="30564"/>
    <cellStyle name="Normal 5 5 2 3 5" xfId="30565"/>
    <cellStyle name="Normal 5 5 2 3 5 2" xfId="30566"/>
    <cellStyle name="Normal 5 5 2 3 5 3" xfId="30567"/>
    <cellStyle name="Normal 5 5 2 3 6" xfId="30568"/>
    <cellStyle name="Normal 5 5 2 3 7" xfId="30569"/>
    <cellStyle name="Normal 5 5 2 4" xfId="30570"/>
    <cellStyle name="Normal 5 5 2 4 2" xfId="30571"/>
    <cellStyle name="Normal 5 5 2 4 2 2" xfId="30572"/>
    <cellStyle name="Normal 5 5 2 4 2 3" xfId="30573"/>
    <cellStyle name="Normal 5 5 2 4 3" xfId="30574"/>
    <cellStyle name="Normal 5 5 2 4 3 2" xfId="30575"/>
    <cellStyle name="Normal 5 5 2 4 3 3" xfId="30576"/>
    <cellStyle name="Normal 5 5 2 4 4" xfId="30577"/>
    <cellStyle name="Normal 5 5 2 4 4 2" xfId="30578"/>
    <cellStyle name="Normal 5 5 2 4 4 3" xfId="30579"/>
    <cellStyle name="Normal 5 5 2 4 5" xfId="30580"/>
    <cellStyle name="Normal 5 5 2 4 5 2" xfId="30581"/>
    <cellStyle name="Normal 5 5 2 4 5 3" xfId="30582"/>
    <cellStyle name="Normal 5 5 2 4 6" xfId="30583"/>
    <cellStyle name="Normal 5 5 2 4 7" xfId="30584"/>
    <cellStyle name="Normal 5 5 2 5" xfId="30585"/>
    <cellStyle name="Normal 5 5 2 5 2" xfId="30586"/>
    <cellStyle name="Normal 5 5 2 5 2 2" xfId="30587"/>
    <cellStyle name="Normal 5 5 2 5 2 3" xfId="30588"/>
    <cellStyle name="Normal 5 5 2 5 3" xfId="30589"/>
    <cellStyle name="Normal 5 5 2 5 3 2" xfId="30590"/>
    <cellStyle name="Normal 5 5 2 5 3 3" xfId="30591"/>
    <cellStyle name="Normal 5 5 2 5 4" xfId="30592"/>
    <cellStyle name="Normal 5 5 2 5 4 2" xfId="30593"/>
    <cellStyle name="Normal 5 5 2 5 4 3" xfId="30594"/>
    <cellStyle name="Normal 5 5 2 5 5" xfId="30595"/>
    <cellStyle name="Normal 5 5 2 5 5 2" xfId="30596"/>
    <cellStyle name="Normal 5 5 2 5 5 3" xfId="30597"/>
    <cellStyle name="Normal 5 5 2 5 6" xfId="30598"/>
    <cellStyle name="Normal 5 5 2 5 7" xfId="30599"/>
    <cellStyle name="Normal 5 5 2 6" xfId="30600"/>
    <cellStyle name="Normal 5 5 2 6 2" xfId="30601"/>
    <cellStyle name="Normal 5 5 2 6 3" xfId="30602"/>
    <cellStyle name="Normal 5 5 2 7" xfId="30603"/>
    <cellStyle name="Normal 5 5 2 7 2" xfId="30604"/>
    <cellStyle name="Normal 5 5 2 7 3" xfId="30605"/>
    <cellStyle name="Normal 5 5 2 8" xfId="30606"/>
    <cellStyle name="Normal 5 5 2 8 2" xfId="30607"/>
    <cellStyle name="Normal 5 5 2 8 3" xfId="30608"/>
    <cellStyle name="Normal 5 5 2 9" xfId="30609"/>
    <cellStyle name="Normal 5 5 2 9 2" xfId="30610"/>
    <cellStyle name="Normal 5 5 2 9 3" xfId="30611"/>
    <cellStyle name="Normal 5 5 3" xfId="30612"/>
    <cellStyle name="Normal 5 5 3 2" xfId="30613"/>
    <cellStyle name="Normal 5 5 3 2 2" xfId="30614"/>
    <cellStyle name="Normal 5 5 3 2 2 2" xfId="30615"/>
    <cellStyle name="Normal 5 5 3 2 2 3" xfId="30616"/>
    <cellStyle name="Normal 5 5 3 2 3" xfId="30617"/>
    <cellStyle name="Normal 5 5 3 2 3 2" xfId="30618"/>
    <cellStyle name="Normal 5 5 3 2 3 3" xfId="30619"/>
    <cellStyle name="Normal 5 5 3 2 4" xfId="30620"/>
    <cellStyle name="Normal 5 5 3 2 4 2" xfId="30621"/>
    <cellStyle name="Normal 5 5 3 2 4 3" xfId="30622"/>
    <cellStyle name="Normal 5 5 3 2 5" xfId="30623"/>
    <cellStyle name="Normal 5 5 3 2 5 2" xfId="30624"/>
    <cellStyle name="Normal 5 5 3 2 5 3" xfId="30625"/>
    <cellStyle name="Normal 5 5 3 2 6" xfId="30626"/>
    <cellStyle name="Normal 5 5 3 2 7" xfId="30627"/>
    <cellStyle name="Normal 5 5 3 3" xfId="30628"/>
    <cellStyle name="Normal 5 5 3 3 2" xfId="30629"/>
    <cellStyle name="Normal 5 5 3 3 3" xfId="30630"/>
    <cellStyle name="Normal 5 5 3 4" xfId="30631"/>
    <cellStyle name="Normal 5 5 3 4 2" xfId="30632"/>
    <cellStyle name="Normal 5 5 3 4 3" xfId="30633"/>
    <cellStyle name="Normal 5 5 3 5" xfId="30634"/>
    <cellStyle name="Normal 5 5 3 5 2" xfId="30635"/>
    <cellStyle name="Normal 5 5 3 5 3" xfId="30636"/>
    <cellStyle name="Normal 5 5 3 6" xfId="30637"/>
    <cellStyle name="Normal 5 5 3 6 2" xfId="30638"/>
    <cellStyle name="Normal 5 5 3 6 3" xfId="30639"/>
    <cellStyle name="Normal 5 5 3 7" xfId="30640"/>
    <cellStyle name="Normal 5 5 3 8" xfId="30641"/>
    <cellStyle name="Normal 5 5 4" xfId="30642"/>
    <cellStyle name="Normal 5 5 4 2" xfId="30643"/>
    <cellStyle name="Normal 5 5 4 2 2" xfId="30644"/>
    <cellStyle name="Normal 5 5 4 2 2 2" xfId="30645"/>
    <cellStyle name="Normal 5 5 4 2 2 3" xfId="30646"/>
    <cellStyle name="Normal 5 5 4 2 3" xfId="30647"/>
    <cellStyle name="Normal 5 5 4 2 3 2" xfId="30648"/>
    <cellStyle name="Normal 5 5 4 2 3 3" xfId="30649"/>
    <cellStyle name="Normal 5 5 4 2 4" xfId="30650"/>
    <cellStyle name="Normal 5 5 4 2 4 2" xfId="30651"/>
    <cellStyle name="Normal 5 5 4 2 4 3" xfId="30652"/>
    <cellStyle name="Normal 5 5 4 2 5" xfId="30653"/>
    <cellStyle name="Normal 5 5 4 2 5 2" xfId="30654"/>
    <cellStyle name="Normal 5 5 4 2 5 3" xfId="30655"/>
    <cellStyle name="Normal 5 5 4 2 6" xfId="30656"/>
    <cellStyle name="Normal 5 5 4 2 7" xfId="30657"/>
    <cellStyle name="Normal 5 5 4 3" xfId="30658"/>
    <cellStyle name="Normal 5 5 4 3 2" xfId="30659"/>
    <cellStyle name="Normal 5 5 4 3 3" xfId="30660"/>
    <cellStyle name="Normal 5 5 4 4" xfId="30661"/>
    <cellStyle name="Normal 5 5 4 4 2" xfId="30662"/>
    <cellStyle name="Normal 5 5 4 4 3" xfId="30663"/>
    <cellStyle name="Normal 5 5 4 5" xfId="30664"/>
    <cellStyle name="Normal 5 5 4 5 2" xfId="30665"/>
    <cellStyle name="Normal 5 5 4 5 3" xfId="30666"/>
    <cellStyle name="Normal 5 5 4 6" xfId="30667"/>
    <cellStyle name="Normal 5 5 4 6 2" xfId="30668"/>
    <cellStyle name="Normal 5 5 4 6 3" xfId="30669"/>
    <cellStyle name="Normal 5 5 4 7" xfId="30670"/>
    <cellStyle name="Normal 5 5 4 8" xfId="30671"/>
    <cellStyle name="Normal 5 5 5" xfId="30672"/>
    <cellStyle name="Normal 5 5 5 2" xfId="30673"/>
    <cellStyle name="Normal 5 5 5 2 2" xfId="30674"/>
    <cellStyle name="Normal 5 5 5 2 3" xfId="30675"/>
    <cellStyle name="Normal 5 5 5 3" xfId="30676"/>
    <cellStyle name="Normal 5 5 5 3 2" xfId="30677"/>
    <cellStyle name="Normal 5 5 5 3 3" xfId="30678"/>
    <cellStyle name="Normal 5 5 5 4" xfId="30679"/>
    <cellStyle name="Normal 5 5 5 4 2" xfId="30680"/>
    <cellStyle name="Normal 5 5 5 4 3" xfId="30681"/>
    <cellStyle name="Normal 5 5 5 5" xfId="30682"/>
    <cellStyle name="Normal 5 5 5 5 2" xfId="30683"/>
    <cellStyle name="Normal 5 5 5 5 3" xfId="30684"/>
    <cellStyle name="Normal 5 5 5 6" xfId="30685"/>
    <cellStyle name="Normal 5 5 5 7" xfId="30686"/>
    <cellStyle name="Normal 5 5 6" xfId="30687"/>
    <cellStyle name="Normal 5 5 6 2" xfId="30688"/>
    <cellStyle name="Normal 5 5 6 2 2" xfId="30689"/>
    <cellStyle name="Normal 5 5 6 2 3" xfId="30690"/>
    <cellStyle name="Normal 5 5 6 3" xfId="30691"/>
    <cellStyle name="Normal 5 5 6 3 2" xfId="30692"/>
    <cellStyle name="Normal 5 5 6 3 3" xfId="30693"/>
    <cellStyle name="Normal 5 5 6 4" xfId="30694"/>
    <cellStyle name="Normal 5 5 6 4 2" xfId="30695"/>
    <cellStyle name="Normal 5 5 6 4 3" xfId="30696"/>
    <cellStyle name="Normal 5 5 6 5" xfId="30697"/>
    <cellStyle name="Normal 5 5 6 5 2" xfId="30698"/>
    <cellStyle name="Normal 5 5 6 5 3" xfId="30699"/>
    <cellStyle name="Normal 5 5 6 6" xfId="30700"/>
    <cellStyle name="Normal 5 5 6 7" xfId="30701"/>
    <cellStyle name="Normal 5 5 7" xfId="30702"/>
    <cellStyle name="Normal 5 5 7 2" xfId="30703"/>
    <cellStyle name="Normal 5 5 7 2 2" xfId="30704"/>
    <cellStyle name="Normal 5 5 7 2 3" xfId="30705"/>
    <cellStyle name="Normal 5 5 7 3" xfId="30706"/>
    <cellStyle name="Normal 5 5 7 3 2" xfId="30707"/>
    <cellStyle name="Normal 5 5 7 3 3" xfId="30708"/>
    <cellStyle name="Normal 5 5 7 4" xfId="30709"/>
    <cellStyle name="Normal 5 5 7 4 2" xfId="30710"/>
    <cellStyle name="Normal 5 5 7 4 3" xfId="30711"/>
    <cellStyle name="Normal 5 5 7 5" xfId="30712"/>
    <cellStyle name="Normal 5 5 7 5 2" xfId="30713"/>
    <cellStyle name="Normal 5 5 7 5 3" xfId="30714"/>
    <cellStyle name="Normal 5 5 7 6" xfId="30715"/>
    <cellStyle name="Normal 5 5 7 7" xfId="30716"/>
    <cellStyle name="Normal 5 5 8" xfId="30717"/>
    <cellStyle name="Normal 5 5 8 2" xfId="30718"/>
    <cellStyle name="Normal 5 5 8 2 2" xfId="30719"/>
    <cellStyle name="Normal 5 5 8 2 3" xfId="30720"/>
    <cellStyle name="Normal 5 5 8 3" xfId="30721"/>
    <cellStyle name="Normal 5 5 8 3 2" xfId="30722"/>
    <cellStyle name="Normal 5 5 8 3 3" xfId="30723"/>
    <cellStyle name="Normal 5 5 8 4" xfId="30724"/>
    <cellStyle name="Normal 5 5 8 4 2" xfId="30725"/>
    <cellStyle name="Normal 5 5 8 4 3" xfId="30726"/>
    <cellStyle name="Normal 5 5 8 5" xfId="30727"/>
    <cellStyle name="Normal 5 5 8 5 2" xfId="30728"/>
    <cellStyle name="Normal 5 5 8 5 3" xfId="30729"/>
    <cellStyle name="Normal 5 5 8 6" xfId="30730"/>
    <cellStyle name="Normal 5 5 8 7" xfId="30731"/>
    <cellStyle name="Normal 5 5 9" xfId="30732"/>
    <cellStyle name="Normal 5 5 9 2" xfId="30733"/>
    <cellStyle name="Normal 5 5 9 3" xfId="30734"/>
    <cellStyle name="Normal 5 6" xfId="30735"/>
    <cellStyle name="Normal 5 6 10" xfId="30736"/>
    <cellStyle name="Normal 5 6 11" xfId="30737"/>
    <cellStyle name="Normal 5 6 2" xfId="30738"/>
    <cellStyle name="Normal 5 6 2 2" xfId="30739"/>
    <cellStyle name="Normal 5 6 2 2 2" xfId="30740"/>
    <cellStyle name="Normal 5 6 2 2 2 2" xfId="30741"/>
    <cellStyle name="Normal 5 6 2 2 2 3" xfId="30742"/>
    <cellStyle name="Normal 5 6 2 2 3" xfId="30743"/>
    <cellStyle name="Normal 5 6 2 2 3 2" xfId="30744"/>
    <cellStyle name="Normal 5 6 2 2 3 3" xfId="30745"/>
    <cellStyle name="Normal 5 6 2 2 4" xfId="30746"/>
    <cellStyle name="Normal 5 6 2 2 4 2" xfId="30747"/>
    <cellStyle name="Normal 5 6 2 2 4 3" xfId="30748"/>
    <cellStyle name="Normal 5 6 2 2 5" xfId="30749"/>
    <cellStyle name="Normal 5 6 2 2 5 2" xfId="30750"/>
    <cellStyle name="Normal 5 6 2 2 5 3" xfId="30751"/>
    <cellStyle name="Normal 5 6 2 2 6" xfId="30752"/>
    <cellStyle name="Normal 5 6 2 2 7" xfId="30753"/>
    <cellStyle name="Normal 5 6 2 3" xfId="30754"/>
    <cellStyle name="Normal 5 6 2 3 2" xfId="30755"/>
    <cellStyle name="Normal 5 6 2 3 3" xfId="30756"/>
    <cellStyle name="Normal 5 6 2 4" xfId="30757"/>
    <cellStyle name="Normal 5 6 2 4 2" xfId="30758"/>
    <cellStyle name="Normal 5 6 2 4 3" xfId="30759"/>
    <cellStyle name="Normal 5 6 2 5" xfId="30760"/>
    <cellStyle name="Normal 5 6 2 5 2" xfId="30761"/>
    <cellStyle name="Normal 5 6 2 5 3" xfId="30762"/>
    <cellStyle name="Normal 5 6 2 6" xfId="30763"/>
    <cellStyle name="Normal 5 6 2 6 2" xfId="30764"/>
    <cellStyle name="Normal 5 6 2 6 3" xfId="30765"/>
    <cellStyle name="Normal 5 6 2 7" xfId="30766"/>
    <cellStyle name="Normal 5 6 2 8" xfId="30767"/>
    <cellStyle name="Normal 5 6 3" xfId="30768"/>
    <cellStyle name="Normal 5 6 3 2" xfId="30769"/>
    <cellStyle name="Normal 5 6 3 2 2" xfId="30770"/>
    <cellStyle name="Normal 5 6 3 2 3" xfId="30771"/>
    <cellStyle name="Normal 5 6 3 3" xfId="30772"/>
    <cellStyle name="Normal 5 6 3 3 2" xfId="30773"/>
    <cellStyle name="Normal 5 6 3 3 3" xfId="30774"/>
    <cellStyle name="Normal 5 6 3 4" xfId="30775"/>
    <cellStyle name="Normal 5 6 3 4 2" xfId="30776"/>
    <cellStyle name="Normal 5 6 3 4 3" xfId="30777"/>
    <cellStyle name="Normal 5 6 3 5" xfId="30778"/>
    <cellStyle name="Normal 5 6 3 5 2" xfId="30779"/>
    <cellStyle name="Normal 5 6 3 5 3" xfId="30780"/>
    <cellStyle name="Normal 5 6 3 6" xfId="30781"/>
    <cellStyle name="Normal 5 6 3 7" xfId="30782"/>
    <cellStyle name="Normal 5 6 4" xfId="30783"/>
    <cellStyle name="Normal 5 6 4 2" xfId="30784"/>
    <cellStyle name="Normal 5 6 4 2 2" xfId="30785"/>
    <cellStyle name="Normal 5 6 4 2 3" xfId="30786"/>
    <cellStyle name="Normal 5 6 4 3" xfId="30787"/>
    <cellStyle name="Normal 5 6 4 3 2" xfId="30788"/>
    <cellStyle name="Normal 5 6 4 3 3" xfId="30789"/>
    <cellStyle name="Normal 5 6 4 4" xfId="30790"/>
    <cellStyle name="Normal 5 6 4 4 2" xfId="30791"/>
    <cellStyle name="Normal 5 6 4 4 3" xfId="30792"/>
    <cellStyle name="Normal 5 6 4 5" xfId="30793"/>
    <cellStyle name="Normal 5 6 4 5 2" xfId="30794"/>
    <cellStyle name="Normal 5 6 4 5 3" xfId="30795"/>
    <cellStyle name="Normal 5 6 4 6" xfId="30796"/>
    <cellStyle name="Normal 5 6 4 7" xfId="30797"/>
    <cellStyle name="Normal 5 6 5" xfId="30798"/>
    <cellStyle name="Normal 5 6 5 2" xfId="30799"/>
    <cellStyle name="Normal 5 6 5 2 2" xfId="30800"/>
    <cellStyle name="Normal 5 6 5 2 3" xfId="30801"/>
    <cellStyle name="Normal 5 6 5 3" xfId="30802"/>
    <cellStyle name="Normal 5 6 5 3 2" xfId="30803"/>
    <cellStyle name="Normal 5 6 5 3 3" xfId="30804"/>
    <cellStyle name="Normal 5 6 5 4" xfId="30805"/>
    <cellStyle name="Normal 5 6 5 4 2" xfId="30806"/>
    <cellStyle name="Normal 5 6 5 4 3" xfId="30807"/>
    <cellStyle name="Normal 5 6 5 5" xfId="30808"/>
    <cellStyle name="Normal 5 6 5 5 2" xfId="30809"/>
    <cellStyle name="Normal 5 6 5 5 3" xfId="30810"/>
    <cellStyle name="Normal 5 6 5 6" xfId="30811"/>
    <cellStyle name="Normal 5 6 5 7" xfId="30812"/>
    <cellStyle name="Normal 5 6 6" xfId="30813"/>
    <cellStyle name="Normal 5 6 6 2" xfId="30814"/>
    <cellStyle name="Normal 5 6 6 3" xfId="30815"/>
    <cellStyle name="Normal 5 6 7" xfId="30816"/>
    <cellStyle name="Normal 5 6 7 2" xfId="30817"/>
    <cellStyle name="Normal 5 6 7 3" xfId="30818"/>
    <cellStyle name="Normal 5 6 8" xfId="30819"/>
    <cellStyle name="Normal 5 6 8 2" xfId="30820"/>
    <cellStyle name="Normal 5 6 8 3" xfId="30821"/>
    <cellStyle name="Normal 5 6 9" xfId="30822"/>
    <cellStyle name="Normal 5 6 9 2" xfId="30823"/>
    <cellStyle name="Normal 5 6 9 3" xfId="30824"/>
    <cellStyle name="Normal 5 7" xfId="30825"/>
    <cellStyle name="Normal 5 7 2" xfId="30826"/>
    <cellStyle name="Normal 5 7 2 2" xfId="30827"/>
    <cellStyle name="Normal 5 7 2 2 2" xfId="30828"/>
    <cellStyle name="Normal 5 7 2 2 3" xfId="30829"/>
    <cellStyle name="Normal 5 7 2 3" xfId="30830"/>
    <cellStyle name="Normal 5 7 2 3 2" xfId="30831"/>
    <cellStyle name="Normal 5 7 2 3 3" xfId="30832"/>
    <cellStyle name="Normal 5 7 2 4" xfId="30833"/>
    <cellStyle name="Normal 5 7 2 4 2" xfId="30834"/>
    <cellStyle name="Normal 5 7 2 4 3" xfId="30835"/>
    <cellStyle name="Normal 5 7 2 5" xfId="30836"/>
    <cellStyle name="Normal 5 7 2 5 2" xfId="30837"/>
    <cellStyle name="Normal 5 7 2 5 3" xfId="30838"/>
    <cellStyle name="Normal 5 7 2 6" xfId="30839"/>
    <cellStyle name="Normal 5 7 2 7" xfId="30840"/>
    <cellStyle name="Normal 5 7 3" xfId="30841"/>
    <cellStyle name="Normal 5 7 3 2" xfId="30842"/>
    <cellStyle name="Normal 5 7 3 3" xfId="30843"/>
    <cellStyle name="Normal 5 7 4" xfId="30844"/>
    <cellStyle name="Normal 5 7 4 2" xfId="30845"/>
    <cellStyle name="Normal 5 7 4 3" xfId="30846"/>
    <cellStyle name="Normal 5 7 5" xfId="30847"/>
    <cellStyle name="Normal 5 7 5 2" xfId="30848"/>
    <cellStyle name="Normal 5 7 5 3" xfId="30849"/>
    <cellStyle name="Normal 5 7 6" xfId="30850"/>
    <cellStyle name="Normal 5 7 6 2" xfId="30851"/>
    <cellStyle name="Normal 5 7 6 3" xfId="30852"/>
    <cellStyle name="Normal 5 7 7" xfId="30853"/>
    <cellStyle name="Normal 5 7 8" xfId="30854"/>
    <cellStyle name="Normal 5 8" xfId="30855"/>
    <cellStyle name="Normal 5 8 2" xfId="30856"/>
    <cellStyle name="Normal 5 8 2 2" xfId="30857"/>
    <cellStyle name="Normal 5 8 2 2 2" xfId="30858"/>
    <cellStyle name="Normal 5 8 2 2 3" xfId="30859"/>
    <cellStyle name="Normal 5 8 2 3" xfId="30860"/>
    <cellStyle name="Normal 5 8 2 3 2" xfId="30861"/>
    <cellStyle name="Normal 5 8 2 3 3" xfId="30862"/>
    <cellStyle name="Normal 5 8 2 4" xfId="30863"/>
    <cellStyle name="Normal 5 8 2 4 2" xfId="30864"/>
    <cellStyle name="Normal 5 8 2 4 3" xfId="30865"/>
    <cellStyle name="Normal 5 8 2 5" xfId="30866"/>
    <cellStyle name="Normal 5 8 2 5 2" xfId="30867"/>
    <cellStyle name="Normal 5 8 2 5 3" xfId="30868"/>
    <cellStyle name="Normal 5 8 2 6" xfId="30869"/>
    <cellStyle name="Normal 5 8 2 7" xfId="30870"/>
    <cellStyle name="Normal 5 8 3" xfId="30871"/>
    <cellStyle name="Normal 5 8 3 2" xfId="30872"/>
    <cellStyle name="Normal 5 8 3 3" xfId="30873"/>
    <cellStyle name="Normal 5 8 4" xfId="30874"/>
    <cellStyle name="Normal 5 8 4 2" xfId="30875"/>
    <cellStyle name="Normal 5 8 4 3" xfId="30876"/>
    <cellStyle name="Normal 5 8 5" xfId="30877"/>
    <cellStyle name="Normal 5 8 5 2" xfId="30878"/>
    <cellStyle name="Normal 5 8 5 3" xfId="30879"/>
    <cellStyle name="Normal 5 8 6" xfId="30880"/>
    <cellStyle name="Normal 5 8 6 2" xfId="30881"/>
    <cellStyle name="Normal 5 8 6 3" xfId="30882"/>
    <cellStyle name="Normal 5 8 7" xfId="30883"/>
    <cellStyle name="Normal 5 8 8" xfId="30884"/>
    <cellStyle name="Normal 5 9" xfId="30885"/>
    <cellStyle name="Normal 5 9 2" xfId="30886"/>
    <cellStyle name="Normal 5 9 2 2" xfId="30887"/>
    <cellStyle name="Normal 5 9 2 2 2" xfId="30888"/>
    <cellStyle name="Normal 5 9 2 2 3" xfId="30889"/>
    <cellStyle name="Normal 5 9 2 3" xfId="30890"/>
    <cellStyle name="Normal 5 9 2 3 2" xfId="30891"/>
    <cellStyle name="Normal 5 9 2 3 3" xfId="30892"/>
    <cellStyle name="Normal 5 9 2 4" xfId="30893"/>
    <cellStyle name="Normal 5 9 2 4 2" xfId="30894"/>
    <cellStyle name="Normal 5 9 2 4 3" xfId="30895"/>
    <cellStyle name="Normal 5 9 2 5" xfId="30896"/>
    <cellStyle name="Normal 5 9 2 5 2" xfId="30897"/>
    <cellStyle name="Normal 5 9 2 5 3" xfId="30898"/>
    <cellStyle name="Normal 5 9 2 6" xfId="30899"/>
    <cellStyle name="Normal 5 9 2 7" xfId="30900"/>
    <cellStyle name="Normal 5 9 3" xfId="30901"/>
    <cellStyle name="Normal 5 9 3 2" xfId="30902"/>
    <cellStyle name="Normal 5 9 3 3" xfId="30903"/>
    <cellStyle name="Normal 5 9 4" xfId="30904"/>
    <cellStyle name="Normal 5 9 4 2" xfId="30905"/>
    <cellStyle name="Normal 5 9 4 3" xfId="30906"/>
    <cellStyle name="Normal 5 9 5" xfId="30907"/>
    <cellStyle name="Normal 5 9 5 2" xfId="30908"/>
    <cellStyle name="Normal 5 9 5 3" xfId="30909"/>
    <cellStyle name="Normal 5 9 6" xfId="30910"/>
    <cellStyle name="Normal 5 9 6 2" xfId="30911"/>
    <cellStyle name="Normal 5 9 6 3" xfId="30912"/>
    <cellStyle name="Normal 5 9 7" xfId="30913"/>
    <cellStyle name="Normal 5 9 8" xfId="30914"/>
    <cellStyle name="Normal 50" xfId="30915"/>
    <cellStyle name="Normal 51" xfId="30916"/>
    <cellStyle name="Normal 52" xfId="30917"/>
    <cellStyle name="Normal 53" xfId="30918"/>
    <cellStyle name="Normal 54" xfId="30919"/>
    <cellStyle name="Normal 55" xfId="30920"/>
    <cellStyle name="Normal 56" xfId="30921"/>
    <cellStyle name="Normal 6" xfId="29"/>
    <cellStyle name="Normal 6 10" xfId="46102"/>
    <cellStyle name="Normal 6 10 2" xfId="46103"/>
    <cellStyle name="Normal 6 11" xfId="46104"/>
    <cellStyle name="Normal 6 11 2" xfId="46105"/>
    <cellStyle name="Normal 6 12" xfId="46106"/>
    <cellStyle name="Normal 6 2" xfId="30922"/>
    <cellStyle name="Normal 6 2 2" xfId="46107"/>
    <cellStyle name="Normal 6 2 2 2" xfId="46108"/>
    <cellStyle name="Normal 6 2 2 2 2" xfId="46109"/>
    <cellStyle name="Normal 6 2 2 2 2 2" xfId="46110"/>
    <cellStyle name="Normal 6 2 2 2 3" xfId="46111"/>
    <cellStyle name="Normal 6 2 2 2 3 2" xfId="46112"/>
    <cellStyle name="Normal 6 2 2 2 4" xfId="46113"/>
    <cellStyle name="Normal 6 2 2 3" xfId="46114"/>
    <cellStyle name="Normal 6 2 2 3 2" xfId="46115"/>
    <cellStyle name="Normal 6 2 2 4" xfId="46116"/>
    <cellStyle name="Normal 6 2 2 4 2" xfId="46117"/>
    <cellStyle name="Normal 6 2 2 5" xfId="46118"/>
    <cellStyle name="Normal 6 2 2 6" xfId="46119"/>
    <cellStyle name="Normal 6 2 3" xfId="46120"/>
    <cellStyle name="Normal 6 2 3 2" xfId="46121"/>
    <cellStyle name="Normal 6 2 3 2 2" xfId="46122"/>
    <cellStyle name="Normal 6 2 3 2 3" xfId="46123"/>
    <cellStyle name="Normal 6 2 3 3" xfId="46124"/>
    <cellStyle name="Normal 6 2 3 3 2" xfId="46125"/>
    <cellStyle name="Normal 6 2 3 3 2 2" xfId="46126"/>
    <cellStyle name="Normal 6 2 3 3 3" xfId="46127"/>
    <cellStyle name="Normal 6 2 3 4" xfId="46128"/>
    <cellStyle name="Normal 6 2 3 5" xfId="46129"/>
    <cellStyle name="Normal 6 2 4" xfId="46130"/>
    <cellStyle name="Normal 6 2 4 2" xfId="46131"/>
    <cellStyle name="Normal 6 2 5" xfId="46132"/>
    <cellStyle name="Normal 6 2 5 2" xfId="46133"/>
    <cellStyle name="Normal 6 2 6" xfId="46134"/>
    <cellStyle name="Normal 6 2 7" xfId="46135"/>
    <cellStyle name="Normal 6 2 8" xfId="46136"/>
    <cellStyle name="Normal 6 3" xfId="46137"/>
    <cellStyle name="Normal 6 3 2" xfId="46138"/>
    <cellStyle name="Normal 6 3 2 2" xfId="46139"/>
    <cellStyle name="Normal 6 3 2 2 2" xfId="46140"/>
    <cellStyle name="Normal 6 3 2 2 2 2" xfId="46141"/>
    <cellStyle name="Normal 6 3 2 2 3" xfId="46142"/>
    <cellStyle name="Normal 6 3 2 2 3 2" xfId="46143"/>
    <cellStyle name="Normal 6 3 2 2 3 2 2" xfId="46144"/>
    <cellStyle name="Normal 6 3 2 2 3 3" xfId="46145"/>
    <cellStyle name="Normal 6 3 2 2 4" xfId="46146"/>
    <cellStyle name="Normal 6 3 2 3" xfId="46147"/>
    <cellStyle name="Normal 6 3 2 3 2" xfId="46148"/>
    <cellStyle name="Normal 6 3 2 4" xfId="46149"/>
    <cellStyle name="Normal 6 3 2 5" xfId="46150"/>
    <cellStyle name="Normal 6 3 3" xfId="46151"/>
    <cellStyle name="Normal 6 3 3 2" xfId="46152"/>
    <cellStyle name="Normal 6 3 3 2 2" xfId="46153"/>
    <cellStyle name="Normal 6 3 3 3" xfId="46154"/>
    <cellStyle name="Normal 6 3 3 3 2" xfId="46155"/>
    <cellStyle name="Normal 6 3 3 4" xfId="46156"/>
    <cellStyle name="Normal 6 3 3 5" xfId="46157"/>
    <cellStyle name="Normal 6 3 4" xfId="46158"/>
    <cellStyle name="Normal 6 3 4 2" xfId="46159"/>
    <cellStyle name="Normal 6 3 5" xfId="46160"/>
    <cellStyle name="Normal 6 3 5 2" xfId="46161"/>
    <cellStyle name="Normal 6 3 6" xfId="46162"/>
    <cellStyle name="Normal 6 3 7" xfId="46163"/>
    <cellStyle name="Normal 6 3 8" xfId="46164"/>
    <cellStyle name="Normal 6 4" xfId="46165"/>
    <cellStyle name="Normal 6 4 2" xfId="46166"/>
    <cellStyle name="Normal 6 4 2 2" xfId="46167"/>
    <cellStyle name="Normal 6 4 2 2 2" xfId="46168"/>
    <cellStyle name="Normal 6 4 2 3" xfId="46169"/>
    <cellStyle name="Normal 6 4 2 3 2" xfId="46170"/>
    <cellStyle name="Normal 6 4 2 4" xfId="46171"/>
    <cellStyle name="Normal 6 4 3" xfId="46172"/>
    <cellStyle name="Normal 6 4 3 2" xfId="46173"/>
    <cellStyle name="Normal 6 4 3 2 2" xfId="46174"/>
    <cellStyle name="Normal 6 4 3 3" xfId="46175"/>
    <cellStyle name="Normal 6 4 4" xfId="46176"/>
    <cellStyle name="Normal 6 4 4 2" xfId="46177"/>
    <cellStyle name="Normal 6 4 5" xfId="46178"/>
    <cellStyle name="Normal 6 4 5 2" xfId="46179"/>
    <cellStyle name="Normal 6 4 6" xfId="46180"/>
    <cellStyle name="Normal 6 4 7" xfId="46181"/>
    <cellStyle name="Normal 6 4 8" xfId="46182"/>
    <cellStyle name="Normal 6 5" xfId="46183"/>
    <cellStyle name="Normal 6 5 2" xfId="46184"/>
    <cellStyle name="Normal 6 5 2 2" xfId="46185"/>
    <cellStyle name="Normal 6 5 2 2 2" xfId="46186"/>
    <cellStyle name="Normal 6 5 2 3" xfId="46187"/>
    <cellStyle name="Normal 6 5 2 3 2" xfId="46188"/>
    <cellStyle name="Normal 6 5 2 4" xfId="46189"/>
    <cellStyle name="Normal 6 5 3" xfId="46190"/>
    <cellStyle name="Normal 6 5 3 2" xfId="46191"/>
    <cellStyle name="Normal 6 5 3 2 2" xfId="46192"/>
    <cellStyle name="Normal 6 5 3 3" xfId="46193"/>
    <cellStyle name="Normal 6 5 4" xfId="46194"/>
    <cellStyle name="Normal 6 5 4 2" xfId="46195"/>
    <cellStyle name="Normal 6 5 5" xfId="46196"/>
    <cellStyle name="Normal 6 5 5 2" xfId="46197"/>
    <cellStyle name="Normal 6 5 6" xfId="46198"/>
    <cellStyle name="Normal 6 6" xfId="46199"/>
    <cellStyle name="Normal 6 6 2" xfId="46200"/>
    <cellStyle name="Normal 6 6 2 2" xfId="46201"/>
    <cellStyle name="Normal 6 6 2 2 2" xfId="46202"/>
    <cellStyle name="Normal 6 6 2 3" xfId="46203"/>
    <cellStyle name="Normal 6 6 2 3 2" xfId="46204"/>
    <cellStyle name="Normal 6 6 2 4" xfId="46205"/>
    <cellStyle name="Normal 6 6 3" xfId="46206"/>
    <cellStyle name="Normal 6 6 3 2" xfId="46207"/>
    <cellStyle name="Normal 6 6 3 2 2" xfId="46208"/>
    <cellStyle name="Normal 6 6 3 3" xfId="46209"/>
    <cellStyle name="Normal 6 6 4" xfId="46210"/>
    <cellStyle name="Normal 6 6 4 2" xfId="46211"/>
    <cellStyle name="Normal 6 6 5" xfId="46212"/>
    <cellStyle name="Normal 6 6 5 2" xfId="46213"/>
    <cellStyle name="Normal 6 6 6" xfId="46214"/>
    <cellStyle name="Normal 6 7" xfId="46215"/>
    <cellStyle name="Normal 6 7 2" xfId="46216"/>
    <cellStyle name="Normal 6 7 2 2" xfId="46217"/>
    <cellStyle name="Normal 6 7 2 2 2" xfId="46218"/>
    <cellStyle name="Normal 6 7 2 3" xfId="46219"/>
    <cellStyle name="Normal 6 7 2 3 2" xfId="46220"/>
    <cellStyle name="Normal 6 7 2 4" xfId="46221"/>
    <cellStyle name="Normal 6 7 3" xfId="46222"/>
    <cellStyle name="Normal 6 7 3 2" xfId="46223"/>
    <cellStyle name="Normal 6 7 4" xfId="46224"/>
    <cellStyle name="Normal 6 7 4 2" xfId="46225"/>
    <cellStyle name="Normal 6 7 5" xfId="46226"/>
    <cellStyle name="Normal 6 8" xfId="46227"/>
    <cellStyle name="Normal 6 8 2" xfId="46228"/>
    <cellStyle name="Normal 6 8 2 2" xfId="46229"/>
    <cellStyle name="Normal 6 8 3" xfId="46230"/>
    <cellStyle name="Normal 6 8 3 2" xfId="46231"/>
    <cellStyle name="Normal 6 8 4" xfId="46232"/>
    <cellStyle name="Normal 6 9" xfId="46233"/>
    <cellStyle name="Normal 6 9 2" xfId="46234"/>
    <cellStyle name="Normal 6 9 2 2" xfId="46235"/>
    <cellStyle name="Normal 6 9 3" xfId="46236"/>
    <cellStyle name="Normal 6 9 3 2" xfId="46237"/>
    <cellStyle name="Normal 6 9 4" xfId="46238"/>
    <cellStyle name="Normal 7" xfId="50"/>
    <cellStyle name="Normal 7 10" xfId="30923"/>
    <cellStyle name="Normal 7 10 2" xfId="30924"/>
    <cellStyle name="Normal 7 10 2 2" xfId="30925"/>
    <cellStyle name="Normal 7 10 2 2 2" xfId="30926"/>
    <cellStyle name="Normal 7 10 2 2 3" xfId="30927"/>
    <cellStyle name="Normal 7 10 2 3" xfId="30928"/>
    <cellStyle name="Normal 7 10 2 3 2" xfId="30929"/>
    <cellStyle name="Normal 7 10 2 3 3" xfId="30930"/>
    <cellStyle name="Normal 7 10 2 4" xfId="30931"/>
    <cellStyle name="Normal 7 10 2 4 2" xfId="30932"/>
    <cellStyle name="Normal 7 10 2 4 3" xfId="30933"/>
    <cellStyle name="Normal 7 10 2 5" xfId="30934"/>
    <cellStyle name="Normal 7 10 2 5 2" xfId="30935"/>
    <cellStyle name="Normal 7 10 2 5 3" xfId="30936"/>
    <cellStyle name="Normal 7 10 2 6" xfId="30937"/>
    <cellStyle name="Normal 7 10 2 7" xfId="30938"/>
    <cellStyle name="Normal 7 10 3" xfId="30939"/>
    <cellStyle name="Normal 7 10 3 2" xfId="30940"/>
    <cellStyle name="Normal 7 10 3 3" xfId="30941"/>
    <cellStyle name="Normal 7 10 4" xfId="30942"/>
    <cellStyle name="Normal 7 10 4 2" xfId="30943"/>
    <cellStyle name="Normal 7 10 4 3" xfId="30944"/>
    <cellStyle name="Normal 7 10 5" xfId="30945"/>
    <cellStyle name="Normal 7 10 5 2" xfId="30946"/>
    <cellStyle name="Normal 7 10 5 3" xfId="30947"/>
    <cellStyle name="Normal 7 10 6" xfId="30948"/>
    <cellStyle name="Normal 7 10 6 2" xfId="30949"/>
    <cellStyle name="Normal 7 10 6 3" xfId="30950"/>
    <cellStyle name="Normal 7 10 7" xfId="30951"/>
    <cellStyle name="Normal 7 10 8" xfId="30952"/>
    <cellStyle name="Normal 7 11" xfId="30953"/>
    <cellStyle name="Normal 7 11 2" xfId="30954"/>
    <cellStyle name="Normal 7 11 2 2" xfId="30955"/>
    <cellStyle name="Normal 7 11 2 3" xfId="30956"/>
    <cellStyle name="Normal 7 11 3" xfId="30957"/>
    <cellStyle name="Normal 7 11 3 2" xfId="30958"/>
    <cellStyle name="Normal 7 11 3 3" xfId="30959"/>
    <cellStyle name="Normal 7 11 4" xfId="30960"/>
    <cellStyle name="Normal 7 11 4 2" xfId="30961"/>
    <cellStyle name="Normal 7 11 4 3" xfId="30962"/>
    <cellStyle name="Normal 7 11 5" xfId="30963"/>
    <cellStyle name="Normal 7 11 5 2" xfId="30964"/>
    <cellStyle name="Normal 7 11 5 3" xfId="30965"/>
    <cellStyle name="Normal 7 11 6" xfId="30966"/>
    <cellStyle name="Normal 7 11 7" xfId="30967"/>
    <cellStyle name="Normal 7 12" xfId="30968"/>
    <cellStyle name="Normal 7 12 2" xfId="30969"/>
    <cellStyle name="Normal 7 12 2 2" xfId="30970"/>
    <cellStyle name="Normal 7 12 2 3" xfId="30971"/>
    <cellStyle name="Normal 7 12 3" xfId="30972"/>
    <cellStyle name="Normal 7 12 3 2" xfId="30973"/>
    <cellStyle name="Normal 7 12 3 3" xfId="30974"/>
    <cellStyle name="Normal 7 12 4" xfId="30975"/>
    <cellStyle name="Normal 7 12 4 2" xfId="30976"/>
    <cellStyle name="Normal 7 12 4 3" xfId="30977"/>
    <cellStyle name="Normal 7 12 5" xfId="30978"/>
    <cellStyle name="Normal 7 12 5 2" xfId="30979"/>
    <cellStyle name="Normal 7 12 5 3" xfId="30980"/>
    <cellStyle name="Normal 7 12 6" xfId="30981"/>
    <cellStyle name="Normal 7 12 7" xfId="30982"/>
    <cellStyle name="Normal 7 13" xfId="30983"/>
    <cellStyle name="Normal 7 13 2" xfId="30984"/>
    <cellStyle name="Normal 7 13 2 2" xfId="30985"/>
    <cellStyle name="Normal 7 13 2 3" xfId="30986"/>
    <cellStyle name="Normal 7 13 3" xfId="30987"/>
    <cellStyle name="Normal 7 13 3 2" xfId="30988"/>
    <cellStyle name="Normal 7 13 3 3" xfId="30989"/>
    <cellStyle name="Normal 7 13 4" xfId="30990"/>
    <cellStyle name="Normal 7 13 4 2" xfId="30991"/>
    <cellStyle name="Normal 7 13 4 3" xfId="30992"/>
    <cellStyle name="Normal 7 13 5" xfId="30993"/>
    <cellStyle name="Normal 7 13 5 2" xfId="30994"/>
    <cellStyle name="Normal 7 13 5 3" xfId="30995"/>
    <cellStyle name="Normal 7 13 6" xfId="30996"/>
    <cellStyle name="Normal 7 13 7" xfId="30997"/>
    <cellStyle name="Normal 7 14" xfId="30998"/>
    <cellStyle name="Normal 7 14 2" xfId="30999"/>
    <cellStyle name="Normal 7 14 2 2" xfId="31000"/>
    <cellStyle name="Normal 7 14 2 3" xfId="31001"/>
    <cellStyle name="Normal 7 14 3" xfId="31002"/>
    <cellStyle name="Normal 7 14 3 2" xfId="31003"/>
    <cellStyle name="Normal 7 14 3 3" xfId="31004"/>
    <cellStyle name="Normal 7 14 4" xfId="31005"/>
    <cellStyle name="Normal 7 14 4 2" xfId="31006"/>
    <cellStyle name="Normal 7 14 4 3" xfId="31007"/>
    <cellStyle name="Normal 7 14 5" xfId="31008"/>
    <cellStyle name="Normal 7 14 5 2" xfId="31009"/>
    <cellStyle name="Normal 7 14 5 3" xfId="31010"/>
    <cellStyle name="Normal 7 14 6" xfId="31011"/>
    <cellStyle name="Normal 7 14 7" xfId="31012"/>
    <cellStyle name="Normal 7 15" xfId="31013"/>
    <cellStyle name="Normal 7 15 2" xfId="31014"/>
    <cellStyle name="Normal 7 15 2 2" xfId="31015"/>
    <cellStyle name="Normal 7 15 2 3" xfId="31016"/>
    <cellStyle name="Normal 7 15 3" xfId="31017"/>
    <cellStyle name="Normal 7 15 3 2" xfId="31018"/>
    <cellStyle name="Normal 7 15 3 3" xfId="31019"/>
    <cellStyle name="Normal 7 15 4" xfId="31020"/>
    <cellStyle name="Normal 7 15 4 2" xfId="31021"/>
    <cellStyle name="Normal 7 15 4 3" xfId="31022"/>
    <cellStyle name="Normal 7 15 5" xfId="31023"/>
    <cellStyle name="Normal 7 15 5 2" xfId="31024"/>
    <cellStyle name="Normal 7 15 5 3" xfId="31025"/>
    <cellStyle name="Normal 7 15 6" xfId="31026"/>
    <cellStyle name="Normal 7 15 7" xfId="31027"/>
    <cellStyle name="Normal 7 16" xfId="31028"/>
    <cellStyle name="Normal 7 16 2" xfId="31029"/>
    <cellStyle name="Normal 7 16 3" xfId="31030"/>
    <cellStyle name="Normal 7 17" xfId="31031"/>
    <cellStyle name="Normal 7 17 2" xfId="31032"/>
    <cellStyle name="Normal 7 17 3" xfId="31033"/>
    <cellStyle name="Normal 7 18" xfId="31034"/>
    <cellStyle name="Normal 7 18 2" xfId="31035"/>
    <cellStyle name="Normal 7 18 3" xfId="31036"/>
    <cellStyle name="Normal 7 19" xfId="31037"/>
    <cellStyle name="Normal 7 19 2" xfId="31038"/>
    <cellStyle name="Normal 7 19 3" xfId="31039"/>
    <cellStyle name="Normal 7 2" xfId="31040"/>
    <cellStyle name="Normal 7 2 10" xfId="31041"/>
    <cellStyle name="Normal 7 2 10 2" xfId="31042"/>
    <cellStyle name="Normal 7 2 10 2 2" xfId="31043"/>
    <cellStyle name="Normal 7 2 10 2 3" xfId="31044"/>
    <cellStyle name="Normal 7 2 10 3" xfId="31045"/>
    <cellStyle name="Normal 7 2 10 3 2" xfId="31046"/>
    <cellStyle name="Normal 7 2 10 3 3" xfId="31047"/>
    <cellStyle name="Normal 7 2 10 4" xfId="31048"/>
    <cellStyle name="Normal 7 2 10 4 2" xfId="31049"/>
    <cellStyle name="Normal 7 2 10 4 3" xfId="31050"/>
    <cellStyle name="Normal 7 2 10 5" xfId="31051"/>
    <cellStyle name="Normal 7 2 10 5 2" xfId="31052"/>
    <cellStyle name="Normal 7 2 10 5 3" xfId="31053"/>
    <cellStyle name="Normal 7 2 10 6" xfId="31054"/>
    <cellStyle name="Normal 7 2 10 7" xfId="31055"/>
    <cellStyle name="Normal 7 2 11" xfId="31056"/>
    <cellStyle name="Normal 7 2 11 2" xfId="31057"/>
    <cellStyle name="Normal 7 2 11 2 2" xfId="31058"/>
    <cellStyle name="Normal 7 2 11 2 3" xfId="31059"/>
    <cellStyle name="Normal 7 2 11 3" xfId="31060"/>
    <cellStyle name="Normal 7 2 11 3 2" xfId="31061"/>
    <cellStyle name="Normal 7 2 11 3 3" xfId="31062"/>
    <cellStyle name="Normal 7 2 11 4" xfId="31063"/>
    <cellStyle name="Normal 7 2 11 4 2" xfId="31064"/>
    <cellStyle name="Normal 7 2 11 4 3" xfId="31065"/>
    <cellStyle name="Normal 7 2 11 5" xfId="31066"/>
    <cellStyle name="Normal 7 2 11 5 2" xfId="31067"/>
    <cellStyle name="Normal 7 2 11 5 3" xfId="31068"/>
    <cellStyle name="Normal 7 2 11 6" xfId="31069"/>
    <cellStyle name="Normal 7 2 11 7" xfId="31070"/>
    <cellStyle name="Normal 7 2 12" xfId="31071"/>
    <cellStyle name="Normal 7 2 12 2" xfId="31072"/>
    <cellStyle name="Normal 7 2 12 2 2" xfId="31073"/>
    <cellStyle name="Normal 7 2 12 2 3" xfId="31074"/>
    <cellStyle name="Normal 7 2 12 3" xfId="31075"/>
    <cellStyle name="Normal 7 2 12 3 2" xfId="31076"/>
    <cellStyle name="Normal 7 2 12 3 3" xfId="31077"/>
    <cellStyle name="Normal 7 2 12 4" xfId="31078"/>
    <cellStyle name="Normal 7 2 12 4 2" xfId="31079"/>
    <cellStyle name="Normal 7 2 12 4 3" xfId="31080"/>
    <cellStyle name="Normal 7 2 12 5" xfId="31081"/>
    <cellStyle name="Normal 7 2 12 5 2" xfId="31082"/>
    <cellStyle name="Normal 7 2 12 5 3" xfId="31083"/>
    <cellStyle name="Normal 7 2 12 6" xfId="31084"/>
    <cellStyle name="Normal 7 2 12 7" xfId="31085"/>
    <cellStyle name="Normal 7 2 13" xfId="31086"/>
    <cellStyle name="Normal 7 2 13 2" xfId="31087"/>
    <cellStyle name="Normal 7 2 13 2 2" xfId="31088"/>
    <cellStyle name="Normal 7 2 13 2 3" xfId="31089"/>
    <cellStyle name="Normal 7 2 13 3" xfId="31090"/>
    <cellStyle name="Normal 7 2 13 3 2" xfId="31091"/>
    <cellStyle name="Normal 7 2 13 3 3" xfId="31092"/>
    <cellStyle name="Normal 7 2 13 4" xfId="31093"/>
    <cellStyle name="Normal 7 2 13 4 2" xfId="31094"/>
    <cellStyle name="Normal 7 2 13 4 3" xfId="31095"/>
    <cellStyle name="Normal 7 2 13 5" xfId="31096"/>
    <cellStyle name="Normal 7 2 13 5 2" xfId="31097"/>
    <cellStyle name="Normal 7 2 13 5 3" xfId="31098"/>
    <cellStyle name="Normal 7 2 13 6" xfId="31099"/>
    <cellStyle name="Normal 7 2 13 7" xfId="31100"/>
    <cellStyle name="Normal 7 2 14" xfId="31101"/>
    <cellStyle name="Normal 7 2 14 2" xfId="31102"/>
    <cellStyle name="Normal 7 2 14 3" xfId="31103"/>
    <cellStyle name="Normal 7 2 15" xfId="31104"/>
    <cellStyle name="Normal 7 2 15 2" xfId="31105"/>
    <cellStyle name="Normal 7 2 15 3" xfId="31106"/>
    <cellStyle name="Normal 7 2 16" xfId="31107"/>
    <cellStyle name="Normal 7 2 16 2" xfId="31108"/>
    <cellStyle name="Normal 7 2 16 3" xfId="31109"/>
    <cellStyle name="Normal 7 2 17" xfId="31110"/>
    <cellStyle name="Normal 7 2 17 2" xfId="31111"/>
    <cellStyle name="Normal 7 2 17 3" xfId="31112"/>
    <cellStyle name="Normal 7 2 18" xfId="31113"/>
    <cellStyle name="Normal 7 2 19" xfId="31114"/>
    <cellStyle name="Normal 7 2 2" xfId="31115"/>
    <cellStyle name="Normal 7 2 2 10" xfId="31116"/>
    <cellStyle name="Normal 7 2 2 10 2" xfId="31117"/>
    <cellStyle name="Normal 7 2 2 10 2 2" xfId="31118"/>
    <cellStyle name="Normal 7 2 2 10 2 3" xfId="31119"/>
    <cellStyle name="Normal 7 2 2 10 3" xfId="31120"/>
    <cellStyle name="Normal 7 2 2 10 3 2" xfId="31121"/>
    <cellStyle name="Normal 7 2 2 10 3 3" xfId="31122"/>
    <cellStyle name="Normal 7 2 2 10 4" xfId="31123"/>
    <cellStyle name="Normal 7 2 2 10 4 2" xfId="31124"/>
    <cellStyle name="Normal 7 2 2 10 4 3" xfId="31125"/>
    <cellStyle name="Normal 7 2 2 10 5" xfId="31126"/>
    <cellStyle name="Normal 7 2 2 10 5 2" xfId="31127"/>
    <cellStyle name="Normal 7 2 2 10 5 3" xfId="31128"/>
    <cellStyle name="Normal 7 2 2 10 6" xfId="31129"/>
    <cellStyle name="Normal 7 2 2 10 7" xfId="31130"/>
    <cellStyle name="Normal 7 2 2 11" xfId="31131"/>
    <cellStyle name="Normal 7 2 2 11 2" xfId="31132"/>
    <cellStyle name="Normal 7 2 2 11 3" xfId="31133"/>
    <cellStyle name="Normal 7 2 2 12" xfId="31134"/>
    <cellStyle name="Normal 7 2 2 12 2" xfId="31135"/>
    <cellStyle name="Normal 7 2 2 12 3" xfId="31136"/>
    <cellStyle name="Normal 7 2 2 13" xfId="31137"/>
    <cellStyle name="Normal 7 2 2 13 2" xfId="31138"/>
    <cellStyle name="Normal 7 2 2 13 3" xfId="31139"/>
    <cellStyle name="Normal 7 2 2 14" xfId="31140"/>
    <cellStyle name="Normal 7 2 2 14 2" xfId="31141"/>
    <cellStyle name="Normal 7 2 2 14 3" xfId="31142"/>
    <cellStyle name="Normal 7 2 2 15" xfId="31143"/>
    <cellStyle name="Normal 7 2 2 16" xfId="31144"/>
    <cellStyle name="Normal 7 2 2 2" xfId="31145"/>
    <cellStyle name="Normal 7 2 2 2 10" xfId="31146"/>
    <cellStyle name="Normal 7 2 2 2 10 2" xfId="31147"/>
    <cellStyle name="Normal 7 2 2 2 10 3" xfId="31148"/>
    <cellStyle name="Normal 7 2 2 2 11" xfId="31149"/>
    <cellStyle name="Normal 7 2 2 2 11 2" xfId="31150"/>
    <cellStyle name="Normal 7 2 2 2 11 3" xfId="31151"/>
    <cellStyle name="Normal 7 2 2 2 12" xfId="31152"/>
    <cellStyle name="Normal 7 2 2 2 12 2" xfId="31153"/>
    <cellStyle name="Normal 7 2 2 2 12 3" xfId="31154"/>
    <cellStyle name="Normal 7 2 2 2 13" xfId="31155"/>
    <cellStyle name="Normal 7 2 2 2 13 2" xfId="31156"/>
    <cellStyle name="Normal 7 2 2 2 13 3" xfId="31157"/>
    <cellStyle name="Normal 7 2 2 2 14" xfId="31158"/>
    <cellStyle name="Normal 7 2 2 2 15" xfId="31159"/>
    <cellStyle name="Normal 7 2 2 2 2" xfId="31160"/>
    <cellStyle name="Normal 7 2 2 2 2 10" xfId="31161"/>
    <cellStyle name="Normal 7 2 2 2 2 10 2" xfId="31162"/>
    <cellStyle name="Normal 7 2 2 2 2 10 3" xfId="31163"/>
    <cellStyle name="Normal 7 2 2 2 2 11" xfId="31164"/>
    <cellStyle name="Normal 7 2 2 2 2 11 2" xfId="31165"/>
    <cellStyle name="Normal 7 2 2 2 2 11 3" xfId="31166"/>
    <cellStyle name="Normal 7 2 2 2 2 12" xfId="31167"/>
    <cellStyle name="Normal 7 2 2 2 2 12 2" xfId="31168"/>
    <cellStyle name="Normal 7 2 2 2 2 12 3" xfId="31169"/>
    <cellStyle name="Normal 7 2 2 2 2 13" xfId="31170"/>
    <cellStyle name="Normal 7 2 2 2 2 14" xfId="31171"/>
    <cellStyle name="Normal 7 2 2 2 2 2" xfId="31172"/>
    <cellStyle name="Normal 7 2 2 2 2 2 10" xfId="31173"/>
    <cellStyle name="Normal 7 2 2 2 2 2 11" xfId="31174"/>
    <cellStyle name="Normal 7 2 2 2 2 2 2" xfId="31175"/>
    <cellStyle name="Normal 7 2 2 2 2 2 2 2" xfId="31176"/>
    <cellStyle name="Normal 7 2 2 2 2 2 2 2 2" xfId="31177"/>
    <cellStyle name="Normal 7 2 2 2 2 2 2 2 2 2" xfId="31178"/>
    <cellStyle name="Normal 7 2 2 2 2 2 2 2 2 3" xfId="31179"/>
    <cellStyle name="Normal 7 2 2 2 2 2 2 2 3" xfId="31180"/>
    <cellStyle name="Normal 7 2 2 2 2 2 2 2 3 2" xfId="31181"/>
    <cellStyle name="Normal 7 2 2 2 2 2 2 2 3 3" xfId="31182"/>
    <cellStyle name="Normal 7 2 2 2 2 2 2 2 4" xfId="31183"/>
    <cellStyle name="Normal 7 2 2 2 2 2 2 2 4 2" xfId="31184"/>
    <cellStyle name="Normal 7 2 2 2 2 2 2 2 4 3" xfId="31185"/>
    <cellStyle name="Normal 7 2 2 2 2 2 2 2 5" xfId="31186"/>
    <cellStyle name="Normal 7 2 2 2 2 2 2 2 5 2" xfId="31187"/>
    <cellStyle name="Normal 7 2 2 2 2 2 2 2 5 3" xfId="31188"/>
    <cellStyle name="Normal 7 2 2 2 2 2 2 2 6" xfId="31189"/>
    <cellStyle name="Normal 7 2 2 2 2 2 2 2 7" xfId="31190"/>
    <cellStyle name="Normal 7 2 2 2 2 2 2 3" xfId="31191"/>
    <cellStyle name="Normal 7 2 2 2 2 2 2 3 2" xfId="31192"/>
    <cellStyle name="Normal 7 2 2 2 2 2 2 3 3" xfId="31193"/>
    <cellStyle name="Normal 7 2 2 2 2 2 2 4" xfId="31194"/>
    <cellStyle name="Normal 7 2 2 2 2 2 2 4 2" xfId="31195"/>
    <cellStyle name="Normal 7 2 2 2 2 2 2 4 3" xfId="31196"/>
    <cellStyle name="Normal 7 2 2 2 2 2 2 5" xfId="31197"/>
    <cellStyle name="Normal 7 2 2 2 2 2 2 5 2" xfId="31198"/>
    <cellStyle name="Normal 7 2 2 2 2 2 2 5 3" xfId="31199"/>
    <cellStyle name="Normal 7 2 2 2 2 2 2 6" xfId="31200"/>
    <cellStyle name="Normal 7 2 2 2 2 2 2 6 2" xfId="31201"/>
    <cellStyle name="Normal 7 2 2 2 2 2 2 6 3" xfId="31202"/>
    <cellStyle name="Normal 7 2 2 2 2 2 2 7" xfId="31203"/>
    <cellStyle name="Normal 7 2 2 2 2 2 2 8" xfId="31204"/>
    <cellStyle name="Normal 7 2 2 2 2 2 3" xfId="31205"/>
    <cellStyle name="Normal 7 2 2 2 2 2 3 2" xfId="31206"/>
    <cellStyle name="Normal 7 2 2 2 2 2 3 2 2" xfId="31207"/>
    <cellStyle name="Normal 7 2 2 2 2 2 3 2 3" xfId="31208"/>
    <cellStyle name="Normal 7 2 2 2 2 2 3 3" xfId="31209"/>
    <cellStyle name="Normal 7 2 2 2 2 2 3 3 2" xfId="31210"/>
    <cellStyle name="Normal 7 2 2 2 2 2 3 3 3" xfId="31211"/>
    <cellStyle name="Normal 7 2 2 2 2 2 3 4" xfId="31212"/>
    <cellStyle name="Normal 7 2 2 2 2 2 3 4 2" xfId="31213"/>
    <cellStyle name="Normal 7 2 2 2 2 2 3 4 3" xfId="31214"/>
    <cellStyle name="Normal 7 2 2 2 2 2 3 5" xfId="31215"/>
    <cellStyle name="Normal 7 2 2 2 2 2 3 5 2" xfId="31216"/>
    <cellStyle name="Normal 7 2 2 2 2 2 3 5 3" xfId="31217"/>
    <cellStyle name="Normal 7 2 2 2 2 2 3 6" xfId="31218"/>
    <cellStyle name="Normal 7 2 2 2 2 2 3 7" xfId="31219"/>
    <cellStyle name="Normal 7 2 2 2 2 2 4" xfId="31220"/>
    <cellStyle name="Normal 7 2 2 2 2 2 4 2" xfId="31221"/>
    <cellStyle name="Normal 7 2 2 2 2 2 4 2 2" xfId="31222"/>
    <cellStyle name="Normal 7 2 2 2 2 2 4 2 3" xfId="31223"/>
    <cellStyle name="Normal 7 2 2 2 2 2 4 3" xfId="31224"/>
    <cellStyle name="Normal 7 2 2 2 2 2 4 3 2" xfId="31225"/>
    <cellStyle name="Normal 7 2 2 2 2 2 4 3 3" xfId="31226"/>
    <cellStyle name="Normal 7 2 2 2 2 2 4 4" xfId="31227"/>
    <cellStyle name="Normal 7 2 2 2 2 2 4 4 2" xfId="31228"/>
    <cellStyle name="Normal 7 2 2 2 2 2 4 4 3" xfId="31229"/>
    <cellStyle name="Normal 7 2 2 2 2 2 4 5" xfId="31230"/>
    <cellStyle name="Normal 7 2 2 2 2 2 4 5 2" xfId="31231"/>
    <cellStyle name="Normal 7 2 2 2 2 2 4 5 3" xfId="31232"/>
    <cellStyle name="Normal 7 2 2 2 2 2 4 6" xfId="31233"/>
    <cellStyle name="Normal 7 2 2 2 2 2 4 7" xfId="31234"/>
    <cellStyle name="Normal 7 2 2 2 2 2 5" xfId="31235"/>
    <cellStyle name="Normal 7 2 2 2 2 2 5 2" xfId="31236"/>
    <cellStyle name="Normal 7 2 2 2 2 2 5 2 2" xfId="31237"/>
    <cellStyle name="Normal 7 2 2 2 2 2 5 2 3" xfId="31238"/>
    <cellStyle name="Normal 7 2 2 2 2 2 5 3" xfId="31239"/>
    <cellStyle name="Normal 7 2 2 2 2 2 5 3 2" xfId="31240"/>
    <cellStyle name="Normal 7 2 2 2 2 2 5 3 3" xfId="31241"/>
    <cellStyle name="Normal 7 2 2 2 2 2 5 4" xfId="31242"/>
    <cellStyle name="Normal 7 2 2 2 2 2 5 4 2" xfId="31243"/>
    <cellStyle name="Normal 7 2 2 2 2 2 5 4 3" xfId="31244"/>
    <cellStyle name="Normal 7 2 2 2 2 2 5 5" xfId="31245"/>
    <cellStyle name="Normal 7 2 2 2 2 2 5 5 2" xfId="31246"/>
    <cellStyle name="Normal 7 2 2 2 2 2 5 5 3" xfId="31247"/>
    <cellStyle name="Normal 7 2 2 2 2 2 5 6" xfId="31248"/>
    <cellStyle name="Normal 7 2 2 2 2 2 5 7" xfId="31249"/>
    <cellStyle name="Normal 7 2 2 2 2 2 6" xfId="31250"/>
    <cellStyle name="Normal 7 2 2 2 2 2 6 2" xfId="31251"/>
    <cellStyle name="Normal 7 2 2 2 2 2 6 3" xfId="31252"/>
    <cellStyle name="Normal 7 2 2 2 2 2 7" xfId="31253"/>
    <cellStyle name="Normal 7 2 2 2 2 2 7 2" xfId="31254"/>
    <cellStyle name="Normal 7 2 2 2 2 2 7 3" xfId="31255"/>
    <cellStyle name="Normal 7 2 2 2 2 2 8" xfId="31256"/>
    <cellStyle name="Normal 7 2 2 2 2 2 8 2" xfId="31257"/>
    <cellStyle name="Normal 7 2 2 2 2 2 8 3" xfId="31258"/>
    <cellStyle name="Normal 7 2 2 2 2 2 9" xfId="31259"/>
    <cellStyle name="Normal 7 2 2 2 2 2 9 2" xfId="31260"/>
    <cellStyle name="Normal 7 2 2 2 2 2 9 3" xfId="31261"/>
    <cellStyle name="Normal 7 2 2 2 2 3" xfId="31262"/>
    <cellStyle name="Normal 7 2 2 2 2 3 2" xfId="31263"/>
    <cellStyle name="Normal 7 2 2 2 2 3 2 2" xfId="31264"/>
    <cellStyle name="Normal 7 2 2 2 2 3 2 2 2" xfId="31265"/>
    <cellStyle name="Normal 7 2 2 2 2 3 2 2 3" xfId="31266"/>
    <cellStyle name="Normal 7 2 2 2 2 3 2 3" xfId="31267"/>
    <cellStyle name="Normal 7 2 2 2 2 3 2 3 2" xfId="31268"/>
    <cellStyle name="Normal 7 2 2 2 2 3 2 3 3" xfId="31269"/>
    <cellStyle name="Normal 7 2 2 2 2 3 2 4" xfId="31270"/>
    <cellStyle name="Normal 7 2 2 2 2 3 2 4 2" xfId="31271"/>
    <cellStyle name="Normal 7 2 2 2 2 3 2 4 3" xfId="31272"/>
    <cellStyle name="Normal 7 2 2 2 2 3 2 5" xfId="31273"/>
    <cellStyle name="Normal 7 2 2 2 2 3 2 5 2" xfId="31274"/>
    <cellStyle name="Normal 7 2 2 2 2 3 2 5 3" xfId="31275"/>
    <cellStyle name="Normal 7 2 2 2 2 3 2 6" xfId="31276"/>
    <cellStyle name="Normal 7 2 2 2 2 3 2 7" xfId="31277"/>
    <cellStyle name="Normal 7 2 2 2 2 3 3" xfId="31278"/>
    <cellStyle name="Normal 7 2 2 2 2 3 3 2" xfId="31279"/>
    <cellStyle name="Normal 7 2 2 2 2 3 3 3" xfId="31280"/>
    <cellStyle name="Normal 7 2 2 2 2 3 4" xfId="31281"/>
    <cellStyle name="Normal 7 2 2 2 2 3 4 2" xfId="31282"/>
    <cellStyle name="Normal 7 2 2 2 2 3 4 3" xfId="31283"/>
    <cellStyle name="Normal 7 2 2 2 2 3 5" xfId="31284"/>
    <cellStyle name="Normal 7 2 2 2 2 3 5 2" xfId="31285"/>
    <cellStyle name="Normal 7 2 2 2 2 3 5 3" xfId="31286"/>
    <cellStyle name="Normal 7 2 2 2 2 3 6" xfId="31287"/>
    <cellStyle name="Normal 7 2 2 2 2 3 6 2" xfId="31288"/>
    <cellStyle name="Normal 7 2 2 2 2 3 6 3" xfId="31289"/>
    <cellStyle name="Normal 7 2 2 2 2 3 7" xfId="31290"/>
    <cellStyle name="Normal 7 2 2 2 2 3 8" xfId="31291"/>
    <cellStyle name="Normal 7 2 2 2 2 4" xfId="31292"/>
    <cellStyle name="Normal 7 2 2 2 2 4 2" xfId="31293"/>
    <cellStyle name="Normal 7 2 2 2 2 4 2 2" xfId="31294"/>
    <cellStyle name="Normal 7 2 2 2 2 4 2 2 2" xfId="31295"/>
    <cellStyle name="Normal 7 2 2 2 2 4 2 2 3" xfId="31296"/>
    <cellStyle name="Normal 7 2 2 2 2 4 2 3" xfId="31297"/>
    <cellStyle name="Normal 7 2 2 2 2 4 2 3 2" xfId="31298"/>
    <cellStyle name="Normal 7 2 2 2 2 4 2 3 3" xfId="31299"/>
    <cellStyle name="Normal 7 2 2 2 2 4 2 4" xfId="31300"/>
    <cellStyle name="Normal 7 2 2 2 2 4 2 4 2" xfId="31301"/>
    <cellStyle name="Normal 7 2 2 2 2 4 2 4 3" xfId="31302"/>
    <cellStyle name="Normal 7 2 2 2 2 4 2 5" xfId="31303"/>
    <cellStyle name="Normal 7 2 2 2 2 4 2 5 2" xfId="31304"/>
    <cellStyle name="Normal 7 2 2 2 2 4 2 5 3" xfId="31305"/>
    <cellStyle name="Normal 7 2 2 2 2 4 2 6" xfId="31306"/>
    <cellStyle name="Normal 7 2 2 2 2 4 2 7" xfId="31307"/>
    <cellStyle name="Normal 7 2 2 2 2 4 3" xfId="31308"/>
    <cellStyle name="Normal 7 2 2 2 2 4 3 2" xfId="31309"/>
    <cellStyle name="Normal 7 2 2 2 2 4 3 3" xfId="31310"/>
    <cellStyle name="Normal 7 2 2 2 2 4 4" xfId="31311"/>
    <cellStyle name="Normal 7 2 2 2 2 4 4 2" xfId="31312"/>
    <cellStyle name="Normal 7 2 2 2 2 4 4 3" xfId="31313"/>
    <cellStyle name="Normal 7 2 2 2 2 4 5" xfId="31314"/>
    <cellStyle name="Normal 7 2 2 2 2 4 5 2" xfId="31315"/>
    <cellStyle name="Normal 7 2 2 2 2 4 5 3" xfId="31316"/>
    <cellStyle name="Normal 7 2 2 2 2 4 6" xfId="31317"/>
    <cellStyle name="Normal 7 2 2 2 2 4 6 2" xfId="31318"/>
    <cellStyle name="Normal 7 2 2 2 2 4 6 3" xfId="31319"/>
    <cellStyle name="Normal 7 2 2 2 2 4 7" xfId="31320"/>
    <cellStyle name="Normal 7 2 2 2 2 4 8" xfId="31321"/>
    <cellStyle name="Normal 7 2 2 2 2 5" xfId="31322"/>
    <cellStyle name="Normal 7 2 2 2 2 5 2" xfId="31323"/>
    <cellStyle name="Normal 7 2 2 2 2 5 2 2" xfId="31324"/>
    <cellStyle name="Normal 7 2 2 2 2 5 2 3" xfId="31325"/>
    <cellStyle name="Normal 7 2 2 2 2 5 3" xfId="31326"/>
    <cellStyle name="Normal 7 2 2 2 2 5 3 2" xfId="31327"/>
    <cellStyle name="Normal 7 2 2 2 2 5 3 3" xfId="31328"/>
    <cellStyle name="Normal 7 2 2 2 2 5 4" xfId="31329"/>
    <cellStyle name="Normal 7 2 2 2 2 5 4 2" xfId="31330"/>
    <cellStyle name="Normal 7 2 2 2 2 5 4 3" xfId="31331"/>
    <cellStyle name="Normal 7 2 2 2 2 5 5" xfId="31332"/>
    <cellStyle name="Normal 7 2 2 2 2 5 5 2" xfId="31333"/>
    <cellStyle name="Normal 7 2 2 2 2 5 5 3" xfId="31334"/>
    <cellStyle name="Normal 7 2 2 2 2 5 6" xfId="31335"/>
    <cellStyle name="Normal 7 2 2 2 2 5 7" xfId="31336"/>
    <cellStyle name="Normal 7 2 2 2 2 6" xfId="31337"/>
    <cellStyle name="Normal 7 2 2 2 2 6 2" xfId="31338"/>
    <cellStyle name="Normal 7 2 2 2 2 6 2 2" xfId="31339"/>
    <cellStyle name="Normal 7 2 2 2 2 6 2 3" xfId="31340"/>
    <cellStyle name="Normal 7 2 2 2 2 6 3" xfId="31341"/>
    <cellStyle name="Normal 7 2 2 2 2 6 3 2" xfId="31342"/>
    <cellStyle name="Normal 7 2 2 2 2 6 3 3" xfId="31343"/>
    <cellStyle name="Normal 7 2 2 2 2 6 4" xfId="31344"/>
    <cellStyle name="Normal 7 2 2 2 2 6 4 2" xfId="31345"/>
    <cellStyle name="Normal 7 2 2 2 2 6 4 3" xfId="31346"/>
    <cellStyle name="Normal 7 2 2 2 2 6 5" xfId="31347"/>
    <cellStyle name="Normal 7 2 2 2 2 6 5 2" xfId="31348"/>
    <cellStyle name="Normal 7 2 2 2 2 6 5 3" xfId="31349"/>
    <cellStyle name="Normal 7 2 2 2 2 6 6" xfId="31350"/>
    <cellStyle name="Normal 7 2 2 2 2 6 7" xfId="31351"/>
    <cellStyle name="Normal 7 2 2 2 2 7" xfId="31352"/>
    <cellStyle name="Normal 7 2 2 2 2 7 2" xfId="31353"/>
    <cellStyle name="Normal 7 2 2 2 2 7 2 2" xfId="31354"/>
    <cellStyle name="Normal 7 2 2 2 2 7 2 3" xfId="31355"/>
    <cellStyle name="Normal 7 2 2 2 2 7 3" xfId="31356"/>
    <cellStyle name="Normal 7 2 2 2 2 7 3 2" xfId="31357"/>
    <cellStyle name="Normal 7 2 2 2 2 7 3 3" xfId="31358"/>
    <cellStyle name="Normal 7 2 2 2 2 7 4" xfId="31359"/>
    <cellStyle name="Normal 7 2 2 2 2 7 4 2" xfId="31360"/>
    <cellStyle name="Normal 7 2 2 2 2 7 4 3" xfId="31361"/>
    <cellStyle name="Normal 7 2 2 2 2 7 5" xfId="31362"/>
    <cellStyle name="Normal 7 2 2 2 2 7 5 2" xfId="31363"/>
    <cellStyle name="Normal 7 2 2 2 2 7 5 3" xfId="31364"/>
    <cellStyle name="Normal 7 2 2 2 2 7 6" xfId="31365"/>
    <cellStyle name="Normal 7 2 2 2 2 7 7" xfId="31366"/>
    <cellStyle name="Normal 7 2 2 2 2 8" xfId="31367"/>
    <cellStyle name="Normal 7 2 2 2 2 8 2" xfId="31368"/>
    <cellStyle name="Normal 7 2 2 2 2 8 2 2" xfId="31369"/>
    <cellStyle name="Normal 7 2 2 2 2 8 2 3" xfId="31370"/>
    <cellStyle name="Normal 7 2 2 2 2 8 3" xfId="31371"/>
    <cellStyle name="Normal 7 2 2 2 2 8 3 2" xfId="31372"/>
    <cellStyle name="Normal 7 2 2 2 2 8 3 3" xfId="31373"/>
    <cellStyle name="Normal 7 2 2 2 2 8 4" xfId="31374"/>
    <cellStyle name="Normal 7 2 2 2 2 8 4 2" xfId="31375"/>
    <cellStyle name="Normal 7 2 2 2 2 8 4 3" xfId="31376"/>
    <cellStyle name="Normal 7 2 2 2 2 8 5" xfId="31377"/>
    <cellStyle name="Normal 7 2 2 2 2 8 5 2" xfId="31378"/>
    <cellStyle name="Normal 7 2 2 2 2 8 5 3" xfId="31379"/>
    <cellStyle name="Normal 7 2 2 2 2 8 6" xfId="31380"/>
    <cellStyle name="Normal 7 2 2 2 2 8 7" xfId="31381"/>
    <cellStyle name="Normal 7 2 2 2 2 9" xfId="31382"/>
    <cellStyle name="Normal 7 2 2 2 2 9 2" xfId="31383"/>
    <cellStyle name="Normal 7 2 2 2 2 9 3" xfId="31384"/>
    <cellStyle name="Normal 7 2 2 2 3" xfId="31385"/>
    <cellStyle name="Normal 7 2 2 2 3 10" xfId="31386"/>
    <cellStyle name="Normal 7 2 2 2 3 11" xfId="31387"/>
    <cellStyle name="Normal 7 2 2 2 3 2" xfId="31388"/>
    <cellStyle name="Normal 7 2 2 2 3 2 2" xfId="31389"/>
    <cellStyle name="Normal 7 2 2 2 3 2 2 2" xfId="31390"/>
    <cellStyle name="Normal 7 2 2 2 3 2 2 2 2" xfId="31391"/>
    <cellStyle name="Normal 7 2 2 2 3 2 2 2 3" xfId="31392"/>
    <cellStyle name="Normal 7 2 2 2 3 2 2 3" xfId="31393"/>
    <cellStyle name="Normal 7 2 2 2 3 2 2 3 2" xfId="31394"/>
    <cellStyle name="Normal 7 2 2 2 3 2 2 3 3" xfId="31395"/>
    <cellStyle name="Normal 7 2 2 2 3 2 2 4" xfId="31396"/>
    <cellStyle name="Normal 7 2 2 2 3 2 2 4 2" xfId="31397"/>
    <cellStyle name="Normal 7 2 2 2 3 2 2 4 3" xfId="31398"/>
    <cellStyle name="Normal 7 2 2 2 3 2 2 5" xfId="31399"/>
    <cellStyle name="Normal 7 2 2 2 3 2 2 5 2" xfId="31400"/>
    <cellStyle name="Normal 7 2 2 2 3 2 2 5 3" xfId="31401"/>
    <cellStyle name="Normal 7 2 2 2 3 2 2 6" xfId="31402"/>
    <cellStyle name="Normal 7 2 2 2 3 2 2 7" xfId="31403"/>
    <cellStyle name="Normal 7 2 2 2 3 2 3" xfId="31404"/>
    <cellStyle name="Normal 7 2 2 2 3 2 3 2" xfId="31405"/>
    <cellStyle name="Normal 7 2 2 2 3 2 3 3" xfId="31406"/>
    <cellStyle name="Normal 7 2 2 2 3 2 4" xfId="31407"/>
    <cellStyle name="Normal 7 2 2 2 3 2 4 2" xfId="31408"/>
    <cellStyle name="Normal 7 2 2 2 3 2 4 3" xfId="31409"/>
    <cellStyle name="Normal 7 2 2 2 3 2 5" xfId="31410"/>
    <cellStyle name="Normal 7 2 2 2 3 2 5 2" xfId="31411"/>
    <cellStyle name="Normal 7 2 2 2 3 2 5 3" xfId="31412"/>
    <cellStyle name="Normal 7 2 2 2 3 2 6" xfId="31413"/>
    <cellStyle name="Normal 7 2 2 2 3 2 6 2" xfId="31414"/>
    <cellStyle name="Normal 7 2 2 2 3 2 6 3" xfId="31415"/>
    <cellStyle name="Normal 7 2 2 2 3 2 7" xfId="31416"/>
    <cellStyle name="Normal 7 2 2 2 3 2 8" xfId="31417"/>
    <cellStyle name="Normal 7 2 2 2 3 3" xfId="31418"/>
    <cellStyle name="Normal 7 2 2 2 3 3 2" xfId="31419"/>
    <cellStyle name="Normal 7 2 2 2 3 3 2 2" xfId="31420"/>
    <cellStyle name="Normal 7 2 2 2 3 3 2 3" xfId="31421"/>
    <cellStyle name="Normal 7 2 2 2 3 3 3" xfId="31422"/>
    <cellStyle name="Normal 7 2 2 2 3 3 3 2" xfId="31423"/>
    <cellStyle name="Normal 7 2 2 2 3 3 3 3" xfId="31424"/>
    <cellStyle name="Normal 7 2 2 2 3 3 4" xfId="31425"/>
    <cellStyle name="Normal 7 2 2 2 3 3 4 2" xfId="31426"/>
    <cellStyle name="Normal 7 2 2 2 3 3 4 3" xfId="31427"/>
    <cellStyle name="Normal 7 2 2 2 3 3 5" xfId="31428"/>
    <cellStyle name="Normal 7 2 2 2 3 3 5 2" xfId="31429"/>
    <cellStyle name="Normal 7 2 2 2 3 3 5 3" xfId="31430"/>
    <cellStyle name="Normal 7 2 2 2 3 3 6" xfId="31431"/>
    <cellStyle name="Normal 7 2 2 2 3 3 7" xfId="31432"/>
    <cellStyle name="Normal 7 2 2 2 3 4" xfId="31433"/>
    <cellStyle name="Normal 7 2 2 2 3 4 2" xfId="31434"/>
    <cellStyle name="Normal 7 2 2 2 3 4 2 2" xfId="31435"/>
    <cellStyle name="Normal 7 2 2 2 3 4 2 3" xfId="31436"/>
    <cellStyle name="Normal 7 2 2 2 3 4 3" xfId="31437"/>
    <cellStyle name="Normal 7 2 2 2 3 4 3 2" xfId="31438"/>
    <cellStyle name="Normal 7 2 2 2 3 4 3 3" xfId="31439"/>
    <cellStyle name="Normal 7 2 2 2 3 4 4" xfId="31440"/>
    <cellStyle name="Normal 7 2 2 2 3 4 4 2" xfId="31441"/>
    <cellStyle name="Normal 7 2 2 2 3 4 4 3" xfId="31442"/>
    <cellStyle name="Normal 7 2 2 2 3 4 5" xfId="31443"/>
    <cellStyle name="Normal 7 2 2 2 3 4 5 2" xfId="31444"/>
    <cellStyle name="Normal 7 2 2 2 3 4 5 3" xfId="31445"/>
    <cellStyle name="Normal 7 2 2 2 3 4 6" xfId="31446"/>
    <cellStyle name="Normal 7 2 2 2 3 4 7" xfId="31447"/>
    <cellStyle name="Normal 7 2 2 2 3 5" xfId="31448"/>
    <cellStyle name="Normal 7 2 2 2 3 5 2" xfId="31449"/>
    <cellStyle name="Normal 7 2 2 2 3 5 2 2" xfId="31450"/>
    <cellStyle name="Normal 7 2 2 2 3 5 2 3" xfId="31451"/>
    <cellStyle name="Normal 7 2 2 2 3 5 3" xfId="31452"/>
    <cellStyle name="Normal 7 2 2 2 3 5 3 2" xfId="31453"/>
    <cellStyle name="Normal 7 2 2 2 3 5 3 3" xfId="31454"/>
    <cellStyle name="Normal 7 2 2 2 3 5 4" xfId="31455"/>
    <cellStyle name="Normal 7 2 2 2 3 5 4 2" xfId="31456"/>
    <cellStyle name="Normal 7 2 2 2 3 5 4 3" xfId="31457"/>
    <cellStyle name="Normal 7 2 2 2 3 5 5" xfId="31458"/>
    <cellStyle name="Normal 7 2 2 2 3 5 5 2" xfId="31459"/>
    <cellStyle name="Normal 7 2 2 2 3 5 5 3" xfId="31460"/>
    <cellStyle name="Normal 7 2 2 2 3 5 6" xfId="31461"/>
    <cellStyle name="Normal 7 2 2 2 3 5 7" xfId="31462"/>
    <cellStyle name="Normal 7 2 2 2 3 6" xfId="31463"/>
    <cellStyle name="Normal 7 2 2 2 3 6 2" xfId="31464"/>
    <cellStyle name="Normal 7 2 2 2 3 6 3" xfId="31465"/>
    <cellStyle name="Normal 7 2 2 2 3 7" xfId="31466"/>
    <cellStyle name="Normal 7 2 2 2 3 7 2" xfId="31467"/>
    <cellStyle name="Normal 7 2 2 2 3 7 3" xfId="31468"/>
    <cellStyle name="Normal 7 2 2 2 3 8" xfId="31469"/>
    <cellStyle name="Normal 7 2 2 2 3 8 2" xfId="31470"/>
    <cellStyle name="Normal 7 2 2 2 3 8 3" xfId="31471"/>
    <cellStyle name="Normal 7 2 2 2 3 9" xfId="31472"/>
    <cellStyle name="Normal 7 2 2 2 3 9 2" xfId="31473"/>
    <cellStyle name="Normal 7 2 2 2 3 9 3" xfId="31474"/>
    <cellStyle name="Normal 7 2 2 2 4" xfId="31475"/>
    <cellStyle name="Normal 7 2 2 2 4 2" xfId="31476"/>
    <cellStyle name="Normal 7 2 2 2 4 2 2" xfId="31477"/>
    <cellStyle name="Normal 7 2 2 2 4 2 2 2" xfId="31478"/>
    <cellStyle name="Normal 7 2 2 2 4 2 2 3" xfId="31479"/>
    <cellStyle name="Normal 7 2 2 2 4 2 3" xfId="31480"/>
    <cellStyle name="Normal 7 2 2 2 4 2 3 2" xfId="31481"/>
    <cellStyle name="Normal 7 2 2 2 4 2 3 3" xfId="31482"/>
    <cellStyle name="Normal 7 2 2 2 4 2 4" xfId="31483"/>
    <cellStyle name="Normal 7 2 2 2 4 2 4 2" xfId="31484"/>
    <cellStyle name="Normal 7 2 2 2 4 2 4 3" xfId="31485"/>
    <cellStyle name="Normal 7 2 2 2 4 2 5" xfId="31486"/>
    <cellStyle name="Normal 7 2 2 2 4 2 5 2" xfId="31487"/>
    <cellStyle name="Normal 7 2 2 2 4 2 5 3" xfId="31488"/>
    <cellStyle name="Normal 7 2 2 2 4 2 6" xfId="31489"/>
    <cellStyle name="Normal 7 2 2 2 4 2 7" xfId="31490"/>
    <cellStyle name="Normal 7 2 2 2 4 3" xfId="31491"/>
    <cellStyle name="Normal 7 2 2 2 4 3 2" xfId="31492"/>
    <cellStyle name="Normal 7 2 2 2 4 3 3" xfId="31493"/>
    <cellStyle name="Normal 7 2 2 2 4 4" xfId="31494"/>
    <cellStyle name="Normal 7 2 2 2 4 4 2" xfId="31495"/>
    <cellStyle name="Normal 7 2 2 2 4 4 3" xfId="31496"/>
    <cellStyle name="Normal 7 2 2 2 4 5" xfId="31497"/>
    <cellStyle name="Normal 7 2 2 2 4 5 2" xfId="31498"/>
    <cellStyle name="Normal 7 2 2 2 4 5 3" xfId="31499"/>
    <cellStyle name="Normal 7 2 2 2 4 6" xfId="31500"/>
    <cellStyle name="Normal 7 2 2 2 4 6 2" xfId="31501"/>
    <cellStyle name="Normal 7 2 2 2 4 6 3" xfId="31502"/>
    <cellStyle name="Normal 7 2 2 2 4 7" xfId="31503"/>
    <cellStyle name="Normal 7 2 2 2 4 8" xfId="31504"/>
    <cellStyle name="Normal 7 2 2 2 5" xfId="31505"/>
    <cellStyle name="Normal 7 2 2 2 5 2" xfId="31506"/>
    <cellStyle name="Normal 7 2 2 2 5 2 2" xfId="31507"/>
    <cellStyle name="Normal 7 2 2 2 5 2 2 2" xfId="31508"/>
    <cellStyle name="Normal 7 2 2 2 5 2 2 3" xfId="31509"/>
    <cellStyle name="Normal 7 2 2 2 5 2 3" xfId="31510"/>
    <cellStyle name="Normal 7 2 2 2 5 2 3 2" xfId="31511"/>
    <cellStyle name="Normal 7 2 2 2 5 2 3 3" xfId="31512"/>
    <cellStyle name="Normal 7 2 2 2 5 2 4" xfId="31513"/>
    <cellStyle name="Normal 7 2 2 2 5 2 4 2" xfId="31514"/>
    <cellStyle name="Normal 7 2 2 2 5 2 4 3" xfId="31515"/>
    <cellStyle name="Normal 7 2 2 2 5 2 5" xfId="31516"/>
    <cellStyle name="Normal 7 2 2 2 5 2 5 2" xfId="31517"/>
    <cellStyle name="Normal 7 2 2 2 5 2 5 3" xfId="31518"/>
    <cellStyle name="Normal 7 2 2 2 5 2 6" xfId="31519"/>
    <cellStyle name="Normal 7 2 2 2 5 2 7" xfId="31520"/>
    <cellStyle name="Normal 7 2 2 2 5 3" xfId="31521"/>
    <cellStyle name="Normal 7 2 2 2 5 3 2" xfId="31522"/>
    <cellStyle name="Normal 7 2 2 2 5 3 3" xfId="31523"/>
    <cellStyle name="Normal 7 2 2 2 5 4" xfId="31524"/>
    <cellStyle name="Normal 7 2 2 2 5 4 2" xfId="31525"/>
    <cellStyle name="Normal 7 2 2 2 5 4 3" xfId="31526"/>
    <cellStyle name="Normal 7 2 2 2 5 5" xfId="31527"/>
    <cellStyle name="Normal 7 2 2 2 5 5 2" xfId="31528"/>
    <cellStyle name="Normal 7 2 2 2 5 5 3" xfId="31529"/>
    <cellStyle name="Normal 7 2 2 2 5 6" xfId="31530"/>
    <cellStyle name="Normal 7 2 2 2 5 6 2" xfId="31531"/>
    <cellStyle name="Normal 7 2 2 2 5 6 3" xfId="31532"/>
    <cellStyle name="Normal 7 2 2 2 5 7" xfId="31533"/>
    <cellStyle name="Normal 7 2 2 2 5 8" xfId="31534"/>
    <cellStyle name="Normal 7 2 2 2 6" xfId="31535"/>
    <cellStyle name="Normal 7 2 2 2 6 2" xfId="31536"/>
    <cellStyle name="Normal 7 2 2 2 6 2 2" xfId="31537"/>
    <cellStyle name="Normal 7 2 2 2 6 2 3" xfId="31538"/>
    <cellStyle name="Normal 7 2 2 2 6 3" xfId="31539"/>
    <cellStyle name="Normal 7 2 2 2 6 3 2" xfId="31540"/>
    <cellStyle name="Normal 7 2 2 2 6 3 3" xfId="31541"/>
    <cellStyle name="Normal 7 2 2 2 6 4" xfId="31542"/>
    <cellStyle name="Normal 7 2 2 2 6 4 2" xfId="31543"/>
    <cellStyle name="Normal 7 2 2 2 6 4 3" xfId="31544"/>
    <cellStyle name="Normal 7 2 2 2 6 5" xfId="31545"/>
    <cellStyle name="Normal 7 2 2 2 6 5 2" xfId="31546"/>
    <cellStyle name="Normal 7 2 2 2 6 5 3" xfId="31547"/>
    <cellStyle name="Normal 7 2 2 2 6 6" xfId="31548"/>
    <cellStyle name="Normal 7 2 2 2 6 7" xfId="31549"/>
    <cellStyle name="Normal 7 2 2 2 7" xfId="31550"/>
    <cellStyle name="Normal 7 2 2 2 7 2" xfId="31551"/>
    <cellStyle name="Normal 7 2 2 2 7 2 2" xfId="31552"/>
    <cellStyle name="Normal 7 2 2 2 7 2 3" xfId="31553"/>
    <cellStyle name="Normal 7 2 2 2 7 3" xfId="31554"/>
    <cellStyle name="Normal 7 2 2 2 7 3 2" xfId="31555"/>
    <cellStyle name="Normal 7 2 2 2 7 3 3" xfId="31556"/>
    <cellStyle name="Normal 7 2 2 2 7 4" xfId="31557"/>
    <cellStyle name="Normal 7 2 2 2 7 4 2" xfId="31558"/>
    <cellStyle name="Normal 7 2 2 2 7 4 3" xfId="31559"/>
    <cellStyle name="Normal 7 2 2 2 7 5" xfId="31560"/>
    <cellStyle name="Normal 7 2 2 2 7 5 2" xfId="31561"/>
    <cellStyle name="Normal 7 2 2 2 7 5 3" xfId="31562"/>
    <cellStyle name="Normal 7 2 2 2 7 6" xfId="31563"/>
    <cellStyle name="Normal 7 2 2 2 7 7" xfId="31564"/>
    <cellStyle name="Normal 7 2 2 2 8" xfId="31565"/>
    <cellStyle name="Normal 7 2 2 2 8 2" xfId="31566"/>
    <cellStyle name="Normal 7 2 2 2 8 2 2" xfId="31567"/>
    <cellStyle name="Normal 7 2 2 2 8 2 3" xfId="31568"/>
    <cellStyle name="Normal 7 2 2 2 8 3" xfId="31569"/>
    <cellStyle name="Normal 7 2 2 2 8 3 2" xfId="31570"/>
    <cellStyle name="Normal 7 2 2 2 8 3 3" xfId="31571"/>
    <cellStyle name="Normal 7 2 2 2 8 4" xfId="31572"/>
    <cellStyle name="Normal 7 2 2 2 8 4 2" xfId="31573"/>
    <cellStyle name="Normal 7 2 2 2 8 4 3" xfId="31574"/>
    <cellStyle name="Normal 7 2 2 2 8 5" xfId="31575"/>
    <cellStyle name="Normal 7 2 2 2 8 5 2" xfId="31576"/>
    <cellStyle name="Normal 7 2 2 2 8 5 3" xfId="31577"/>
    <cellStyle name="Normal 7 2 2 2 8 6" xfId="31578"/>
    <cellStyle name="Normal 7 2 2 2 8 7" xfId="31579"/>
    <cellStyle name="Normal 7 2 2 2 9" xfId="31580"/>
    <cellStyle name="Normal 7 2 2 2 9 2" xfId="31581"/>
    <cellStyle name="Normal 7 2 2 2 9 2 2" xfId="31582"/>
    <cellStyle name="Normal 7 2 2 2 9 2 3" xfId="31583"/>
    <cellStyle name="Normal 7 2 2 2 9 3" xfId="31584"/>
    <cellStyle name="Normal 7 2 2 2 9 3 2" xfId="31585"/>
    <cellStyle name="Normal 7 2 2 2 9 3 3" xfId="31586"/>
    <cellStyle name="Normal 7 2 2 2 9 4" xfId="31587"/>
    <cellStyle name="Normal 7 2 2 2 9 4 2" xfId="31588"/>
    <cellStyle name="Normal 7 2 2 2 9 4 3" xfId="31589"/>
    <cellStyle name="Normal 7 2 2 2 9 5" xfId="31590"/>
    <cellStyle name="Normal 7 2 2 2 9 5 2" xfId="31591"/>
    <cellStyle name="Normal 7 2 2 2 9 5 3" xfId="31592"/>
    <cellStyle name="Normal 7 2 2 2 9 6" xfId="31593"/>
    <cellStyle name="Normal 7 2 2 2 9 7" xfId="31594"/>
    <cellStyle name="Normal 7 2 2 3" xfId="31595"/>
    <cellStyle name="Normal 7 2 2 3 10" xfId="31596"/>
    <cellStyle name="Normal 7 2 2 3 10 2" xfId="31597"/>
    <cellStyle name="Normal 7 2 2 3 10 3" xfId="31598"/>
    <cellStyle name="Normal 7 2 2 3 11" xfId="31599"/>
    <cellStyle name="Normal 7 2 2 3 11 2" xfId="31600"/>
    <cellStyle name="Normal 7 2 2 3 11 3" xfId="31601"/>
    <cellStyle name="Normal 7 2 2 3 12" xfId="31602"/>
    <cellStyle name="Normal 7 2 2 3 12 2" xfId="31603"/>
    <cellStyle name="Normal 7 2 2 3 12 3" xfId="31604"/>
    <cellStyle name="Normal 7 2 2 3 13" xfId="31605"/>
    <cellStyle name="Normal 7 2 2 3 14" xfId="31606"/>
    <cellStyle name="Normal 7 2 2 3 2" xfId="31607"/>
    <cellStyle name="Normal 7 2 2 3 2 10" xfId="31608"/>
    <cellStyle name="Normal 7 2 2 3 2 11" xfId="31609"/>
    <cellStyle name="Normal 7 2 2 3 2 2" xfId="31610"/>
    <cellStyle name="Normal 7 2 2 3 2 2 2" xfId="31611"/>
    <cellStyle name="Normal 7 2 2 3 2 2 2 2" xfId="31612"/>
    <cellStyle name="Normal 7 2 2 3 2 2 2 2 2" xfId="31613"/>
    <cellStyle name="Normal 7 2 2 3 2 2 2 2 3" xfId="31614"/>
    <cellStyle name="Normal 7 2 2 3 2 2 2 3" xfId="31615"/>
    <cellStyle name="Normal 7 2 2 3 2 2 2 3 2" xfId="31616"/>
    <cellStyle name="Normal 7 2 2 3 2 2 2 3 3" xfId="31617"/>
    <cellStyle name="Normal 7 2 2 3 2 2 2 4" xfId="31618"/>
    <cellStyle name="Normal 7 2 2 3 2 2 2 4 2" xfId="31619"/>
    <cellStyle name="Normal 7 2 2 3 2 2 2 4 3" xfId="31620"/>
    <cellStyle name="Normal 7 2 2 3 2 2 2 5" xfId="31621"/>
    <cellStyle name="Normal 7 2 2 3 2 2 2 5 2" xfId="31622"/>
    <cellStyle name="Normal 7 2 2 3 2 2 2 5 3" xfId="31623"/>
    <cellStyle name="Normal 7 2 2 3 2 2 2 6" xfId="31624"/>
    <cellStyle name="Normal 7 2 2 3 2 2 2 7" xfId="31625"/>
    <cellStyle name="Normal 7 2 2 3 2 2 3" xfId="31626"/>
    <cellStyle name="Normal 7 2 2 3 2 2 3 2" xfId="31627"/>
    <cellStyle name="Normal 7 2 2 3 2 2 3 3" xfId="31628"/>
    <cellStyle name="Normal 7 2 2 3 2 2 4" xfId="31629"/>
    <cellStyle name="Normal 7 2 2 3 2 2 4 2" xfId="31630"/>
    <cellStyle name="Normal 7 2 2 3 2 2 4 3" xfId="31631"/>
    <cellStyle name="Normal 7 2 2 3 2 2 5" xfId="31632"/>
    <cellStyle name="Normal 7 2 2 3 2 2 5 2" xfId="31633"/>
    <cellStyle name="Normal 7 2 2 3 2 2 5 3" xfId="31634"/>
    <cellStyle name="Normal 7 2 2 3 2 2 6" xfId="31635"/>
    <cellStyle name="Normal 7 2 2 3 2 2 6 2" xfId="31636"/>
    <cellStyle name="Normal 7 2 2 3 2 2 6 3" xfId="31637"/>
    <cellStyle name="Normal 7 2 2 3 2 2 7" xfId="31638"/>
    <cellStyle name="Normal 7 2 2 3 2 2 8" xfId="31639"/>
    <cellStyle name="Normal 7 2 2 3 2 3" xfId="31640"/>
    <cellStyle name="Normal 7 2 2 3 2 3 2" xfId="31641"/>
    <cellStyle name="Normal 7 2 2 3 2 3 2 2" xfId="31642"/>
    <cellStyle name="Normal 7 2 2 3 2 3 2 3" xfId="31643"/>
    <cellStyle name="Normal 7 2 2 3 2 3 3" xfId="31644"/>
    <cellStyle name="Normal 7 2 2 3 2 3 3 2" xfId="31645"/>
    <cellStyle name="Normal 7 2 2 3 2 3 3 3" xfId="31646"/>
    <cellStyle name="Normal 7 2 2 3 2 3 4" xfId="31647"/>
    <cellStyle name="Normal 7 2 2 3 2 3 4 2" xfId="31648"/>
    <cellStyle name="Normal 7 2 2 3 2 3 4 3" xfId="31649"/>
    <cellStyle name="Normal 7 2 2 3 2 3 5" xfId="31650"/>
    <cellStyle name="Normal 7 2 2 3 2 3 5 2" xfId="31651"/>
    <cellStyle name="Normal 7 2 2 3 2 3 5 3" xfId="31652"/>
    <cellStyle name="Normal 7 2 2 3 2 3 6" xfId="31653"/>
    <cellStyle name="Normal 7 2 2 3 2 3 7" xfId="31654"/>
    <cellStyle name="Normal 7 2 2 3 2 4" xfId="31655"/>
    <cellStyle name="Normal 7 2 2 3 2 4 2" xfId="31656"/>
    <cellStyle name="Normal 7 2 2 3 2 4 2 2" xfId="31657"/>
    <cellStyle name="Normal 7 2 2 3 2 4 2 3" xfId="31658"/>
    <cellStyle name="Normal 7 2 2 3 2 4 3" xfId="31659"/>
    <cellStyle name="Normal 7 2 2 3 2 4 3 2" xfId="31660"/>
    <cellStyle name="Normal 7 2 2 3 2 4 3 3" xfId="31661"/>
    <cellStyle name="Normal 7 2 2 3 2 4 4" xfId="31662"/>
    <cellStyle name="Normal 7 2 2 3 2 4 4 2" xfId="31663"/>
    <cellStyle name="Normal 7 2 2 3 2 4 4 3" xfId="31664"/>
    <cellStyle name="Normal 7 2 2 3 2 4 5" xfId="31665"/>
    <cellStyle name="Normal 7 2 2 3 2 4 5 2" xfId="31666"/>
    <cellStyle name="Normal 7 2 2 3 2 4 5 3" xfId="31667"/>
    <cellStyle name="Normal 7 2 2 3 2 4 6" xfId="31668"/>
    <cellStyle name="Normal 7 2 2 3 2 4 7" xfId="31669"/>
    <cellStyle name="Normal 7 2 2 3 2 5" xfId="31670"/>
    <cellStyle name="Normal 7 2 2 3 2 5 2" xfId="31671"/>
    <cellStyle name="Normal 7 2 2 3 2 5 2 2" xfId="31672"/>
    <cellStyle name="Normal 7 2 2 3 2 5 2 3" xfId="31673"/>
    <cellStyle name="Normal 7 2 2 3 2 5 3" xfId="31674"/>
    <cellStyle name="Normal 7 2 2 3 2 5 3 2" xfId="31675"/>
    <cellStyle name="Normal 7 2 2 3 2 5 3 3" xfId="31676"/>
    <cellStyle name="Normal 7 2 2 3 2 5 4" xfId="31677"/>
    <cellStyle name="Normal 7 2 2 3 2 5 4 2" xfId="31678"/>
    <cellStyle name="Normal 7 2 2 3 2 5 4 3" xfId="31679"/>
    <cellStyle name="Normal 7 2 2 3 2 5 5" xfId="31680"/>
    <cellStyle name="Normal 7 2 2 3 2 5 5 2" xfId="31681"/>
    <cellStyle name="Normal 7 2 2 3 2 5 5 3" xfId="31682"/>
    <cellStyle name="Normal 7 2 2 3 2 5 6" xfId="31683"/>
    <cellStyle name="Normal 7 2 2 3 2 5 7" xfId="31684"/>
    <cellStyle name="Normal 7 2 2 3 2 6" xfId="31685"/>
    <cellStyle name="Normal 7 2 2 3 2 6 2" xfId="31686"/>
    <cellStyle name="Normal 7 2 2 3 2 6 3" xfId="31687"/>
    <cellStyle name="Normal 7 2 2 3 2 7" xfId="31688"/>
    <cellStyle name="Normal 7 2 2 3 2 7 2" xfId="31689"/>
    <cellStyle name="Normal 7 2 2 3 2 7 3" xfId="31690"/>
    <cellStyle name="Normal 7 2 2 3 2 8" xfId="31691"/>
    <cellStyle name="Normal 7 2 2 3 2 8 2" xfId="31692"/>
    <cellStyle name="Normal 7 2 2 3 2 8 3" xfId="31693"/>
    <cellStyle name="Normal 7 2 2 3 2 9" xfId="31694"/>
    <cellStyle name="Normal 7 2 2 3 2 9 2" xfId="31695"/>
    <cellStyle name="Normal 7 2 2 3 2 9 3" xfId="31696"/>
    <cellStyle name="Normal 7 2 2 3 3" xfId="31697"/>
    <cellStyle name="Normal 7 2 2 3 3 2" xfId="31698"/>
    <cellStyle name="Normal 7 2 2 3 3 2 2" xfId="31699"/>
    <cellStyle name="Normal 7 2 2 3 3 2 2 2" xfId="31700"/>
    <cellStyle name="Normal 7 2 2 3 3 2 2 3" xfId="31701"/>
    <cellStyle name="Normal 7 2 2 3 3 2 3" xfId="31702"/>
    <cellStyle name="Normal 7 2 2 3 3 2 3 2" xfId="31703"/>
    <cellStyle name="Normal 7 2 2 3 3 2 3 3" xfId="31704"/>
    <cellStyle name="Normal 7 2 2 3 3 2 4" xfId="31705"/>
    <cellStyle name="Normal 7 2 2 3 3 2 4 2" xfId="31706"/>
    <cellStyle name="Normal 7 2 2 3 3 2 4 3" xfId="31707"/>
    <cellStyle name="Normal 7 2 2 3 3 2 5" xfId="31708"/>
    <cellStyle name="Normal 7 2 2 3 3 2 5 2" xfId="31709"/>
    <cellStyle name="Normal 7 2 2 3 3 2 5 3" xfId="31710"/>
    <cellStyle name="Normal 7 2 2 3 3 2 6" xfId="31711"/>
    <cellStyle name="Normal 7 2 2 3 3 2 7" xfId="31712"/>
    <cellStyle name="Normal 7 2 2 3 3 3" xfId="31713"/>
    <cellStyle name="Normal 7 2 2 3 3 3 2" xfId="31714"/>
    <cellStyle name="Normal 7 2 2 3 3 3 3" xfId="31715"/>
    <cellStyle name="Normal 7 2 2 3 3 4" xfId="31716"/>
    <cellStyle name="Normal 7 2 2 3 3 4 2" xfId="31717"/>
    <cellStyle name="Normal 7 2 2 3 3 4 3" xfId="31718"/>
    <cellStyle name="Normal 7 2 2 3 3 5" xfId="31719"/>
    <cellStyle name="Normal 7 2 2 3 3 5 2" xfId="31720"/>
    <cellStyle name="Normal 7 2 2 3 3 5 3" xfId="31721"/>
    <cellStyle name="Normal 7 2 2 3 3 6" xfId="31722"/>
    <cellStyle name="Normal 7 2 2 3 3 6 2" xfId="31723"/>
    <cellStyle name="Normal 7 2 2 3 3 6 3" xfId="31724"/>
    <cellStyle name="Normal 7 2 2 3 3 7" xfId="31725"/>
    <cellStyle name="Normal 7 2 2 3 3 8" xfId="31726"/>
    <cellStyle name="Normal 7 2 2 3 4" xfId="31727"/>
    <cellStyle name="Normal 7 2 2 3 4 2" xfId="31728"/>
    <cellStyle name="Normal 7 2 2 3 4 2 2" xfId="31729"/>
    <cellStyle name="Normal 7 2 2 3 4 2 2 2" xfId="31730"/>
    <cellStyle name="Normal 7 2 2 3 4 2 2 3" xfId="31731"/>
    <cellStyle name="Normal 7 2 2 3 4 2 3" xfId="31732"/>
    <cellStyle name="Normal 7 2 2 3 4 2 3 2" xfId="31733"/>
    <cellStyle name="Normal 7 2 2 3 4 2 3 3" xfId="31734"/>
    <cellStyle name="Normal 7 2 2 3 4 2 4" xfId="31735"/>
    <cellStyle name="Normal 7 2 2 3 4 2 4 2" xfId="31736"/>
    <cellStyle name="Normal 7 2 2 3 4 2 4 3" xfId="31737"/>
    <cellStyle name="Normal 7 2 2 3 4 2 5" xfId="31738"/>
    <cellStyle name="Normal 7 2 2 3 4 2 5 2" xfId="31739"/>
    <cellStyle name="Normal 7 2 2 3 4 2 5 3" xfId="31740"/>
    <cellStyle name="Normal 7 2 2 3 4 2 6" xfId="31741"/>
    <cellStyle name="Normal 7 2 2 3 4 2 7" xfId="31742"/>
    <cellStyle name="Normal 7 2 2 3 4 3" xfId="31743"/>
    <cellStyle name="Normal 7 2 2 3 4 3 2" xfId="31744"/>
    <cellStyle name="Normal 7 2 2 3 4 3 3" xfId="31745"/>
    <cellStyle name="Normal 7 2 2 3 4 4" xfId="31746"/>
    <cellStyle name="Normal 7 2 2 3 4 4 2" xfId="31747"/>
    <cellStyle name="Normal 7 2 2 3 4 4 3" xfId="31748"/>
    <cellStyle name="Normal 7 2 2 3 4 5" xfId="31749"/>
    <cellStyle name="Normal 7 2 2 3 4 5 2" xfId="31750"/>
    <cellStyle name="Normal 7 2 2 3 4 5 3" xfId="31751"/>
    <cellStyle name="Normal 7 2 2 3 4 6" xfId="31752"/>
    <cellStyle name="Normal 7 2 2 3 4 6 2" xfId="31753"/>
    <cellStyle name="Normal 7 2 2 3 4 6 3" xfId="31754"/>
    <cellStyle name="Normal 7 2 2 3 4 7" xfId="31755"/>
    <cellStyle name="Normal 7 2 2 3 4 8" xfId="31756"/>
    <cellStyle name="Normal 7 2 2 3 5" xfId="31757"/>
    <cellStyle name="Normal 7 2 2 3 5 2" xfId="31758"/>
    <cellStyle name="Normal 7 2 2 3 5 2 2" xfId="31759"/>
    <cellStyle name="Normal 7 2 2 3 5 2 3" xfId="31760"/>
    <cellStyle name="Normal 7 2 2 3 5 3" xfId="31761"/>
    <cellStyle name="Normal 7 2 2 3 5 3 2" xfId="31762"/>
    <cellStyle name="Normal 7 2 2 3 5 3 3" xfId="31763"/>
    <cellStyle name="Normal 7 2 2 3 5 4" xfId="31764"/>
    <cellStyle name="Normal 7 2 2 3 5 4 2" xfId="31765"/>
    <cellStyle name="Normal 7 2 2 3 5 4 3" xfId="31766"/>
    <cellStyle name="Normal 7 2 2 3 5 5" xfId="31767"/>
    <cellStyle name="Normal 7 2 2 3 5 5 2" xfId="31768"/>
    <cellStyle name="Normal 7 2 2 3 5 5 3" xfId="31769"/>
    <cellStyle name="Normal 7 2 2 3 5 6" xfId="31770"/>
    <cellStyle name="Normal 7 2 2 3 5 7" xfId="31771"/>
    <cellStyle name="Normal 7 2 2 3 6" xfId="31772"/>
    <cellStyle name="Normal 7 2 2 3 6 2" xfId="31773"/>
    <cellStyle name="Normal 7 2 2 3 6 2 2" xfId="31774"/>
    <cellStyle name="Normal 7 2 2 3 6 2 3" xfId="31775"/>
    <cellStyle name="Normal 7 2 2 3 6 3" xfId="31776"/>
    <cellStyle name="Normal 7 2 2 3 6 3 2" xfId="31777"/>
    <cellStyle name="Normal 7 2 2 3 6 3 3" xfId="31778"/>
    <cellStyle name="Normal 7 2 2 3 6 4" xfId="31779"/>
    <cellStyle name="Normal 7 2 2 3 6 4 2" xfId="31780"/>
    <cellStyle name="Normal 7 2 2 3 6 4 3" xfId="31781"/>
    <cellStyle name="Normal 7 2 2 3 6 5" xfId="31782"/>
    <cellStyle name="Normal 7 2 2 3 6 5 2" xfId="31783"/>
    <cellStyle name="Normal 7 2 2 3 6 5 3" xfId="31784"/>
    <cellStyle name="Normal 7 2 2 3 6 6" xfId="31785"/>
    <cellStyle name="Normal 7 2 2 3 6 7" xfId="31786"/>
    <cellStyle name="Normal 7 2 2 3 7" xfId="31787"/>
    <cellStyle name="Normal 7 2 2 3 7 2" xfId="31788"/>
    <cellStyle name="Normal 7 2 2 3 7 2 2" xfId="31789"/>
    <cellStyle name="Normal 7 2 2 3 7 2 3" xfId="31790"/>
    <cellStyle name="Normal 7 2 2 3 7 3" xfId="31791"/>
    <cellStyle name="Normal 7 2 2 3 7 3 2" xfId="31792"/>
    <cellStyle name="Normal 7 2 2 3 7 3 3" xfId="31793"/>
    <cellStyle name="Normal 7 2 2 3 7 4" xfId="31794"/>
    <cellStyle name="Normal 7 2 2 3 7 4 2" xfId="31795"/>
    <cellStyle name="Normal 7 2 2 3 7 4 3" xfId="31796"/>
    <cellStyle name="Normal 7 2 2 3 7 5" xfId="31797"/>
    <cellStyle name="Normal 7 2 2 3 7 5 2" xfId="31798"/>
    <cellStyle name="Normal 7 2 2 3 7 5 3" xfId="31799"/>
    <cellStyle name="Normal 7 2 2 3 7 6" xfId="31800"/>
    <cellStyle name="Normal 7 2 2 3 7 7" xfId="31801"/>
    <cellStyle name="Normal 7 2 2 3 8" xfId="31802"/>
    <cellStyle name="Normal 7 2 2 3 8 2" xfId="31803"/>
    <cellStyle name="Normal 7 2 2 3 8 2 2" xfId="31804"/>
    <cellStyle name="Normal 7 2 2 3 8 2 3" xfId="31805"/>
    <cellStyle name="Normal 7 2 2 3 8 3" xfId="31806"/>
    <cellStyle name="Normal 7 2 2 3 8 3 2" xfId="31807"/>
    <cellStyle name="Normal 7 2 2 3 8 3 3" xfId="31808"/>
    <cellStyle name="Normal 7 2 2 3 8 4" xfId="31809"/>
    <cellStyle name="Normal 7 2 2 3 8 4 2" xfId="31810"/>
    <cellStyle name="Normal 7 2 2 3 8 4 3" xfId="31811"/>
    <cellStyle name="Normal 7 2 2 3 8 5" xfId="31812"/>
    <cellStyle name="Normal 7 2 2 3 8 5 2" xfId="31813"/>
    <cellStyle name="Normal 7 2 2 3 8 5 3" xfId="31814"/>
    <cellStyle name="Normal 7 2 2 3 8 6" xfId="31815"/>
    <cellStyle name="Normal 7 2 2 3 8 7" xfId="31816"/>
    <cellStyle name="Normal 7 2 2 3 9" xfId="31817"/>
    <cellStyle name="Normal 7 2 2 3 9 2" xfId="31818"/>
    <cellStyle name="Normal 7 2 2 3 9 3" xfId="31819"/>
    <cellStyle name="Normal 7 2 2 4" xfId="31820"/>
    <cellStyle name="Normal 7 2 2 4 10" xfId="31821"/>
    <cellStyle name="Normal 7 2 2 4 11" xfId="31822"/>
    <cellStyle name="Normal 7 2 2 4 2" xfId="31823"/>
    <cellStyle name="Normal 7 2 2 4 2 2" xfId="31824"/>
    <cellStyle name="Normal 7 2 2 4 2 2 2" xfId="31825"/>
    <cellStyle name="Normal 7 2 2 4 2 2 2 2" xfId="31826"/>
    <cellStyle name="Normal 7 2 2 4 2 2 2 3" xfId="31827"/>
    <cellStyle name="Normal 7 2 2 4 2 2 3" xfId="31828"/>
    <cellStyle name="Normal 7 2 2 4 2 2 3 2" xfId="31829"/>
    <cellStyle name="Normal 7 2 2 4 2 2 3 3" xfId="31830"/>
    <cellStyle name="Normal 7 2 2 4 2 2 4" xfId="31831"/>
    <cellStyle name="Normal 7 2 2 4 2 2 4 2" xfId="31832"/>
    <cellStyle name="Normal 7 2 2 4 2 2 4 3" xfId="31833"/>
    <cellStyle name="Normal 7 2 2 4 2 2 5" xfId="31834"/>
    <cellStyle name="Normal 7 2 2 4 2 2 5 2" xfId="31835"/>
    <cellStyle name="Normal 7 2 2 4 2 2 5 3" xfId="31836"/>
    <cellStyle name="Normal 7 2 2 4 2 2 6" xfId="31837"/>
    <cellStyle name="Normal 7 2 2 4 2 2 7" xfId="31838"/>
    <cellStyle name="Normal 7 2 2 4 2 3" xfId="31839"/>
    <cellStyle name="Normal 7 2 2 4 2 3 2" xfId="31840"/>
    <cellStyle name="Normal 7 2 2 4 2 3 3" xfId="31841"/>
    <cellStyle name="Normal 7 2 2 4 2 4" xfId="31842"/>
    <cellStyle name="Normal 7 2 2 4 2 4 2" xfId="31843"/>
    <cellStyle name="Normal 7 2 2 4 2 4 3" xfId="31844"/>
    <cellStyle name="Normal 7 2 2 4 2 5" xfId="31845"/>
    <cellStyle name="Normal 7 2 2 4 2 5 2" xfId="31846"/>
    <cellStyle name="Normal 7 2 2 4 2 5 3" xfId="31847"/>
    <cellStyle name="Normal 7 2 2 4 2 6" xfId="31848"/>
    <cellStyle name="Normal 7 2 2 4 2 6 2" xfId="31849"/>
    <cellStyle name="Normal 7 2 2 4 2 6 3" xfId="31850"/>
    <cellStyle name="Normal 7 2 2 4 2 7" xfId="31851"/>
    <cellStyle name="Normal 7 2 2 4 2 8" xfId="31852"/>
    <cellStyle name="Normal 7 2 2 4 3" xfId="31853"/>
    <cellStyle name="Normal 7 2 2 4 3 2" xfId="31854"/>
    <cellStyle name="Normal 7 2 2 4 3 2 2" xfId="31855"/>
    <cellStyle name="Normal 7 2 2 4 3 2 3" xfId="31856"/>
    <cellStyle name="Normal 7 2 2 4 3 3" xfId="31857"/>
    <cellStyle name="Normal 7 2 2 4 3 3 2" xfId="31858"/>
    <cellStyle name="Normal 7 2 2 4 3 3 3" xfId="31859"/>
    <cellStyle name="Normal 7 2 2 4 3 4" xfId="31860"/>
    <cellStyle name="Normal 7 2 2 4 3 4 2" xfId="31861"/>
    <cellStyle name="Normal 7 2 2 4 3 4 3" xfId="31862"/>
    <cellStyle name="Normal 7 2 2 4 3 5" xfId="31863"/>
    <cellStyle name="Normal 7 2 2 4 3 5 2" xfId="31864"/>
    <cellStyle name="Normal 7 2 2 4 3 5 3" xfId="31865"/>
    <cellStyle name="Normal 7 2 2 4 3 6" xfId="31866"/>
    <cellStyle name="Normal 7 2 2 4 3 7" xfId="31867"/>
    <cellStyle name="Normal 7 2 2 4 4" xfId="31868"/>
    <cellStyle name="Normal 7 2 2 4 4 2" xfId="31869"/>
    <cellStyle name="Normal 7 2 2 4 4 2 2" xfId="31870"/>
    <cellStyle name="Normal 7 2 2 4 4 2 3" xfId="31871"/>
    <cellStyle name="Normal 7 2 2 4 4 3" xfId="31872"/>
    <cellStyle name="Normal 7 2 2 4 4 3 2" xfId="31873"/>
    <cellStyle name="Normal 7 2 2 4 4 3 3" xfId="31874"/>
    <cellStyle name="Normal 7 2 2 4 4 4" xfId="31875"/>
    <cellStyle name="Normal 7 2 2 4 4 4 2" xfId="31876"/>
    <cellStyle name="Normal 7 2 2 4 4 4 3" xfId="31877"/>
    <cellStyle name="Normal 7 2 2 4 4 5" xfId="31878"/>
    <cellStyle name="Normal 7 2 2 4 4 5 2" xfId="31879"/>
    <cellStyle name="Normal 7 2 2 4 4 5 3" xfId="31880"/>
    <cellStyle name="Normal 7 2 2 4 4 6" xfId="31881"/>
    <cellStyle name="Normal 7 2 2 4 4 7" xfId="31882"/>
    <cellStyle name="Normal 7 2 2 4 5" xfId="31883"/>
    <cellStyle name="Normal 7 2 2 4 5 2" xfId="31884"/>
    <cellStyle name="Normal 7 2 2 4 5 2 2" xfId="31885"/>
    <cellStyle name="Normal 7 2 2 4 5 2 3" xfId="31886"/>
    <cellStyle name="Normal 7 2 2 4 5 3" xfId="31887"/>
    <cellStyle name="Normal 7 2 2 4 5 3 2" xfId="31888"/>
    <cellStyle name="Normal 7 2 2 4 5 3 3" xfId="31889"/>
    <cellStyle name="Normal 7 2 2 4 5 4" xfId="31890"/>
    <cellStyle name="Normal 7 2 2 4 5 4 2" xfId="31891"/>
    <cellStyle name="Normal 7 2 2 4 5 4 3" xfId="31892"/>
    <cellStyle name="Normal 7 2 2 4 5 5" xfId="31893"/>
    <cellStyle name="Normal 7 2 2 4 5 5 2" xfId="31894"/>
    <cellStyle name="Normal 7 2 2 4 5 5 3" xfId="31895"/>
    <cellStyle name="Normal 7 2 2 4 5 6" xfId="31896"/>
    <cellStyle name="Normal 7 2 2 4 5 7" xfId="31897"/>
    <cellStyle name="Normal 7 2 2 4 6" xfId="31898"/>
    <cellStyle name="Normal 7 2 2 4 6 2" xfId="31899"/>
    <cellStyle name="Normal 7 2 2 4 6 3" xfId="31900"/>
    <cellStyle name="Normal 7 2 2 4 7" xfId="31901"/>
    <cellStyle name="Normal 7 2 2 4 7 2" xfId="31902"/>
    <cellStyle name="Normal 7 2 2 4 7 3" xfId="31903"/>
    <cellStyle name="Normal 7 2 2 4 8" xfId="31904"/>
    <cellStyle name="Normal 7 2 2 4 8 2" xfId="31905"/>
    <cellStyle name="Normal 7 2 2 4 8 3" xfId="31906"/>
    <cellStyle name="Normal 7 2 2 4 9" xfId="31907"/>
    <cellStyle name="Normal 7 2 2 4 9 2" xfId="31908"/>
    <cellStyle name="Normal 7 2 2 4 9 3" xfId="31909"/>
    <cellStyle name="Normal 7 2 2 5" xfId="31910"/>
    <cellStyle name="Normal 7 2 2 5 2" xfId="31911"/>
    <cellStyle name="Normal 7 2 2 5 2 2" xfId="31912"/>
    <cellStyle name="Normal 7 2 2 5 2 2 2" xfId="31913"/>
    <cellStyle name="Normal 7 2 2 5 2 2 3" xfId="31914"/>
    <cellStyle name="Normal 7 2 2 5 2 3" xfId="31915"/>
    <cellStyle name="Normal 7 2 2 5 2 3 2" xfId="31916"/>
    <cellStyle name="Normal 7 2 2 5 2 3 3" xfId="31917"/>
    <cellStyle name="Normal 7 2 2 5 2 4" xfId="31918"/>
    <cellStyle name="Normal 7 2 2 5 2 4 2" xfId="31919"/>
    <cellStyle name="Normal 7 2 2 5 2 4 3" xfId="31920"/>
    <cellStyle name="Normal 7 2 2 5 2 5" xfId="31921"/>
    <cellStyle name="Normal 7 2 2 5 2 5 2" xfId="31922"/>
    <cellStyle name="Normal 7 2 2 5 2 5 3" xfId="31923"/>
    <cellStyle name="Normal 7 2 2 5 2 6" xfId="31924"/>
    <cellStyle name="Normal 7 2 2 5 2 7" xfId="31925"/>
    <cellStyle name="Normal 7 2 2 5 3" xfId="31926"/>
    <cellStyle name="Normal 7 2 2 5 3 2" xfId="31927"/>
    <cellStyle name="Normal 7 2 2 5 3 3" xfId="31928"/>
    <cellStyle name="Normal 7 2 2 5 4" xfId="31929"/>
    <cellStyle name="Normal 7 2 2 5 4 2" xfId="31930"/>
    <cellStyle name="Normal 7 2 2 5 4 3" xfId="31931"/>
    <cellStyle name="Normal 7 2 2 5 5" xfId="31932"/>
    <cellStyle name="Normal 7 2 2 5 5 2" xfId="31933"/>
    <cellStyle name="Normal 7 2 2 5 5 3" xfId="31934"/>
    <cellStyle name="Normal 7 2 2 5 6" xfId="31935"/>
    <cellStyle name="Normal 7 2 2 5 6 2" xfId="31936"/>
    <cellStyle name="Normal 7 2 2 5 6 3" xfId="31937"/>
    <cellStyle name="Normal 7 2 2 5 7" xfId="31938"/>
    <cellStyle name="Normal 7 2 2 5 8" xfId="31939"/>
    <cellStyle name="Normal 7 2 2 6" xfId="31940"/>
    <cellStyle name="Normal 7 2 2 6 2" xfId="31941"/>
    <cellStyle name="Normal 7 2 2 6 2 2" xfId="31942"/>
    <cellStyle name="Normal 7 2 2 6 2 2 2" xfId="31943"/>
    <cellStyle name="Normal 7 2 2 6 2 2 3" xfId="31944"/>
    <cellStyle name="Normal 7 2 2 6 2 3" xfId="31945"/>
    <cellStyle name="Normal 7 2 2 6 2 3 2" xfId="31946"/>
    <cellStyle name="Normal 7 2 2 6 2 3 3" xfId="31947"/>
    <cellStyle name="Normal 7 2 2 6 2 4" xfId="31948"/>
    <cellStyle name="Normal 7 2 2 6 2 4 2" xfId="31949"/>
    <cellStyle name="Normal 7 2 2 6 2 4 3" xfId="31950"/>
    <cellStyle name="Normal 7 2 2 6 2 5" xfId="31951"/>
    <cellStyle name="Normal 7 2 2 6 2 5 2" xfId="31952"/>
    <cellStyle name="Normal 7 2 2 6 2 5 3" xfId="31953"/>
    <cellStyle name="Normal 7 2 2 6 2 6" xfId="31954"/>
    <cellStyle name="Normal 7 2 2 6 2 7" xfId="31955"/>
    <cellStyle name="Normal 7 2 2 6 3" xfId="31956"/>
    <cellStyle name="Normal 7 2 2 6 3 2" xfId="31957"/>
    <cellStyle name="Normal 7 2 2 6 3 3" xfId="31958"/>
    <cellStyle name="Normal 7 2 2 6 4" xfId="31959"/>
    <cellStyle name="Normal 7 2 2 6 4 2" xfId="31960"/>
    <cellStyle name="Normal 7 2 2 6 4 3" xfId="31961"/>
    <cellStyle name="Normal 7 2 2 6 5" xfId="31962"/>
    <cellStyle name="Normal 7 2 2 6 5 2" xfId="31963"/>
    <cellStyle name="Normal 7 2 2 6 5 3" xfId="31964"/>
    <cellStyle name="Normal 7 2 2 6 6" xfId="31965"/>
    <cellStyle name="Normal 7 2 2 6 6 2" xfId="31966"/>
    <cellStyle name="Normal 7 2 2 6 6 3" xfId="31967"/>
    <cellStyle name="Normal 7 2 2 6 7" xfId="31968"/>
    <cellStyle name="Normal 7 2 2 6 8" xfId="31969"/>
    <cellStyle name="Normal 7 2 2 7" xfId="31970"/>
    <cellStyle name="Normal 7 2 2 7 2" xfId="31971"/>
    <cellStyle name="Normal 7 2 2 7 2 2" xfId="31972"/>
    <cellStyle name="Normal 7 2 2 7 2 3" xfId="31973"/>
    <cellStyle name="Normal 7 2 2 7 3" xfId="31974"/>
    <cellStyle name="Normal 7 2 2 7 3 2" xfId="31975"/>
    <cellStyle name="Normal 7 2 2 7 3 3" xfId="31976"/>
    <cellStyle name="Normal 7 2 2 7 4" xfId="31977"/>
    <cellStyle name="Normal 7 2 2 7 4 2" xfId="31978"/>
    <cellStyle name="Normal 7 2 2 7 4 3" xfId="31979"/>
    <cellStyle name="Normal 7 2 2 7 5" xfId="31980"/>
    <cellStyle name="Normal 7 2 2 7 5 2" xfId="31981"/>
    <cellStyle name="Normal 7 2 2 7 5 3" xfId="31982"/>
    <cellStyle name="Normal 7 2 2 7 6" xfId="31983"/>
    <cellStyle name="Normal 7 2 2 7 7" xfId="31984"/>
    <cellStyle name="Normal 7 2 2 8" xfId="31985"/>
    <cellStyle name="Normal 7 2 2 8 2" xfId="31986"/>
    <cellStyle name="Normal 7 2 2 8 2 2" xfId="31987"/>
    <cellStyle name="Normal 7 2 2 8 2 3" xfId="31988"/>
    <cellStyle name="Normal 7 2 2 8 3" xfId="31989"/>
    <cellStyle name="Normal 7 2 2 8 3 2" xfId="31990"/>
    <cellStyle name="Normal 7 2 2 8 3 3" xfId="31991"/>
    <cellStyle name="Normal 7 2 2 8 4" xfId="31992"/>
    <cellStyle name="Normal 7 2 2 8 4 2" xfId="31993"/>
    <cellStyle name="Normal 7 2 2 8 4 3" xfId="31994"/>
    <cellStyle name="Normal 7 2 2 8 5" xfId="31995"/>
    <cellStyle name="Normal 7 2 2 8 5 2" xfId="31996"/>
    <cellStyle name="Normal 7 2 2 8 5 3" xfId="31997"/>
    <cellStyle name="Normal 7 2 2 8 6" xfId="31998"/>
    <cellStyle name="Normal 7 2 2 8 7" xfId="31999"/>
    <cellStyle name="Normal 7 2 2 9" xfId="32000"/>
    <cellStyle name="Normal 7 2 2 9 2" xfId="32001"/>
    <cellStyle name="Normal 7 2 2 9 2 2" xfId="32002"/>
    <cellStyle name="Normal 7 2 2 9 2 3" xfId="32003"/>
    <cellStyle name="Normal 7 2 2 9 3" xfId="32004"/>
    <cellStyle name="Normal 7 2 2 9 3 2" xfId="32005"/>
    <cellStyle name="Normal 7 2 2 9 3 3" xfId="32006"/>
    <cellStyle name="Normal 7 2 2 9 4" xfId="32007"/>
    <cellStyle name="Normal 7 2 2 9 4 2" xfId="32008"/>
    <cellStyle name="Normal 7 2 2 9 4 3" xfId="32009"/>
    <cellStyle name="Normal 7 2 2 9 5" xfId="32010"/>
    <cellStyle name="Normal 7 2 2 9 5 2" xfId="32011"/>
    <cellStyle name="Normal 7 2 2 9 5 3" xfId="32012"/>
    <cellStyle name="Normal 7 2 2 9 6" xfId="32013"/>
    <cellStyle name="Normal 7 2 2 9 7" xfId="32014"/>
    <cellStyle name="Normal 7 2 3" xfId="32015"/>
    <cellStyle name="Normal 7 2 3 2" xfId="32016"/>
    <cellStyle name="Normal 7 2 4" xfId="32017"/>
    <cellStyle name="Normal 7 2 4 10" xfId="32018"/>
    <cellStyle name="Normal 7 2 4 10 2" xfId="32019"/>
    <cellStyle name="Normal 7 2 4 10 3" xfId="32020"/>
    <cellStyle name="Normal 7 2 4 11" xfId="32021"/>
    <cellStyle name="Normal 7 2 4 11 2" xfId="32022"/>
    <cellStyle name="Normal 7 2 4 11 3" xfId="32023"/>
    <cellStyle name="Normal 7 2 4 12" xfId="32024"/>
    <cellStyle name="Normal 7 2 4 12 2" xfId="32025"/>
    <cellStyle name="Normal 7 2 4 12 3" xfId="32026"/>
    <cellStyle name="Normal 7 2 4 13" xfId="32027"/>
    <cellStyle name="Normal 7 2 4 13 2" xfId="32028"/>
    <cellStyle name="Normal 7 2 4 13 3" xfId="32029"/>
    <cellStyle name="Normal 7 2 4 14" xfId="32030"/>
    <cellStyle name="Normal 7 2 4 15" xfId="32031"/>
    <cellStyle name="Normal 7 2 4 2" xfId="32032"/>
    <cellStyle name="Normal 7 2 4 2 10" xfId="32033"/>
    <cellStyle name="Normal 7 2 4 2 10 2" xfId="32034"/>
    <cellStyle name="Normal 7 2 4 2 10 3" xfId="32035"/>
    <cellStyle name="Normal 7 2 4 2 11" xfId="32036"/>
    <cellStyle name="Normal 7 2 4 2 11 2" xfId="32037"/>
    <cellStyle name="Normal 7 2 4 2 11 3" xfId="32038"/>
    <cellStyle name="Normal 7 2 4 2 12" xfId="32039"/>
    <cellStyle name="Normal 7 2 4 2 12 2" xfId="32040"/>
    <cellStyle name="Normal 7 2 4 2 12 3" xfId="32041"/>
    <cellStyle name="Normal 7 2 4 2 13" xfId="32042"/>
    <cellStyle name="Normal 7 2 4 2 14" xfId="32043"/>
    <cellStyle name="Normal 7 2 4 2 2" xfId="32044"/>
    <cellStyle name="Normal 7 2 4 2 2 10" xfId="32045"/>
    <cellStyle name="Normal 7 2 4 2 2 11" xfId="32046"/>
    <cellStyle name="Normal 7 2 4 2 2 2" xfId="32047"/>
    <cellStyle name="Normal 7 2 4 2 2 2 2" xfId="32048"/>
    <cellStyle name="Normal 7 2 4 2 2 2 2 2" xfId="32049"/>
    <cellStyle name="Normal 7 2 4 2 2 2 2 2 2" xfId="32050"/>
    <cellStyle name="Normal 7 2 4 2 2 2 2 2 3" xfId="32051"/>
    <cellStyle name="Normal 7 2 4 2 2 2 2 3" xfId="32052"/>
    <cellStyle name="Normal 7 2 4 2 2 2 2 3 2" xfId="32053"/>
    <cellStyle name="Normal 7 2 4 2 2 2 2 3 3" xfId="32054"/>
    <cellStyle name="Normal 7 2 4 2 2 2 2 4" xfId="32055"/>
    <cellStyle name="Normal 7 2 4 2 2 2 2 4 2" xfId="32056"/>
    <cellStyle name="Normal 7 2 4 2 2 2 2 4 3" xfId="32057"/>
    <cellStyle name="Normal 7 2 4 2 2 2 2 5" xfId="32058"/>
    <cellStyle name="Normal 7 2 4 2 2 2 2 5 2" xfId="32059"/>
    <cellStyle name="Normal 7 2 4 2 2 2 2 5 3" xfId="32060"/>
    <cellStyle name="Normal 7 2 4 2 2 2 2 6" xfId="32061"/>
    <cellStyle name="Normal 7 2 4 2 2 2 2 7" xfId="32062"/>
    <cellStyle name="Normal 7 2 4 2 2 2 3" xfId="32063"/>
    <cellStyle name="Normal 7 2 4 2 2 2 3 2" xfId="32064"/>
    <cellStyle name="Normal 7 2 4 2 2 2 3 3" xfId="32065"/>
    <cellStyle name="Normal 7 2 4 2 2 2 4" xfId="32066"/>
    <cellStyle name="Normal 7 2 4 2 2 2 4 2" xfId="32067"/>
    <cellStyle name="Normal 7 2 4 2 2 2 4 3" xfId="32068"/>
    <cellStyle name="Normal 7 2 4 2 2 2 5" xfId="32069"/>
    <cellStyle name="Normal 7 2 4 2 2 2 5 2" xfId="32070"/>
    <cellStyle name="Normal 7 2 4 2 2 2 5 3" xfId="32071"/>
    <cellStyle name="Normal 7 2 4 2 2 2 6" xfId="32072"/>
    <cellStyle name="Normal 7 2 4 2 2 2 6 2" xfId="32073"/>
    <cellStyle name="Normal 7 2 4 2 2 2 6 3" xfId="32074"/>
    <cellStyle name="Normal 7 2 4 2 2 2 7" xfId="32075"/>
    <cellStyle name="Normal 7 2 4 2 2 2 8" xfId="32076"/>
    <cellStyle name="Normal 7 2 4 2 2 3" xfId="32077"/>
    <cellStyle name="Normal 7 2 4 2 2 3 2" xfId="32078"/>
    <cellStyle name="Normal 7 2 4 2 2 3 2 2" xfId="32079"/>
    <cellStyle name="Normal 7 2 4 2 2 3 2 3" xfId="32080"/>
    <cellStyle name="Normal 7 2 4 2 2 3 3" xfId="32081"/>
    <cellStyle name="Normal 7 2 4 2 2 3 3 2" xfId="32082"/>
    <cellStyle name="Normal 7 2 4 2 2 3 3 3" xfId="32083"/>
    <cellStyle name="Normal 7 2 4 2 2 3 4" xfId="32084"/>
    <cellStyle name="Normal 7 2 4 2 2 3 4 2" xfId="32085"/>
    <cellStyle name="Normal 7 2 4 2 2 3 4 3" xfId="32086"/>
    <cellStyle name="Normal 7 2 4 2 2 3 5" xfId="32087"/>
    <cellStyle name="Normal 7 2 4 2 2 3 5 2" xfId="32088"/>
    <cellStyle name="Normal 7 2 4 2 2 3 5 3" xfId="32089"/>
    <cellStyle name="Normal 7 2 4 2 2 3 6" xfId="32090"/>
    <cellStyle name="Normal 7 2 4 2 2 3 7" xfId="32091"/>
    <cellStyle name="Normal 7 2 4 2 2 4" xfId="32092"/>
    <cellStyle name="Normal 7 2 4 2 2 4 2" xfId="32093"/>
    <cellStyle name="Normal 7 2 4 2 2 4 2 2" xfId="32094"/>
    <cellStyle name="Normal 7 2 4 2 2 4 2 3" xfId="32095"/>
    <cellStyle name="Normal 7 2 4 2 2 4 3" xfId="32096"/>
    <cellStyle name="Normal 7 2 4 2 2 4 3 2" xfId="32097"/>
    <cellStyle name="Normal 7 2 4 2 2 4 3 3" xfId="32098"/>
    <cellStyle name="Normal 7 2 4 2 2 4 4" xfId="32099"/>
    <cellStyle name="Normal 7 2 4 2 2 4 4 2" xfId="32100"/>
    <cellStyle name="Normal 7 2 4 2 2 4 4 3" xfId="32101"/>
    <cellStyle name="Normal 7 2 4 2 2 4 5" xfId="32102"/>
    <cellStyle name="Normal 7 2 4 2 2 4 5 2" xfId="32103"/>
    <cellStyle name="Normal 7 2 4 2 2 4 5 3" xfId="32104"/>
    <cellStyle name="Normal 7 2 4 2 2 4 6" xfId="32105"/>
    <cellStyle name="Normal 7 2 4 2 2 4 7" xfId="32106"/>
    <cellStyle name="Normal 7 2 4 2 2 5" xfId="32107"/>
    <cellStyle name="Normal 7 2 4 2 2 5 2" xfId="32108"/>
    <cellStyle name="Normal 7 2 4 2 2 5 2 2" xfId="32109"/>
    <cellStyle name="Normal 7 2 4 2 2 5 2 3" xfId="32110"/>
    <cellStyle name="Normal 7 2 4 2 2 5 3" xfId="32111"/>
    <cellStyle name="Normal 7 2 4 2 2 5 3 2" xfId="32112"/>
    <cellStyle name="Normal 7 2 4 2 2 5 3 3" xfId="32113"/>
    <cellStyle name="Normal 7 2 4 2 2 5 4" xfId="32114"/>
    <cellStyle name="Normal 7 2 4 2 2 5 4 2" xfId="32115"/>
    <cellStyle name="Normal 7 2 4 2 2 5 4 3" xfId="32116"/>
    <cellStyle name="Normal 7 2 4 2 2 5 5" xfId="32117"/>
    <cellStyle name="Normal 7 2 4 2 2 5 5 2" xfId="32118"/>
    <cellStyle name="Normal 7 2 4 2 2 5 5 3" xfId="32119"/>
    <cellStyle name="Normal 7 2 4 2 2 5 6" xfId="32120"/>
    <cellStyle name="Normal 7 2 4 2 2 5 7" xfId="32121"/>
    <cellStyle name="Normal 7 2 4 2 2 6" xfId="32122"/>
    <cellStyle name="Normal 7 2 4 2 2 6 2" xfId="32123"/>
    <cellStyle name="Normal 7 2 4 2 2 6 3" xfId="32124"/>
    <cellStyle name="Normal 7 2 4 2 2 7" xfId="32125"/>
    <cellStyle name="Normal 7 2 4 2 2 7 2" xfId="32126"/>
    <cellStyle name="Normal 7 2 4 2 2 7 3" xfId="32127"/>
    <cellStyle name="Normal 7 2 4 2 2 8" xfId="32128"/>
    <cellStyle name="Normal 7 2 4 2 2 8 2" xfId="32129"/>
    <cellStyle name="Normal 7 2 4 2 2 8 3" xfId="32130"/>
    <cellStyle name="Normal 7 2 4 2 2 9" xfId="32131"/>
    <cellStyle name="Normal 7 2 4 2 2 9 2" xfId="32132"/>
    <cellStyle name="Normal 7 2 4 2 2 9 3" xfId="32133"/>
    <cellStyle name="Normal 7 2 4 2 3" xfId="32134"/>
    <cellStyle name="Normal 7 2 4 2 3 2" xfId="32135"/>
    <cellStyle name="Normal 7 2 4 2 3 2 2" xfId="32136"/>
    <cellStyle name="Normal 7 2 4 2 3 2 2 2" xfId="32137"/>
    <cellStyle name="Normal 7 2 4 2 3 2 2 3" xfId="32138"/>
    <cellStyle name="Normal 7 2 4 2 3 2 3" xfId="32139"/>
    <cellStyle name="Normal 7 2 4 2 3 2 3 2" xfId="32140"/>
    <cellStyle name="Normal 7 2 4 2 3 2 3 3" xfId="32141"/>
    <cellStyle name="Normal 7 2 4 2 3 2 4" xfId="32142"/>
    <cellStyle name="Normal 7 2 4 2 3 2 4 2" xfId="32143"/>
    <cellStyle name="Normal 7 2 4 2 3 2 4 3" xfId="32144"/>
    <cellStyle name="Normal 7 2 4 2 3 2 5" xfId="32145"/>
    <cellStyle name="Normal 7 2 4 2 3 2 5 2" xfId="32146"/>
    <cellStyle name="Normal 7 2 4 2 3 2 5 3" xfId="32147"/>
    <cellStyle name="Normal 7 2 4 2 3 2 6" xfId="32148"/>
    <cellStyle name="Normal 7 2 4 2 3 2 7" xfId="32149"/>
    <cellStyle name="Normal 7 2 4 2 3 3" xfId="32150"/>
    <cellStyle name="Normal 7 2 4 2 3 3 2" xfId="32151"/>
    <cellStyle name="Normal 7 2 4 2 3 3 3" xfId="32152"/>
    <cellStyle name="Normal 7 2 4 2 3 4" xfId="32153"/>
    <cellStyle name="Normal 7 2 4 2 3 4 2" xfId="32154"/>
    <cellStyle name="Normal 7 2 4 2 3 4 3" xfId="32155"/>
    <cellStyle name="Normal 7 2 4 2 3 5" xfId="32156"/>
    <cellStyle name="Normal 7 2 4 2 3 5 2" xfId="32157"/>
    <cellStyle name="Normal 7 2 4 2 3 5 3" xfId="32158"/>
    <cellStyle name="Normal 7 2 4 2 3 6" xfId="32159"/>
    <cellStyle name="Normal 7 2 4 2 3 6 2" xfId="32160"/>
    <cellStyle name="Normal 7 2 4 2 3 6 3" xfId="32161"/>
    <cellStyle name="Normal 7 2 4 2 3 7" xfId="32162"/>
    <cellStyle name="Normal 7 2 4 2 3 8" xfId="32163"/>
    <cellStyle name="Normal 7 2 4 2 4" xfId="32164"/>
    <cellStyle name="Normal 7 2 4 2 4 2" xfId="32165"/>
    <cellStyle name="Normal 7 2 4 2 4 2 2" xfId="32166"/>
    <cellStyle name="Normal 7 2 4 2 4 2 2 2" xfId="32167"/>
    <cellStyle name="Normal 7 2 4 2 4 2 2 3" xfId="32168"/>
    <cellStyle name="Normal 7 2 4 2 4 2 3" xfId="32169"/>
    <cellStyle name="Normal 7 2 4 2 4 2 3 2" xfId="32170"/>
    <cellStyle name="Normal 7 2 4 2 4 2 3 3" xfId="32171"/>
    <cellStyle name="Normal 7 2 4 2 4 2 4" xfId="32172"/>
    <cellStyle name="Normal 7 2 4 2 4 2 4 2" xfId="32173"/>
    <cellStyle name="Normal 7 2 4 2 4 2 4 3" xfId="32174"/>
    <cellStyle name="Normal 7 2 4 2 4 2 5" xfId="32175"/>
    <cellStyle name="Normal 7 2 4 2 4 2 5 2" xfId="32176"/>
    <cellStyle name="Normal 7 2 4 2 4 2 5 3" xfId="32177"/>
    <cellStyle name="Normal 7 2 4 2 4 2 6" xfId="32178"/>
    <cellStyle name="Normal 7 2 4 2 4 2 7" xfId="32179"/>
    <cellStyle name="Normal 7 2 4 2 4 3" xfId="32180"/>
    <cellStyle name="Normal 7 2 4 2 4 3 2" xfId="32181"/>
    <cellStyle name="Normal 7 2 4 2 4 3 3" xfId="32182"/>
    <cellStyle name="Normal 7 2 4 2 4 4" xfId="32183"/>
    <cellStyle name="Normal 7 2 4 2 4 4 2" xfId="32184"/>
    <cellStyle name="Normal 7 2 4 2 4 4 3" xfId="32185"/>
    <cellStyle name="Normal 7 2 4 2 4 5" xfId="32186"/>
    <cellStyle name="Normal 7 2 4 2 4 5 2" xfId="32187"/>
    <cellStyle name="Normal 7 2 4 2 4 5 3" xfId="32188"/>
    <cellStyle name="Normal 7 2 4 2 4 6" xfId="32189"/>
    <cellStyle name="Normal 7 2 4 2 4 6 2" xfId="32190"/>
    <cellStyle name="Normal 7 2 4 2 4 6 3" xfId="32191"/>
    <cellStyle name="Normal 7 2 4 2 4 7" xfId="32192"/>
    <cellStyle name="Normal 7 2 4 2 4 8" xfId="32193"/>
    <cellStyle name="Normal 7 2 4 2 5" xfId="32194"/>
    <cellStyle name="Normal 7 2 4 2 5 2" xfId="32195"/>
    <cellStyle name="Normal 7 2 4 2 5 2 2" xfId="32196"/>
    <cellStyle name="Normal 7 2 4 2 5 2 3" xfId="32197"/>
    <cellStyle name="Normal 7 2 4 2 5 3" xfId="32198"/>
    <cellStyle name="Normal 7 2 4 2 5 3 2" xfId="32199"/>
    <cellStyle name="Normal 7 2 4 2 5 3 3" xfId="32200"/>
    <cellStyle name="Normal 7 2 4 2 5 4" xfId="32201"/>
    <cellStyle name="Normal 7 2 4 2 5 4 2" xfId="32202"/>
    <cellStyle name="Normal 7 2 4 2 5 4 3" xfId="32203"/>
    <cellStyle name="Normal 7 2 4 2 5 5" xfId="32204"/>
    <cellStyle name="Normal 7 2 4 2 5 5 2" xfId="32205"/>
    <cellStyle name="Normal 7 2 4 2 5 5 3" xfId="32206"/>
    <cellStyle name="Normal 7 2 4 2 5 6" xfId="32207"/>
    <cellStyle name="Normal 7 2 4 2 5 7" xfId="32208"/>
    <cellStyle name="Normal 7 2 4 2 6" xfId="32209"/>
    <cellStyle name="Normal 7 2 4 2 6 2" xfId="32210"/>
    <cellStyle name="Normal 7 2 4 2 6 2 2" xfId="32211"/>
    <cellStyle name="Normal 7 2 4 2 6 2 3" xfId="32212"/>
    <cellStyle name="Normal 7 2 4 2 6 3" xfId="32213"/>
    <cellStyle name="Normal 7 2 4 2 6 3 2" xfId="32214"/>
    <cellStyle name="Normal 7 2 4 2 6 3 3" xfId="32215"/>
    <cellStyle name="Normal 7 2 4 2 6 4" xfId="32216"/>
    <cellStyle name="Normal 7 2 4 2 6 4 2" xfId="32217"/>
    <cellStyle name="Normal 7 2 4 2 6 4 3" xfId="32218"/>
    <cellStyle name="Normal 7 2 4 2 6 5" xfId="32219"/>
    <cellStyle name="Normal 7 2 4 2 6 5 2" xfId="32220"/>
    <cellStyle name="Normal 7 2 4 2 6 5 3" xfId="32221"/>
    <cellStyle name="Normal 7 2 4 2 6 6" xfId="32222"/>
    <cellStyle name="Normal 7 2 4 2 6 7" xfId="32223"/>
    <cellStyle name="Normal 7 2 4 2 7" xfId="32224"/>
    <cellStyle name="Normal 7 2 4 2 7 2" xfId="32225"/>
    <cellStyle name="Normal 7 2 4 2 7 2 2" xfId="32226"/>
    <cellStyle name="Normal 7 2 4 2 7 2 3" xfId="32227"/>
    <cellStyle name="Normal 7 2 4 2 7 3" xfId="32228"/>
    <cellStyle name="Normal 7 2 4 2 7 3 2" xfId="32229"/>
    <cellStyle name="Normal 7 2 4 2 7 3 3" xfId="32230"/>
    <cellStyle name="Normal 7 2 4 2 7 4" xfId="32231"/>
    <cellStyle name="Normal 7 2 4 2 7 4 2" xfId="32232"/>
    <cellStyle name="Normal 7 2 4 2 7 4 3" xfId="32233"/>
    <cellStyle name="Normal 7 2 4 2 7 5" xfId="32234"/>
    <cellStyle name="Normal 7 2 4 2 7 5 2" xfId="32235"/>
    <cellStyle name="Normal 7 2 4 2 7 5 3" xfId="32236"/>
    <cellStyle name="Normal 7 2 4 2 7 6" xfId="32237"/>
    <cellStyle name="Normal 7 2 4 2 7 7" xfId="32238"/>
    <cellStyle name="Normal 7 2 4 2 8" xfId="32239"/>
    <cellStyle name="Normal 7 2 4 2 8 2" xfId="32240"/>
    <cellStyle name="Normal 7 2 4 2 8 2 2" xfId="32241"/>
    <cellStyle name="Normal 7 2 4 2 8 2 3" xfId="32242"/>
    <cellStyle name="Normal 7 2 4 2 8 3" xfId="32243"/>
    <cellStyle name="Normal 7 2 4 2 8 3 2" xfId="32244"/>
    <cellStyle name="Normal 7 2 4 2 8 3 3" xfId="32245"/>
    <cellStyle name="Normal 7 2 4 2 8 4" xfId="32246"/>
    <cellStyle name="Normal 7 2 4 2 8 4 2" xfId="32247"/>
    <cellStyle name="Normal 7 2 4 2 8 4 3" xfId="32248"/>
    <cellStyle name="Normal 7 2 4 2 8 5" xfId="32249"/>
    <cellStyle name="Normal 7 2 4 2 8 5 2" xfId="32250"/>
    <cellStyle name="Normal 7 2 4 2 8 5 3" xfId="32251"/>
    <cellStyle name="Normal 7 2 4 2 8 6" xfId="32252"/>
    <cellStyle name="Normal 7 2 4 2 8 7" xfId="32253"/>
    <cellStyle name="Normal 7 2 4 2 9" xfId="32254"/>
    <cellStyle name="Normal 7 2 4 2 9 2" xfId="32255"/>
    <cellStyle name="Normal 7 2 4 2 9 3" xfId="32256"/>
    <cellStyle name="Normal 7 2 4 3" xfId="32257"/>
    <cellStyle name="Normal 7 2 4 3 10" xfId="32258"/>
    <cellStyle name="Normal 7 2 4 3 11" xfId="32259"/>
    <cellStyle name="Normal 7 2 4 3 2" xfId="32260"/>
    <cellStyle name="Normal 7 2 4 3 2 2" xfId="32261"/>
    <cellStyle name="Normal 7 2 4 3 2 2 2" xfId="32262"/>
    <cellStyle name="Normal 7 2 4 3 2 2 2 2" xfId="32263"/>
    <cellStyle name="Normal 7 2 4 3 2 2 2 3" xfId="32264"/>
    <cellStyle name="Normal 7 2 4 3 2 2 3" xfId="32265"/>
    <cellStyle name="Normal 7 2 4 3 2 2 3 2" xfId="32266"/>
    <cellStyle name="Normal 7 2 4 3 2 2 3 3" xfId="32267"/>
    <cellStyle name="Normal 7 2 4 3 2 2 4" xfId="32268"/>
    <cellStyle name="Normal 7 2 4 3 2 2 4 2" xfId="32269"/>
    <cellStyle name="Normal 7 2 4 3 2 2 4 3" xfId="32270"/>
    <cellStyle name="Normal 7 2 4 3 2 2 5" xfId="32271"/>
    <cellStyle name="Normal 7 2 4 3 2 2 5 2" xfId="32272"/>
    <cellStyle name="Normal 7 2 4 3 2 2 5 3" xfId="32273"/>
    <cellStyle name="Normal 7 2 4 3 2 2 6" xfId="32274"/>
    <cellStyle name="Normal 7 2 4 3 2 2 7" xfId="32275"/>
    <cellStyle name="Normal 7 2 4 3 2 3" xfId="32276"/>
    <cellStyle name="Normal 7 2 4 3 2 3 2" xfId="32277"/>
    <cellStyle name="Normal 7 2 4 3 2 3 3" xfId="32278"/>
    <cellStyle name="Normal 7 2 4 3 2 4" xfId="32279"/>
    <cellStyle name="Normal 7 2 4 3 2 4 2" xfId="32280"/>
    <cellStyle name="Normal 7 2 4 3 2 4 3" xfId="32281"/>
    <cellStyle name="Normal 7 2 4 3 2 5" xfId="32282"/>
    <cellStyle name="Normal 7 2 4 3 2 5 2" xfId="32283"/>
    <cellStyle name="Normal 7 2 4 3 2 5 3" xfId="32284"/>
    <cellStyle name="Normal 7 2 4 3 2 6" xfId="32285"/>
    <cellStyle name="Normal 7 2 4 3 2 6 2" xfId="32286"/>
    <cellStyle name="Normal 7 2 4 3 2 6 3" xfId="32287"/>
    <cellStyle name="Normal 7 2 4 3 2 7" xfId="32288"/>
    <cellStyle name="Normal 7 2 4 3 2 8" xfId="32289"/>
    <cellStyle name="Normal 7 2 4 3 3" xfId="32290"/>
    <cellStyle name="Normal 7 2 4 3 3 2" xfId="32291"/>
    <cellStyle name="Normal 7 2 4 3 3 2 2" xfId="32292"/>
    <cellStyle name="Normal 7 2 4 3 3 2 3" xfId="32293"/>
    <cellStyle name="Normal 7 2 4 3 3 3" xfId="32294"/>
    <cellStyle name="Normal 7 2 4 3 3 3 2" xfId="32295"/>
    <cellStyle name="Normal 7 2 4 3 3 3 3" xfId="32296"/>
    <cellStyle name="Normal 7 2 4 3 3 4" xfId="32297"/>
    <cellStyle name="Normal 7 2 4 3 3 4 2" xfId="32298"/>
    <cellStyle name="Normal 7 2 4 3 3 4 3" xfId="32299"/>
    <cellStyle name="Normal 7 2 4 3 3 5" xfId="32300"/>
    <cellStyle name="Normal 7 2 4 3 3 5 2" xfId="32301"/>
    <cellStyle name="Normal 7 2 4 3 3 5 3" xfId="32302"/>
    <cellStyle name="Normal 7 2 4 3 3 6" xfId="32303"/>
    <cellStyle name="Normal 7 2 4 3 3 7" xfId="32304"/>
    <cellStyle name="Normal 7 2 4 3 4" xfId="32305"/>
    <cellStyle name="Normal 7 2 4 3 4 2" xfId="32306"/>
    <cellStyle name="Normal 7 2 4 3 4 2 2" xfId="32307"/>
    <cellStyle name="Normal 7 2 4 3 4 2 3" xfId="32308"/>
    <cellStyle name="Normal 7 2 4 3 4 3" xfId="32309"/>
    <cellStyle name="Normal 7 2 4 3 4 3 2" xfId="32310"/>
    <cellStyle name="Normal 7 2 4 3 4 3 3" xfId="32311"/>
    <cellStyle name="Normal 7 2 4 3 4 4" xfId="32312"/>
    <cellStyle name="Normal 7 2 4 3 4 4 2" xfId="32313"/>
    <cellStyle name="Normal 7 2 4 3 4 4 3" xfId="32314"/>
    <cellStyle name="Normal 7 2 4 3 4 5" xfId="32315"/>
    <cellStyle name="Normal 7 2 4 3 4 5 2" xfId="32316"/>
    <cellStyle name="Normal 7 2 4 3 4 5 3" xfId="32317"/>
    <cellStyle name="Normal 7 2 4 3 4 6" xfId="32318"/>
    <cellStyle name="Normal 7 2 4 3 4 7" xfId="32319"/>
    <cellStyle name="Normal 7 2 4 3 5" xfId="32320"/>
    <cellStyle name="Normal 7 2 4 3 5 2" xfId="32321"/>
    <cellStyle name="Normal 7 2 4 3 5 2 2" xfId="32322"/>
    <cellStyle name="Normal 7 2 4 3 5 2 3" xfId="32323"/>
    <cellStyle name="Normal 7 2 4 3 5 3" xfId="32324"/>
    <cellStyle name="Normal 7 2 4 3 5 3 2" xfId="32325"/>
    <cellStyle name="Normal 7 2 4 3 5 3 3" xfId="32326"/>
    <cellStyle name="Normal 7 2 4 3 5 4" xfId="32327"/>
    <cellStyle name="Normal 7 2 4 3 5 4 2" xfId="32328"/>
    <cellStyle name="Normal 7 2 4 3 5 4 3" xfId="32329"/>
    <cellStyle name="Normal 7 2 4 3 5 5" xfId="32330"/>
    <cellStyle name="Normal 7 2 4 3 5 5 2" xfId="32331"/>
    <cellStyle name="Normal 7 2 4 3 5 5 3" xfId="32332"/>
    <cellStyle name="Normal 7 2 4 3 5 6" xfId="32333"/>
    <cellStyle name="Normal 7 2 4 3 5 7" xfId="32334"/>
    <cellStyle name="Normal 7 2 4 3 6" xfId="32335"/>
    <cellStyle name="Normal 7 2 4 3 6 2" xfId="32336"/>
    <cellStyle name="Normal 7 2 4 3 6 3" xfId="32337"/>
    <cellStyle name="Normal 7 2 4 3 7" xfId="32338"/>
    <cellStyle name="Normal 7 2 4 3 7 2" xfId="32339"/>
    <cellStyle name="Normal 7 2 4 3 7 3" xfId="32340"/>
    <cellStyle name="Normal 7 2 4 3 8" xfId="32341"/>
    <cellStyle name="Normal 7 2 4 3 8 2" xfId="32342"/>
    <cellStyle name="Normal 7 2 4 3 8 3" xfId="32343"/>
    <cellStyle name="Normal 7 2 4 3 9" xfId="32344"/>
    <cellStyle name="Normal 7 2 4 3 9 2" xfId="32345"/>
    <cellStyle name="Normal 7 2 4 3 9 3" xfId="32346"/>
    <cellStyle name="Normal 7 2 4 4" xfId="32347"/>
    <cellStyle name="Normal 7 2 4 4 2" xfId="32348"/>
    <cellStyle name="Normal 7 2 4 4 2 2" xfId="32349"/>
    <cellStyle name="Normal 7 2 4 4 2 2 2" xfId="32350"/>
    <cellStyle name="Normal 7 2 4 4 2 2 3" xfId="32351"/>
    <cellStyle name="Normal 7 2 4 4 2 3" xfId="32352"/>
    <cellStyle name="Normal 7 2 4 4 2 3 2" xfId="32353"/>
    <cellStyle name="Normal 7 2 4 4 2 3 3" xfId="32354"/>
    <cellStyle name="Normal 7 2 4 4 2 4" xfId="32355"/>
    <cellStyle name="Normal 7 2 4 4 2 4 2" xfId="32356"/>
    <cellStyle name="Normal 7 2 4 4 2 4 3" xfId="32357"/>
    <cellStyle name="Normal 7 2 4 4 2 5" xfId="32358"/>
    <cellStyle name="Normal 7 2 4 4 2 5 2" xfId="32359"/>
    <cellStyle name="Normal 7 2 4 4 2 5 3" xfId="32360"/>
    <cellStyle name="Normal 7 2 4 4 2 6" xfId="32361"/>
    <cellStyle name="Normal 7 2 4 4 2 7" xfId="32362"/>
    <cellStyle name="Normal 7 2 4 4 3" xfId="32363"/>
    <cellStyle name="Normal 7 2 4 4 3 2" xfId="32364"/>
    <cellStyle name="Normal 7 2 4 4 3 3" xfId="32365"/>
    <cellStyle name="Normal 7 2 4 4 4" xfId="32366"/>
    <cellStyle name="Normal 7 2 4 4 4 2" xfId="32367"/>
    <cellStyle name="Normal 7 2 4 4 4 3" xfId="32368"/>
    <cellStyle name="Normal 7 2 4 4 5" xfId="32369"/>
    <cellStyle name="Normal 7 2 4 4 5 2" xfId="32370"/>
    <cellStyle name="Normal 7 2 4 4 5 3" xfId="32371"/>
    <cellStyle name="Normal 7 2 4 4 6" xfId="32372"/>
    <cellStyle name="Normal 7 2 4 4 6 2" xfId="32373"/>
    <cellStyle name="Normal 7 2 4 4 6 3" xfId="32374"/>
    <cellStyle name="Normal 7 2 4 4 7" xfId="32375"/>
    <cellStyle name="Normal 7 2 4 4 8" xfId="32376"/>
    <cellStyle name="Normal 7 2 4 5" xfId="32377"/>
    <cellStyle name="Normal 7 2 4 5 2" xfId="32378"/>
    <cellStyle name="Normal 7 2 4 5 2 2" xfId="32379"/>
    <cellStyle name="Normal 7 2 4 5 2 2 2" xfId="32380"/>
    <cellStyle name="Normal 7 2 4 5 2 2 3" xfId="32381"/>
    <cellStyle name="Normal 7 2 4 5 2 3" xfId="32382"/>
    <cellStyle name="Normal 7 2 4 5 2 3 2" xfId="32383"/>
    <cellStyle name="Normal 7 2 4 5 2 3 3" xfId="32384"/>
    <cellStyle name="Normal 7 2 4 5 2 4" xfId="32385"/>
    <cellStyle name="Normal 7 2 4 5 2 4 2" xfId="32386"/>
    <cellStyle name="Normal 7 2 4 5 2 4 3" xfId="32387"/>
    <cellStyle name="Normal 7 2 4 5 2 5" xfId="32388"/>
    <cellStyle name="Normal 7 2 4 5 2 5 2" xfId="32389"/>
    <cellStyle name="Normal 7 2 4 5 2 5 3" xfId="32390"/>
    <cellStyle name="Normal 7 2 4 5 2 6" xfId="32391"/>
    <cellStyle name="Normal 7 2 4 5 2 7" xfId="32392"/>
    <cellStyle name="Normal 7 2 4 5 3" xfId="32393"/>
    <cellStyle name="Normal 7 2 4 5 3 2" xfId="32394"/>
    <cellStyle name="Normal 7 2 4 5 3 3" xfId="32395"/>
    <cellStyle name="Normal 7 2 4 5 4" xfId="32396"/>
    <cellStyle name="Normal 7 2 4 5 4 2" xfId="32397"/>
    <cellStyle name="Normal 7 2 4 5 4 3" xfId="32398"/>
    <cellStyle name="Normal 7 2 4 5 5" xfId="32399"/>
    <cellStyle name="Normal 7 2 4 5 5 2" xfId="32400"/>
    <cellStyle name="Normal 7 2 4 5 5 3" xfId="32401"/>
    <cellStyle name="Normal 7 2 4 5 6" xfId="32402"/>
    <cellStyle name="Normal 7 2 4 5 6 2" xfId="32403"/>
    <cellStyle name="Normal 7 2 4 5 6 3" xfId="32404"/>
    <cellStyle name="Normal 7 2 4 5 7" xfId="32405"/>
    <cellStyle name="Normal 7 2 4 5 8" xfId="32406"/>
    <cellStyle name="Normal 7 2 4 6" xfId="32407"/>
    <cellStyle name="Normal 7 2 4 6 2" xfId="32408"/>
    <cellStyle name="Normal 7 2 4 6 2 2" xfId="32409"/>
    <cellStyle name="Normal 7 2 4 6 2 3" xfId="32410"/>
    <cellStyle name="Normal 7 2 4 6 3" xfId="32411"/>
    <cellStyle name="Normal 7 2 4 6 3 2" xfId="32412"/>
    <cellStyle name="Normal 7 2 4 6 3 3" xfId="32413"/>
    <cellStyle name="Normal 7 2 4 6 4" xfId="32414"/>
    <cellStyle name="Normal 7 2 4 6 4 2" xfId="32415"/>
    <cellStyle name="Normal 7 2 4 6 4 3" xfId="32416"/>
    <cellStyle name="Normal 7 2 4 6 5" xfId="32417"/>
    <cellStyle name="Normal 7 2 4 6 5 2" xfId="32418"/>
    <cellStyle name="Normal 7 2 4 6 5 3" xfId="32419"/>
    <cellStyle name="Normal 7 2 4 6 6" xfId="32420"/>
    <cellStyle name="Normal 7 2 4 6 7" xfId="32421"/>
    <cellStyle name="Normal 7 2 4 7" xfId="32422"/>
    <cellStyle name="Normal 7 2 4 7 2" xfId="32423"/>
    <cellStyle name="Normal 7 2 4 7 2 2" xfId="32424"/>
    <cellStyle name="Normal 7 2 4 7 2 3" xfId="32425"/>
    <cellStyle name="Normal 7 2 4 7 3" xfId="32426"/>
    <cellStyle name="Normal 7 2 4 7 3 2" xfId="32427"/>
    <cellStyle name="Normal 7 2 4 7 3 3" xfId="32428"/>
    <cellStyle name="Normal 7 2 4 7 4" xfId="32429"/>
    <cellStyle name="Normal 7 2 4 7 4 2" xfId="32430"/>
    <cellStyle name="Normal 7 2 4 7 4 3" xfId="32431"/>
    <cellStyle name="Normal 7 2 4 7 5" xfId="32432"/>
    <cellStyle name="Normal 7 2 4 7 5 2" xfId="32433"/>
    <cellStyle name="Normal 7 2 4 7 5 3" xfId="32434"/>
    <cellStyle name="Normal 7 2 4 7 6" xfId="32435"/>
    <cellStyle name="Normal 7 2 4 7 7" xfId="32436"/>
    <cellStyle name="Normal 7 2 4 8" xfId="32437"/>
    <cellStyle name="Normal 7 2 4 8 2" xfId="32438"/>
    <cellStyle name="Normal 7 2 4 8 2 2" xfId="32439"/>
    <cellStyle name="Normal 7 2 4 8 2 3" xfId="32440"/>
    <cellStyle name="Normal 7 2 4 8 3" xfId="32441"/>
    <cellStyle name="Normal 7 2 4 8 3 2" xfId="32442"/>
    <cellStyle name="Normal 7 2 4 8 3 3" xfId="32443"/>
    <cellStyle name="Normal 7 2 4 8 4" xfId="32444"/>
    <cellStyle name="Normal 7 2 4 8 4 2" xfId="32445"/>
    <cellStyle name="Normal 7 2 4 8 4 3" xfId="32446"/>
    <cellStyle name="Normal 7 2 4 8 5" xfId="32447"/>
    <cellStyle name="Normal 7 2 4 8 5 2" xfId="32448"/>
    <cellStyle name="Normal 7 2 4 8 5 3" xfId="32449"/>
    <cellStyle name="Normal 7 2 4 8 6" xfId="32450"/>
    <cellStyle name="Normal 7 2 4 8 7" xfId="32451"/>
    <cellStyle name="Normal 7 2 4 9" xfId="32452"/>
    <cellStyle name="Normal 7 2 4 9 2" xfId="32453"/>
    <cellStyle name="Normal 7 2 4 9 2 2" xfId="32454"/>
    <cellStyle name="Normal 7 2 4 9 2 3" xfId="32455"/>
    <cellStyle name="Normal 7 2 4 9 3" xfId="32456"/>
    <cellStyle name="Normal 7 2 4 9 3 2" xfId="32457"/>
    <cellStyle name="Normal 7 2 4 9 3 3" xfId="32458"/>
    <cellStyle name="Normal 7 2 4 9 4" xfId="32459"/>
    <cellStyle name="Normal 7 2 4 9 4 2" xfId="32460"/>
    <cellStyle name="Normal 7 2 4 9 4 3" xfId="32461"/>
    <cellStyle name="Normal 7 2 4 9 5" xfId="32462"/>
    <cellStyle name="Normal 7 2 4 9 5 2" xfId="32463"/>
    <cellStyle name="Normal 7 2 4 9 5 3" xfId="32464"/>
    <cellStyle name="Normal 7 2 4 9 6" xfId="32465"/>
    <cellStyle name="Normal 7 2 4 9 7" xfId="32466"/>
    <cellStyle name="Normal 7 2 5" xfId="32467"/>
    <cellStyle name="Normal 7 2 5 10" xfId="32468"/>
    <cellStyle name="Normal 7 2 5 10 2" xfId="32469"/>
    <cellStyle name="Normal 7 2 5 10 3" xfId="32470"/>
    <cellStyle name="Normal 7 2 5 11" xfId="32471"/>
    <cellStyle name="Normal 7 2 5 11 2" xfId="32472"/>
    <cellStyle name="Normal 7 2 5 11 3" xfId="32473"/>
    <cellStyle name="Normal 7 2 5 12" xfId="32474"/>
    <cellStyle name="Normal 7 2 5 12 2" xfId="32475"/>
    <cellStyle name="Normal 7 2 5 12 3" xfId="32476"/>
    <cellStyle name="Normal 7 2 5 13" xfId="32477"/>
    <cellStyle name="Normal 7 2 5 14" xfId="32478"/>
    <cellStyle name="Normal 7 2 5 2" xfId="32479"/>
    <cellStyle name="Normal 7 2 5 2 10" xfId="32480"/>
    <cellStyle name="Normal 7 2 5 2 11" xfId="32481"/>
    <cellStyle name="Normal 7 2 5 2 2" xfId="32482"/>
    <cellStyle name="Normal 7 2 5 2 2 2" xfId="32483"/>
    <cellStyle name="Normal 7 2 5 2 2 2 2" xfId="32484"/>
    <cellStyle name="Normal 7 2 5 2 2 2 2 2" xfId="32485"/>
    <cellStyle name="Normal 7 2 5 2 2 2 2 3" xfId="32486"/>
    <cellStyle name="Normal 7 2 5 2 2 2 3" xfId="32487"/>
    <cellStyle name="Normal 7 2 5 2 2 2 3 2" xfId="32488"/>
    <cellStyle name="Normal 7 2 5 2 2 2 3 3" xfId="32489"/>
    <cellStyle name="Normal 7 2 5 2 2 2 4" xfId="32490"/>
    <cellStyle name="Normal 7 2 5 2 2 2 4 2" xfId="32491"/>
    <cellStyle name="Normal 7 2 5 2 2 2 4 3" xfId="32492"/>
    <cellStyle name="Normal 7 2 5 2 2 2 5" xfId="32493"/>
    <cellStyle name="Normal 7 2 5 2 2 2 5 2" xfId="32494"/>
    <cellStyle name="Normal 7 2 5 2 2 2 5 3" xfId="32495"/>
    <cellStyle name="Normal 7 2 5 2 2 2 6" xfId="32496"/>
    <cellStyle name="Normal 7 2 5 2 2 2 7" xfId="32497"/>
    <cellStyle name="Normal 7 2 5 2 2 3" xfId="32498"/>
    <cellStyle name="Normal 7 2 5 2 2 3 2" xfId="32499"/>
    <cellStyle name="Normal 7 2 5 2 2 3 3" xfId="32500"/>
    <cellStyle name="Normal 7 2 5 2 2 4" xfId="32501"/>
    <cellStyle name="Normal 7 2 5 2 2 4 2" xfId="32502"/>
    <cellStyle name="Normal 7 2 5 2 2 4 3" xfId="32503"/>
    <cellStyle name="Normal 7 2 5 2 2 5" xfId="32504"/>
    <cellStyle name="Normal 7 2 5 2 2 5 2" xfId="32505"/>
    <cellStyle name="Normal 7 2 5 2 2 5 3" xfId="32506"/>
    <cellStyle name="Normal 7 2 5 2 2 6" xfId="32507"/>
    <cellStyle name="Normal 7 2 5 2 2 6 2" xfId="32508"/>
    <cellStyle name="Normal 7 2 5 2 2 6 3" xfId="32509"/>
    <cellStyle name="Normal 7 2 5 2 2 7" xfId="32510"/>
    <cellStyle name="Normal 7 2 5 2 2 8" xfId="32511"/>
    <cellStyle name="Normal 7 2 5 2 3" xfId="32512"/>
    <cellStyle name="Normal 7 2 5 2 3 2" xfId="32513"/>
    <cellStyle name="Normal 7 2 5 2 3 2 2" xfId="32514"/>
    <cellStyle name="Normal 7 2 5 2 3 2 3" xfId="32515"/>
    <cellStyle name="Normal 7 2 5 2 3 3" xfId="32516"/>
    <cellStyle name="Normal 7 2 5 2 3 3 2" xfId="32517"/>
    <cellStyle name="Normal 7 2 5 2 3 3 3" xfId="32518"/>
    <cellStyle name="Normal 7 2 5 2 3 4" xfId="32519"/>
    <cellStyle name="Normal 7 2 5 2 3 4 2" xfId="32520"/>
    <cellStyle name="Normal 7 2 5 2 3 4 3" xfId="32521"/>
    <cellStyle name="Normal 7 2 5 2 3 5" xfId="32522"/>
    <cellStyle name="Normal 7 2 5 2 3 5 2" xfId="32523"/>
    <cellStyle name="Normal 7 2 5 2 3 5 3" xfId="32524"/>
    <cellStyle name="Normal 7 2 5 2 3 6" xfId="32525"/>
    <cellStyle name="Normal 7 2 5 2 3 7" xfId="32526"/>
    <cellStyle name="Normal 7 2 5 2 4" xfId="32527"/>
    <cellStyle name="Normal 7 2 5 2 4 2" xfId="32528"/>
    <cellStyle name="Normal 7 2 5 2 4 2 2" xfId="32529"/>
    <cellStyle name="Normal 7 2 5 2 4 2 3" xfId="32530"/>
    <cellStyle name="Normal 7 2 5 2 4 3" xfId="32531"/>
    <cellStyle name="Normal 7 2 5 2 4 3 2" xfId="32532"/>
    <cellStyle name="Normal 7 2 5 2 4 3 3" xfId="32533"/>
    <cellStyle name="Normal 7 2 5 2 4 4" xfId="32534"/>
    <cellStyle name="Normal 7 2 5 2 4 4 2" xfId="32535"/>
    <cellStyle name="Normal 7 2 5 2 4 4 3" xfId="32536"/>
    <cellStyle name="Normal 7 2 5 2 4 5" xfId="32537"/>
    <cellStyle name="Normal 7 2 5 2 4 5 2" xfId="32538"/>
    <cellStyle name="Normal 7 2 5 2 4 5 3" xfId="32539"/>
    <cellStyle name="Normal 7 2 5 2 4 6" xfId="32540"/>
    <cellStyle name="Normal 7 2 5 2 4 7" xfId="32541"/>
    <cellStyle name="Normal 7 2 5 2 5" xfId="32542"/>
    <cellStyle name="Normal 7 2 5 2 5 2" xfId="32543"/>
    <cellStyle name="Normal 7 2 5 2 5 2 2" xfId="32544"/>
    <cellStyle name="Normal 7 2 5 2 5 2 3" xfId="32545"/>
    <cellStyle name="Normal 7 2 5 2 5 3" xfId="32546"/>
    <cellStyle name="Normal 7 2 5 2 5 3 2" xfId="32547"/>
    <cellStyle name="Normal 7 2 5 2 5 3 3" xfId="32548"/>
    <cellStyle name="Normal 7 2 5 2 5 4" xfId="32549"/>
    <cellStyle name="Normal 7 2 5 2 5 4 2" xfId="32550"/>
    <cellStyle name="Normal 7 2 5 2 5 4 3" xfId="32551"/>
    <cellStyle name="Normal 7 2 5 2 5 5" xfId="32552"/>
    <cellStyle name="Normal 7 2 5 2 5 5 2" xfId="32553"/>
    <cellStyle name="Normal 7 2 5 2 5 5 3" xfId="32554"/>
    <cellStyle name="Normal 7 2 5 2 5 6" xfId="32555"/>
    <cellStyle name="Normal 7 2 5 2 5 7" xfId="32556"/>
    <cellStyle name="Normal 7 2 5 2 6" xfId="32557"/>
    <cellStyle name="Normal 7 2 5 2 6 2" xfId="32558"/>
    <cellStyle name="Normal 7 2 5 2 6 3" xfId="32559"/>
    <cellStyle name="Normal 7 2 5 2 7" xfId="32560"/>
    <cellStyle name="Normal 7 2 5 2 7 2" xfId="32561"/>
    <cellStyle name="Normal 7 2 5 2 7 3" xfId="32562"/>
    <cellStyle name="Normal 7 2 5 2 8" xfId="32563"/>
    <cellStyle name="Normal 7 2 5 2 8 2" xfId="32564"/>
    <cellStyle name="Normal 7 2 5 2 8 3" xfId="32565"/>
    <cellStyle name="Normal 7 2 5 2 9" xfId="32566"/>
    <cellStyle name="Normal 7 2 5 2 9 2" xfId="32567"/>
    <cellStyle name="Normal 7 2 5 2 9 3" xfId="32568"/>
    <cellStyle name="Normal 7 2 5 3" xfId="32569"/>
    <cellStyle name="Normal 7 2 5 3 2" xfId="32570"/>
    <cellStyle name="Normal 7 2 5 3 2 2" xfId="32571"/>
    <cellStyle name="Normal 7 2 5 3 2 2 2" xfId="32572"/>
    <cellStyle name="Normal 7 2 5 3 2 2 3" xfId="32573"/>
    <cellStyle name="Normal 7 2 5 3 2 3" xfId="32574"/>
    <cellStyle name="Normal 7 2 5 3 2 3 2" xfId="32575"/>
    <cellStyle name="Normal 7 2 5 3 2 3 3" xfId="32576"/>
    <cellStyle name="Normal 7 2 5 3 2 4" xfId="32577"/>
    <cellStyle name="Normal 7 2 5 3 2 4 2" xfId="32578"/>
    <cellStyle name="Normal 7 2 5 3 2 4 3" xfId="32579"/>
    <cellStyle name="Normal 7 2 5 3 2 5" xfId="32580"/>
    <cellStyle name="Normal 7 2 5 3 2 5 2" xfId="32581"/>
    <cellStyle name="Normal 7 2 5 3 2 5 3" xfId="32582"/>
    <cellStyle name="Normal 7 2 5 3 2 6" xfId="32583"/>
    <cellStyle name="Normal 7 2 5 3 2 7" xfId="32584"/>
    <cellStyle name="Normal 7 2 5 3 3" xfId="32585"/>
    <cellStyle name="Normal 7 2 5 3 3 2" xfId="32586"/>
    <cellStyle name="Normal 7 2 5 3 3 3" xfId="32587"/>
    <cellStyle name="Normal 7 2 5 3 4" xfId="32588"/>
    <cellStyle name="Normal 7 2 5 3 4 2" xfId="32589"/>
    <cellStyle name="Normal 7 2 5 3 4 3" xfId="32590"/>
    <cellStyle name="Normal 7 2 5 3 5" xfId="32591"/>
    <cellStyle name="Normal 7 2 5 3 5 2" xfId="32592"/>
    <cellStyle name="Normal 7 2 5 3 5 3" xfId="32593"/>
    <cellStyle name="Normal 7 2 5 3 6" xfId="32594"/>
    <cellStyle name="Normal 7 2 5 3 6 2" xfId="32595"/>
    <cellStyle name="Normal 7 2 5 3 6 3" xfId="32596"/>
    <cellStyle name="Normal 7 2 5 3 7" xfId="32597"/>
    <cellStyle name="Normal 7 2 5 3 8" xfId="32598"/>
    <cellStyle name="Normal 7 2 5 4" xfId="32599"/>
    <cellStyle name="Normal 7 2 5 4 2" xfId="32600"/>
    <cellStyle name="Normal 7 2 5 4 2 2" xfId="32601"/>
    <cellStyle name="Normal 7 2 5 4 2 2 2" xfId="32602"/>
    <cellStyle name="Normal 7 2 5 4 2 2 3" xfId="32603"/>
    <cellStyle name="Normal 7 2 5 4 2 3" xfId="32604"/>
    <cellStyle name="Normal 7 2 5 4 2 3 2" xfId="32605"/>
    <cellStyle name="Normal 7 2 5 4 2 3 3" xfId="32606"/>
    <cellStyle name="Normal 7 2 5 4 2 4" xfId="32607"/>
    <cellStyle name="Normal 7 2 5 4 2 4 2" xfId="32608"/>
    <cellStyle name="Normal 7 2 5 4 2 4 3" xfId="32609"/>
    <cellStyle name="Normal 7 2 5 4 2 5" xfId="32610"/>
    <cellStyle name="Normal 7 2 5 4 2 5 2" xfId="32611"/>
    <cellStyle name="Normal 7 2 5 4 2 5 3" xfId="32612"/>
    <cellStyle name="Normal 7 2 5 4 2 6" xfId="32613"/>
    <cellStyle name="Normal 7 2 5 4 2 7" xfId="32614"/>
    <cellStyle name="Normal 7 2 5 4 3" xfId="32615"/>
    <cellStyle name="Normal 7 2 5 4 3 2" xfId="32616"/>
    <cellStyle name="Normal 7 2 5 4 3 3" xfId="32617"/>
    <cellStyle name="Normal 7 2 5 4 4" xfId="32618"/>
    <cellStyle name="Normal 7 2 5 4 4 2" xfId="32619"/>
    <cellStyle name="Normal 7 2 5 4 4 3" xfId="32620"/>
    <cellStyle name="Normal 7 2 5 4 5" xfId="32621"/>
    <cellStyle name="Normal 7 2 5 4 5 2" xfId="32622"/>
    <cellStyle name="Normal 7 2 5 4 5 3" xfId="32623"/>
    <cellStyle name="Normal 7 2 5 4 6" xfId="32624"/>
    <cellStyle name="Normal 7 2 5 4 6 2" xfId="32625"/>
    <cellStyle name="Normal 7 2 5 4 6 3" xfId="32626"/>
    <cellStyle name="Normal 7 2 5 4 7" xfId="32627"/>
    <cellStyle name="Normal 7 2 5 4 8" xfId="32628"/>
    <cellStyle name="Normal 7 2 5 5" xfId="32629"/>
    <cellStyle name="Normal 7 2 5 5 2" xfId="32630"/>
    <cellStyle name="Normal 7 2 5 5 2 2" xfId="32631"/>
    <cellStyle name="Normal 7 2 5 5 2 3" xfId="32632"/>
    <cellStyle name="Normal 7 2 5 5 3" xfId="32633"/>
    <cellStyle name="Normal 7 2 5 5 3 2" xfId="32634"/>
    <cellStyle name="Normal 7 2 5 5 3 3" xfId="32635"/>
    <cellStyle name="Normal 7 2 5 5 4" xfId="32636"/>
    <cellStyle name="Normal 7 2 5 5 4 2" xfId="32637"/>
    <cellStyle name="Normal 7 2 5 5 4 3" xfId="32638"/>
    <cellStyle name="Normal 7 2 5 5 5" xfId="32639"/>
    <cellStyle name="Normal 7 2 5 5 5 2" xfId="32640"/>
    <cellStyle name="Normal 7 2 5 5 5 3" xfId="32641"/>
    <cellStyle name="Normal 7 2 5 5 6" xfId="32642"/>
    <cellStyle name="Normal 7 2 5 5 7" xfId="32643"/>
    <cellStyle name="Normal 7 2 5 6" xfId="32644"/>
    <cellStyle name="Normal 7 2 5 6 2" xfId="32645"/>
    <cellStyle name="Normal 7 2 5 6 2 2" xfId="32646"/>
    <cellStyle name="Normal 7 2 5 6 2 3" xfId="32647"/>
    <cellStyle name="Normal 7 2 5 6 3" xfId="32648"/>
    <cellStyle name="Normal 7 2 5 6 3 2" xfId="32649"/>
    <cellStyle name="Normal 7 2 5 6 3 3" xfId="32650"/>
    <cellStyle name="Normal 7 2 5 6 4" xfId="32651"/>
    <cellStyle name="Normal 7 2 5 6 4 2" xfId="32652"/>
    <cellStyle name="Normal 7 2 5 6 4 3" xfId="32653"/>
    <cellStyle name="Normal 7 2 5 6 5" xfId="32654"/>
    <cellStyle name="Normal 7 2 5 6 5 2" xfId="32655"/>
    <cellStyle name="Normal 7 2 5 6 5 3" xfId="32656"/>
    <cellStyle name="Normal 7 2 5 6 6" xfId="32657"/>
    <cellStyle name="Normal 7 2 5 6 7" xfId="32658"/>
    <cellStyle name="Normal 7 2 5 7" xfId="32659"/>
    <cellStyle name="Normal 7 2 5 7 2" xfId="32660"/>
    <cellStyle name="Normal 7 2 5 7 2 2" xfId="32661"/>
    <cellStyle name="Normal 7 2 5 7 2 3" xfId="32662"/>
    <cellStyle name="Normal 7 2 5 7 3" xfId="32663"/>
    <cellStyle name="Normal 7 2 5 7 3 2" xfId="32664"/>
    <cellStyle name="Normal 7 2 5 7 3 3" xfId="32665"/>
    <cellStyle name="Normal 7 2 5 7 4" xfId="32666"/>
    <cellStyle name="Normal 7 2 5 7 4 2" xfId="32667"/>
    <cellStyle name="Normal 7 2 5 7 4 3" xfId="32668"/>
    <cellStyle name="Normal 7 2 5 7 5" xfId="32669"/>
    <cellStyle name="Normal 7 2 5 7 5 2" xfId="32670"/>
    <cellStyle name="Normal 7 2 5 7 5 3" xfId="32671"/>
    <cellStyle name="Normal 7 2 5 7 6" xfId="32672"/>
    <cellStyle name="Normal 7 2 5 7 7" xfId="32673"/>
    <cellStyle name="Normal 7 2 5 8" xfId="32674"/>
    <cellStyle name="Normal 7 2 5 8 2" xfId="32675"/>
    <cellStyle name="Normal 7 2 5 8 2 2" xfId="32676"/>
    <cellStyle name="Normal 7 2 5 8 2 3" xfId="32677"/>
    <cellStyle name="Normal 7 2 5 8 3" xfId="32678"/>
    <cellStyle name="Normal 7 2 5 8 3 2" xfId="32679"/>
    <cellStyle name="Normal 7 2 5 8 3 3" xfId="32680"/>
    <cellStyle name="Normal 7 2 5 8 4" xfId="32681"/>
    <cellStyle name="Normal 7 2 5 8 4 2" xfId="32682"/>
    <cellStyle name="Normal 7 2 5 8 4 3" xfId="32683"/>
    <cellStyle name="Normal 7 2 5 8 5" xfId="32684"/>
    <cellStyle name="Normal 7 2 5 8 5 2" xfId="32685"/>
    <cellStyle name="Normal 7 2 5 8 5 3" xfId="32686"/>
    <cellStyle name="Normal 7 2 5 8 6" xfId="32687"/>
    <cellStyle name="Normal 7 2 5 8 7" xfId="32688"/>
    <cellStyle name="Normal 7 2 5 9" xfId="32689"/>
    <cellStyle name="Normal 7 2 5 9 2" xfId="32690"/>
    <cellStyle name="Normal 7 2 5 9 3" xfId="32691"/>
    <cellStyle name="Normal 7 2 6" xfId="32692"/>
    <cellStyle name="Normal 7 2 6 10" xfId="32693"/>
    <cellStyle name="Normal 7 2 6 11" xfId="32694"/>
    <cellStyle name="Normal 7 2 6 2" xfId="32695"/>
    <cellStyle name="Normal 7 2 6 2 2" xfId="32696"/>
    <cellStyle name="Normal 7 2 6 2 2 2" xfId="32697"/>
    <cellStyle name="Normal 7 2 6 2 2 2 2" xfId="32698"/>
    <cellStyle name="Normal 7 2 6 2 2 2 3" xfId="32699"/>
    <cellStyle name="Normal 7 2 6 2 2 3" xfId="32700"/>
    <cellStyle name="Normal 7 2 6 2 2 3 2" xfId="32701"/>
    <cellStyle name="Normal 7 2 6 2 2 3 3" xfId="32702"/>
    <cellStyle name="Normal 7 2 6 2 2 4" xfId="32703"/>
    <cellStyle name="Normal 7 2 6 2 2 4 2" xfId="32704"/>
    <cellStyle name="Normal 7 2 6 2 2 4 3" xfId="32705"/>
    <cellStyle name="Normal 7 2 6 2 2 5" xfId="32706"/>
    <cellStyle name="Normal 7 2 6 2 2 5 2" xfId="32707"/>
    <cellStyle name="Normal 7 2 6 2 2 5 3" xfId="32708"/>
    <cellStyle name="Normal 7 2 6 2 2 6" xfId="32709"/>
    <cellStyle name="Normal 7 2 6 2 2 7" xfId="32710"/>
    <cellStyle name="Normal 7 2 6 2 3" xfId="32711"/>
    <cellStyle name="Normal 7 2 6 2 3 2" xfId="32712"/>
    <cellStyle name="Normal 7 2 6 2 3 3" xfId="32713"/>
    <cellStyle name="Normal 7 2 6 2 4" xfId="32714"/>
    <cellStyle name="Normal 7 2 6 2 4 2" xfId="32715"/>
    <cellStyle name="Normal 7 2 6 2 4 3" xfId="32716"/>
    <cellStyle name="Normal 7 2 6 2 5" xfId="32717"/>
    <cellStyle name="Normal 7 2 6 2 5 2" xfId="32718"/>
    <cellStyle name="Normal 7 2 6 2 5 3" xfId="32719"/>
    <cellStyle name="Normal 7 2 6 2 6" xfId="32720"/>
    <cellStyle name="Normal 7 2 6 2 6 2" xfId="32721"/>
    <cellStyle name="Normal 7 2 6 2 6 3" xfId="32722"/>
    <cellStyle name="Normal 7 2 6 2 7" xfId="32723"/>
    <cellStyle name="Normal 7 2 6 2 8" xfId="32724"/>
    <cellStyle name="Normal 7 2 6 3" xfId="32725"/>
    <cellStyle name="Normal 7 2 6 3 2" xfId="32726"/>
    <cellStyle name="Normal 7 2 6 3 2 2" xfId="32727"/>
    <cellStyle name="Normal 7 2 6 3 2 3" xfId="32728"/>
    <cellStyle name="Normal 7 2 6 3 3" xfId="32729"/>
    <cellStyle name="Normal 7 2 6 3 3 2" xfId="32730"/>
    <cellStyle name="Normal 7 2 6 3 3 3" xfId="32731"/>
    <cellStyle name="Normal 7 2 6 3 4" xfId="32732"/>
    <cellStyle name="Normal 7 2 6 3 4 2" xfId="32733"/>
    <cellStyle name="Normal 7 2 6 3 4 3" xfId="32734"/>
    <cellStyle name="Normal 7 2 6 3 5" xfId="32735"/>
    <cellStyle name="Normal 7 2 6 3 5 2" xfId="32736"/>
    <cellStyle name="Normal 7 2 6 3 5 3" xfId="32737"/>
    <cellStyle name="Normal 7 2 6 3 6" xfId="32738"/>
    <cellStyle name="Normal 7 2 6 3 7" xfId="32739"/>
    <cellStyle name="Normal 7 2 6 4" xfId="32740"/>
    <cellStyle name="Normal 7 2 6 4 2" xfId="32741"/>
    <cellStyle name="Normal 7 2 6 4 2 2" xfId="32742"/>
    <cellStyle name="Normal 7 2 6 4 2 3" xfId="32743"/>
    <cellStyle name="Normal 7 2 6 4 3" xfId="32744"/>
    <cellStyle name="Normal 7 2 6 4 3 2" xfId="32745"/>
    <cellStyle name="Normal 7 2 6 4 3 3" xfId="32746"/>
    <cellStyle name="Normal 7 2 6 4 4" xfId="32747"/>
    <cellStyle name="Normal 7 2 6 4 4 2" xfId="32748"/>
    <cellStyle name="Normal 7 2 6 4 4 3" xfId="32749"/>
    <cellStyle name="Normal 7 2 6 4 5" xfId="32750"/>
    <cellStyle name="Normal 7 2 6 4 5 2" xfId="32751"/>
    <cellStyle name="Normal 7 2 6 4 5 3" xfId="32752"/>
    <cellStyle name="Normal 7 2 6 4 6" xfId="32753"/>
    <cellStyle name="Normal 7 2 6 4 7" xfId="32754"/>
    <cellStyle name="Normal 7 2 6 5" xfId="32755"/>
    <cellStyle name="Normal 7 2 6 5 2" xfId="32756"/>
    <cellStyle name="Normal 7 2 6 5 2 2" xfId="32757"/>
    <cellStyle name="Normal 7 2 6 5 2 3" xfId="32758"/>
    <cellStyle name="Normal 7 2 6 5 3" xfId="32759"/>
    <cellStyle name="Normal 7 2 6 5 3 2" xfId="32760"/>
    <cellStyle name="Normal 7 2 6 5 3 3" xfId="32761"/>
    <cellStyle name="Normal 7 2 6 5 4" xfId="32762"/>
    <cellStyle name="Normal 7 2 6 5 4 2" xfId="32763"/>
    <cellStyle name="Normal 7 2 6 5 4 3" xfId="32764"/>
    <cellStyle name="Normal 7 2 6 5 5" xfId="32765"/>
    <cellStyle name="Normal 7 2 6 5 5 2" xfId="32766"/>
    <cellStyle name="Normal 7 2 6 5 5 3" xfId="32767"/>
    <cellStyle name="Normal 7 2 6 5 6" xfId="32768"/>
    <cellStyle name="Normal 7 2 6 5 7" xfId="32769"/>
    <cellStyle name="Normal 7 2 6 6" xfId="32770"/>
    <cellStyle name="Normal 7 2 6 6 2" xfId="32771"/>
    <cellStyle name="Normal 7 2 6 6 3" xfId="32772"/>
    <cellStyle name="Normal 7 2 6 7" xfId="32773"/>
    <cellStyle name="Normal 7 2 6 7 2" xfId="32774"/>
    <cellStyle name="Normal 7 2 6 7 3" xfId="32775"/>
    <cellStyle name="Normal 7 2 6 8" xfId="32776"/>
    <cellStyle name="Normal 7 2 6 8 2" xfId="32777"/>
    <cellStyle name="Normal 7 2 6 8 3" xfId="32778"/>
    <cellStyle name="Normal 7 2 6 9" xfId="32779"/>
    <cellStyle name="Normal 7 2 6 9 2" xfId="32780"/>
    <cellStyle name="Normal 7 2 6 9 3" xfId="32781"/>
    <cellStyle name="Normal 7 2 7" xfId="32782"/>
    <cellStyle name="Normal 7 2 7 2" xfId="32783"/>
    <cellStyle name="Normal 7 2 7 2 2" xfId="32784"/>
    <cellStyle name="Normal 7 2 7 2 2 2" xfId="32785"/>
    <cellStyle name="Normal 7 2 7 2 2 3" xfId="32786"/>
    <cellStyle name="Normal 7 2 7 2 3" xfId="32787"/>
    <cellStyle name="Normal 7 2 7 2 3 2" xfId="32788"/>
    <cellStyle name="Normal 7 2 7 2 3 3" xfId="32789"/>
    <cellStyle name="Normal 7 2 7 2 4" xfId="32790"/>
    <cellStyle name="Normal 7 2 7 2 4 2" xfId="32791"/>
    <cellStyle name="Normal 7 2 7 2 4 3" xfId="32792"/>
    <cellStyle name="Normal 7 2 7 2 5" xfId="32793"/>
    <cellStyle name="Normal 7 2 7 2 5 2" xfId="32794"/>
    <cellStyle name="Normal 7 2 7 2 5 3" xfId="32795"/>
    <cellStyle name="Normal 7 2 7 2 6" xfId="32796"/>
    <cellStyle name="Normal 7 2 7 2 7" xfId="32797"/>
    <cellStyle name="Normal 7 2 7 3" xfId="32798"/>
    <cellStyle name="Normal 7 2 7 3 2" xfId="32799"/>
    <cellStyle name="Normal 7 2 7 3 3" xfId="32800"/>
    <cellStyle name="Normal 7 2 7 4" xfId="32801"/>
    <cellStyle name="Normal 7 2 7 4 2" xfId="32802"/>
    <cellStyle name="Normal 7 2 7 4 3" xfId="32803"/>
    <cellStyle name="Normal 7 2 7 5" xfId="32804"/>
    <cellStyle name="Normal 7 2 7 5 2" xfId="32805"/>
    <cellStyle name="Normal 7 2 7 5 3" xfId="32806"/>
    <cellStyle name="Normal 7 2 7 6" xfId="32807"/>
    <cellStyle name="Normal 7 2 7 6 2" xfId="32808"/>
    <cellStyle name="Normal 7 2 7 6 3" xfId="32809"/>
    <cellStyle name="Normal 7 2 7 7" xfId="32810"/>
    <cellStyle name="Normal 7 2 7 8" xfId="32811"/>
    <cellStyle name="Normal 7 2 8" xfId="32812"/>
    <cellStyle name="Normal 7 2 8 2" xfId="32813"/>
    <cellStyle name="Normal 7 2 8 2 2" xfId="32814"/>
    <cellStyle name="Normal 7 2 8 2 2 2" xfId="32815"/>
    <cellStyle name="Normal 7 2 8 2 2 3" xfId="32816"/>
    <cellStyle name="Normal 7 2 8 2 3" xfId="32817"/>
    <cellStyle name="Normal 7 2 8 2 3 2" xfId="32818"/>
    <cellStyle name="Normal 7 2 8 2 3 3" xfId="32819"/>
    <cellStyle name="Normal 7 2 8 2 4" xfId="32820"/>
    <cellStyle name="Normal 7 2 8 2 4 2" xfId="32821"/>
    <cellStyle name="Normal 7 2 8 2 4 3" xfId="32822"/>
    <cellStyle name="Normal 7 2 8 2 5" xfId="32823"/>
    <cellStyle name="Normal 7 2 8 2 5 2" xfId="32824"/>
    <cellStyle name="Normal 7 2 8 2 5 3" xfId="32825"/>
    <cellStyle name="Normal 7 2 8 2 6" xfId="32826"/>
    <cellStyle name="Normal 7 2 8 2 7" xfId="32827"/>
    <cellStyle name="Normal 7 2 8 3" xfId="32828"/>
    <cellStyle name="Normal 7 2 8 3 2" xfId="32829"/>
    <cellStyle name="Normal 7 2 8 3 3" xfId="32830"/>
    <cellStyle name="Normal 7 2 8 4" xfId="32831"/>
    <cellStyle name="Normal 7 2 8 4 2" xfId="32832"/>
    <cellStyle name="Normal 7 2 8 4 3" xfId="32833"/>
    <cellStyle name="Normal 7 2 8 5" xfId="32834"/>
    <cellStyle name="Normal 7 2 8 5 2" xfId="32835"/>
    <cellStyle name="Normal 7 2 8 5 3" xfId="32836"/>
    <cellStyle name="Normal 7 2 8 6" xfId="32837"/>
    <cellStyle name="Normal 7 2 8 6 2" xfId="32838"/>
    <cellStyle name="Normal 7 2 8 6 3" xfId="32839"/>
    <cellStyle name="Normal 7 2 8 7" xfId="32840"/>
    <cellStyle name="Normal 7 2 8 8" xfId="32841"/>
    <cellStyle name="Normal 7 2 9" xfId="32842"/>
    <cellStyle name="Normal 7 2 9 2" xfId="32843"/>
    <cellStyle name="Normal 7 2 9 2 2" xfId="32844"/>
    <cellStyle name="Normal 7 2 9 2 2 2" xfId="32845"/>
    <cellStyle name="Normal 7 2 9 2 2 3" xfId="32846"/>
    <cellStyle name="Normal 7 2 9 2 3" xfId="32847"/>
    <cellStyle name="Normal 7 2 9 2 3 2" xfId="32848"/>
    <cellStyle name="Normal 7 2 9 2 3 3" xfId="32849"/>
    <cellStyle name="Normal 7 2 9 2 4" xfId="32850"/>
    <cellStyle name="Normal 7 2 9 2 4 2" xfId="32851"/>
    <cellStyle name="Normal 7 2 9 2 4 3" xfId="32852"/>
    <cellStyle name="Normal 7 2 9 2 5" xfId="32853"/>
    <cellStyle name="Normal 7 2 9 2 5 2" xfId="32854"/>
    <cellStyle name="Normal 7 2 9 2 5 3" xfId="32855"/>
    <cellStyle name="Normal 7 2 9 2 6" xfId="32856"/>
    <cellStyle name="Normal 7 2 9 2 7" xfId="32857"/>
    <cellStyle name="Normal 7 2 9 3" xfId="32858"/>
    <cellStyle name="Normal 7 2 9 3 2" xfId="32859"/>
    <cellStyle name="Normal 7 2 9 3 3" xfId="32860"/>
    <cellStyle name="Normal 7 2 9 4" xfId="32861"/>
    <cellStyle name="Normal 7 2 9 4 2" xfId="32862"/>
    <cellStyle name="Normal 7 2 9 4 3" xfId="32863"/>
    <cellStyle name="Normal 7 2 9 5" xfId="32864"/>
    <cellStyle name="Normal 7 2 9 5 2" xfId="32865"/>
    <cellStyle name="Normal 7 2 9 5 3" xfId="32866"/>
    <cellStyle name="Normal 7 2 9 6" xfId="32867"/>
    <cellStyle name="Normal 7 2 9 6 2" xfId="32868"/>
    <cellStyle name="Normal 7 2 9 6 3" xfId="32869"/>
    <cellStyle name="Normal 7 2 9 7" xfId="32870"/>
    <cellStyle name="Normal 7 2 9 8" xfId="32871"/>
    <cellStyle name="Normal 7 20" xfId="32872"/>
    <cellStyle name="Normal 7 21" xfId="32873"/>
    <cellStyle name="Normal 7 3" xfId="32874"/>
    <cellStyle name="Normal 7 3 2" xfId="32875"/>
    <cellStyle name="Normal 7 3 2 2" xfId="32876"/>
    <cellStyle name="Normal 7 3 3" xfId="32877"/>
    <cellStyle name="Normal 7 4" xfId="32878"/>
    <cellStyle name="Normal 7 4 10" xfId="32879"/>
    <cellStyle name="Normal 7 4 10 2" xfId="32880"/>
    <cellStyle name="Normal 7 4 10 2 2" xfId="32881"/>
    <cellStyle name="Normal 7 4 10 2 3" xfId="32882"/>
    <cellStyle name="Normal 7 4 10 3" xfId="32883"/>
    <cellStyle name="Normal 7 4 10 3 2" xfId="32884"/>
    <cellStyle name="Normal 7 4 10 3 3" xfId="32885"/>
    <cellStyle name="Normal 7 4 10 4" xfId="32886"/>
    <cellStyle name="Normal 7 4 10 4 2" xfId="32887"/>
    <cellStyle name="Normal 7 4 10 4 3" xfId="32888"/>
    <cellStyle name="Normal 7 4 10 5" xfId="32889"/>
    <cellStyle name="Normal 7 4 10 5 2" xfId="32890"/>
    <cellStyle name="Normal 7 4 10 5 3" xfId="32891"/>
    <cellStyle name="Normal 7 4 10 6" xfId="32892"/>
    <cellStyle name="Normal 7 4 10 7" xfId="32893"/>
    <cellStyle name="Normal 7 4 11" xfId="32894"/>
    <cellStyle name="Normal 7 4 11 2" xfId="32895"/>
    <cellStyle name="Normal 7 4 11 3" xfId="32896"/>
    <cellStyle name="Normal 7 4 12" xfId="32897"/>
    <cellStyle name="Normal 7 4 12 2" xfId="32898"/>
    <cellStyle name="Normal 7 4 12 3" xfId="32899"/>
    <cellStyle name="Normal 7 4 13" xfId="32900"/>
    <cellStyle name="Normal 7 4 13 2" xfId="32901"/>
    <cellStyle name="Normal 7 4 13 3" xfId="32902"/>
    <cellStyle name="Normal 7 4 14" xfId="32903"/>
    <cellStyle name="Normal 7 4 14 2" xfId="32904"/>
    <cellStyle name="Normal 7 4 14 3" xfId="32905"/>
    <cellStyle name="Normal 7 4 15" xfId="32906"/>
    <cellStyle name="Normal 7 4 16" xfId="32907"/>
    <cellStyle name="Normal 7 4 2" xfId="32908"/>
    <cellStyle name="Normal 7 4 2 10" xfId="32909"/>
    <cellStyle name="Normal 7 4 2 10 2" xfId="32910"/>
    <cellStyle name="Normal 7 4 2 10 3" xfId="32911"/>
    <cellStyle name="Normal 7 4 2 11" xfId="32912"/>
    <cellStyle name="Normal 7 4 2 11 2" xfId="32913"/>
    <cellStyle name="Normal 7 4 2 11 3" xfId="32914"/>
    <cellStyle name="Normal 7 4 2 12" xfId="32915"/>
    <cellStyle name="Normal 7 4 2 12 2" xfId="32916"/>
    <cellStyle name="Normal 7 4 2 12 3" xfId="32917"/>
    <cellStyle name="Normal 7 4 2 13" xfId="32918"/>
    <cellStyle name="Normal 7 4 2 13 2" xfId="32919"/>
    <cellStyle name="Normal 7 4 2 13 3" xfId="32920"/>
    <cellStyle name="Normal 7 4 2 14" xfId="32921"/>
    <cellStyle name="Normal 7 4 2 15" xfId="32922"/>
    <cellStyle name="Normal 7 4 2 2" xfId="32923"/>
    <cellStyle name="Normal 7 4 2 2 10" xfId="32924"/>
    <cellStyle name="Normal 7 4 2 2 10 2" xfId="32925"/>
    <cellStyle name="Normal 7 4 2 2 10 3" xfId="32926"/>
    <cellStyle name="Normal 7 4 2 2 11" xfId="32927"/>
    <cellStyle name="Normal 7 4 2 2 11 2" xfId="32928"/>
    <cellStyle name="Normal 7 4 2 2 11 3" xfId="32929"/>
    <cellStyle name="Normal 7 4 2 2 12" xfId="32930"/>
    <cellStyle name="Normal 7 4 2 2 12 2" xfId="32931"/>
    <cellStyle name="Normal 7 4 2 2 12 3" xfId="32932"/>
    <cellStyle name="Normal 7 4 2 2 13" xfId="32933"/>
    <cellStyle name="Normal 7 4 2 2 14" xfId="32934"/>
    <cellStyle name="Normal 7 4 2 2 2" xfId="32935"/>
    <cellStyle name="Normal 7 4 2 2 2 10" xfId="32936"/>
    <cellStyle name="Normal 7 4 2 2 2 11" xfId="32937"/>
    <cellStyle name="Normal 7 4 2 2 2 2" xfId="32938"/>
    <cellStyle name="Normal 7 4 2 2 2 2 2" xfId="32939"/>
    <cellStyle name="Normal 7 4 2 2 2 2 2 2" xfId="32940"/>
    <cellStyle name="Normal 7 4 2 2 2 2 2 2 2" xfId="32941"/>
    <cellStyle name="Normal 7 4 2 2 2 2 2 2 3" xfId="32942"/>
    <cellStyle name="Normal 7 4 2 2 2 2 2 3" xfId="32943"/>
    <cellStyle name="Normal 7 4 2 2 2 2 2 3 2" xfId="32944"/>
    <cellStyle name="Normal 7 4 2 2 2 2 2 3 3" xfId="32945"/>
    <cellStyle name="Normal 7 4 2 2 2 2 2 4" xfId="32946"/>
    <cellStyle name="Normal 7 4 2 2 2 2 2 4 2" xfId="32947"/>
    <cellStyle name="Normal 7 4 2 2 2 2 2 4 3" xfId="32948"/>
    <cellStyle name="Normal 7 4 2 2 2 2 2 5" xfId="32949"/>
    <cellStyle name="Normal 7 4 2 2 2 2 2 5 2" xfId="32950"/>
    <cellStyle name="Normal 7 4 2 2 2 2 2 5 3" xfId="32951"/>
    <cellStyle name="Normal 7 4 2 2 2 2 2 6" xfId="32952"/>
    <cellStyle name="Normal 7 4 2 2 2 2 2 7" xfId="32953"/>
    <cellStyle name="Normal 7 4 2 2 2 2 3" xfId="32954"/>
    <cellStyle name="Normal 7 4 2 2 2 2 3 2" xfId="32955"/>
    <cellStyle name="Normal 7 4 2 2 2 2 3 3" xfId="32956"/>
    <cellStyle name="Normal 7 4 2 2 2 2 4" xfId="32957"/>
    <cellStyle name="Normal 7 4 2 2 2 2 4 2" xfId="32958"/>
    <cellStyle name="Normal 7 4 2 2 2 2 4 3" xfId="32959"/>
    <cellStyle name="Normal 7 4 2 2 2 2 5" xfId="32960"/>
    <cellStyle name="Normal 7 4 2 2 2 2 5 2" xfId="32961"/>
    <cellStyle name="Normal 7 4 2 2 2 2 5 3" xfId="32962"/>
    <cellStyle name="Normal 7 4 2 2 2 2 6" xfId="32963"/>
    <cellStyle name="Normal 7 4 2 2 2 2 6 2" xfId="32964"/>
    <cellStyle name="Normal 7 4 2 2 2 2 6 3" xfId="32965"/>
    <cellStyle name="Normal 7 4 2 2 2 2 7" xfId="32966"/>
    <cellStyle name="Normal 7 4 2 2 2 2 8" xfId="32967"/>
    <cellStyle name="Normal 7 4 2 2 2 3" xfId="32968"/>
    <cellStyle name="Normal 7 4 2 2 2 3 2" xfId="32969"/>
    <cellStyle name="Normal 7 4 2 2 2 3 2 2" xfId="32970"/>
    <cellStyle name="Normal 7 4 2 2 2 3 2 3" xfId="32971"/>
    <cellStyle name="Normal 7 4 2 2 2 3 3" xfId="32972"/>
    <cellStyle name="Normal 7 4 2 2 2 3 3 2" xfId="32973"/>
    <cellStyle name="Normal 7 4 2 2 2 3 3 3" xfId="32974"/>
    <cellStyle name="Normal 7 4 2 2 2 3 4" xfId="32975"/>
    <cellStyle name="Normal 7 4 2 2 2 3 4 2" xfId="32976"/>
    <cellStyle name="Normal 7 4 2 2 2 3 4 3" xfId="32977"/>
    <cellStyle name="Normal 7 4 2 2 2 3 5" xfId="32978"/>
    <cellStyle name="Normal 7 4 2 2 2 3 5 2" xfId="32979"/>
    <cellStyle name="Normal 7 4 2 2 2 3 5 3" xfId="32980"/>
    <cellStyle name="Normal 7 4 2 2 2 3 6" xfId="32981"/>
    <cellStyle name="Normal 7 4 2 2 2 3 7" xfId="32982"/>
    <cellStyle name="Normal 7 4 2 2 2 4" xfId="32983"/>
    <cellStyle name="Normal 7 4 2 2 2 4 2" xfId="32984"/>
    <cellStyle name="Normal 7 4 2 2 2 4 2 2" xfId="32985"/>
    <cellStyle name="Normal 7 4 2 2 2 4 2 3" xfId="32986"/>
    <cellStyle name="Normal 7 4 2 2 2 4 3" xfId="32987"/>
    <cellStyle name="Normal 7 4 2 2 2 4 3 2" xfId="32988"/>
    <cellStyle name="Normal 7 4 2 2 2 4 3 3" xfId="32989"/>
    <cellStyle name="Normal 7 4 2 2 2 4 4" xfId="32990"/>
    <cellStyle name="Normal 7 4 2 2 2 4 4 2" xfId="32991"/>
    <cellStyle name="Normal 7 4 2 2 2 4 4 3" xfId="32992"/>
    <cellStyle name="Normal 7 4 2 2 2 4 5" xfId="32993"/>
    <cellStyle name="Normal 7 4 2 2 2 4 5 2" xfId="32994"/>
    <cellStyle name="Normal 7 4 2 2 2 4 5 3" xfId="32995"/>
    <cellStyle name="Normal 7 4 2 2 2 4 6" xfId="32996"/>
    <cellStyle name="Normal 7 4 2 2 2 4 7" xfId="32997"/>
    <cellStyle name="Normal 7 4 2 2 2 5" xfId="32998"/>
    <cellStyle name="Normal 7 4 2 2 2 5 2" xfId="32999"/>
    <cellStyle name="Normal 7 4 2 2 2 5 2 2" xfId="33000"/>
    <cellStyle name="Normal 7 4 2 2 2 5 2 3" xfId="33001"/>
    <cellStyle name="Normal 7 4 2 2 2 5 3" xfId="33002"/>
    <cellStyle name="Normal 7 4 2 2 2 5 3 2" xfId="33003"/>
    <cellStyle name="Normal 7 4 2 2 2 5 3 3" xfId="33004"/>
    <cellStyle name="Normal 7 4 2 2 2 5 4" xfId="33005"/>
    <cellStyle name="Normal 7 4 2 2 2 5 4 2" xfId="33006"/>
    <cellStyle name="Normal 7 4 2 2 2 5 4 3" xfId="33007"/>
    <cellStyle name="Normal 7 4 2 2 2 5 5" xfId="33008"/>
    <cellStyle name="Normal 7 4 2 2 2 5 5 2" xfId="33009"/>
    <cellStyle name="Normal 7 4 2 2 2 5 5 3" xfId="33010"/>
    <cellStyle name="Normal 7 4 2 2 2 5 6" xfId="33011"/>
    <cellStyle name="Normal 7 4 2 2 2 5 7" xfId="33012"/>
    <cellStyle name="Normal 7 4 2 2 2 6" xfId="33013"/>
    <cellStyle name="Normal 7 4 2 2 2 6 2" xfId="33014"/>
    <cellStyle name="Normal 7 4 2 2 2 6 3" xfId="33015"/>
    <cellStyle name="Normal 7 4 2 2 2 7" xfId="33016"/>
    <cellStyle name="Normal 7 4 2 2 2 7 2" xfId="33017"/>
    <cellStyle name="Normal 7 4 2 2 2 7 3" xfId="33018"/>
    <cellStyle name="Normal 7 4 2 2 2 8" xfId="33019"/>
    <cellStyle name="Normal 7 4 2 2 2 8 2" xfId="33020"/>
    <cellStyle name="Normal 7 4 2 2 2 8 3" xfId="33021"/>
    <cellStyle name="Normal 7 4 2 2 2 9" xfId="33022"/>
    <cellStyle name="Normal 7 4 2 2 2 9 2" xfId="33023"/>
    <cellStyle name="Normal 7 4 2 2 2 9 3" xfId="33024"/>
    <cellStyle name="Normal 7 4 2 2 3" xfId="33025"/>
    <cellStyle name="Normal 7 4 2 2 3 2" xfId="33026"/>
    <cellStyle name="Normal 7 4 2 2 3 2 2" xfId="33027"/>
    <cellStyle name="Normal 7 4 2 2 3 2 2 2" xfId="33028"/>
    <cellStyle name="Normal 7 4 2 2 3 2 2 3" xfId="33029"/>
    <cellStyle name="Normal 7 4 2 2 3 2 3" xfId="33030"/>
    <cellStyle name="Normal 7 4 2 2 3 2 3 2" xfId="33031"/>
    <cellStyle name="Normal 7 4 2 2 3 2 3 3" xfId="33032"/>
    <cellStyle name="Normal 7 4 2 2 3 2 4" xfId="33033"/>
    <cellStyle name="Normal 7 4 2 2 3 2 4 2" xfId="33034"/>
    <cellStyle name="Normal 7 4 2 2 3 2 4 3" xfId="33035"/>
    <cellStyle name="Normal 7 4 2 2 3 2 5" xfId="33036"/>
    <cellStyle name="Normal 7 4 2 2 3 2 5 2" xfId="33037"/>
    <cellStyle name="Normal 7 4 2 2 3 2 5 3" xfId="33038"/>
    <cellStyle name="Normal 7 4 2 2 3 2 6" xfId="33039"/>
    <cellStyle name="Normal 7 4 2 2 3 2 7" xfId="33040"/>
    <cellStyle name="Normal 7 4 2 2 3 3" xfId="33041"/>
    <cellStyle name="Normal 7 4 2 2 3 3 2" xfId="33042"/>
    <cellStyle name="Normal 7 4 2 2 3 3 3" xfId="33043"/>
    <cellStyle name="Normal 7 4 2 2 3 4" xfId="33044"/>
    <cellStyle name="Normal 7 4 2 2 3 4 2" xfId="33045"/>
    <cellStyle name="Normal 7 4 2 2 3 4 3" xfId="33046"/>
    <cellStyle name="Normal 7 4 2 2 3 5" xfId="33047"/>
    <cellStyle name="Normal 7 4 2 2 3 5 2" xfId="33048"/>
    <cellStyle name="Normal 7 4 2 2 3 5 3" xfId="33049"/>
    <cellStyle name="Normal 7 4 2 2 3 6" xfId="33050"/>
    <cellStyle name="Normal 7 4 2 2 3 6 2" xfId="33051"/>
    <cellStyle name="Normal 7 4 2 2 3 6 3" xfId="33052"/>
    <cellStyle name="Normal 7 4 2 2 3 7" xfId="33053"/>
    <cellStyle name="Normal 7 4 2 2 3 8" xfId="33054"/>
    <cellStyle name="Normal 7 4 2 2 4" xfId="33055"/>
    <cellStyle name="Normal 7 4 2 2 4 2" xfId="33056"/>
    <cellStyle name="Normal 7 4 2 2 4 2 2" xfId="33057"/>
    <cellStyle name="Normal 7 4 2 2 4 2 2 2" xfId="33058"/>
    <cellStyle name="Normal 7 4 2 2 4 2 2 3" xfId="33059"/>
    <cellStyle name="Normal 7 4 2 2 4 2 3" xfId="33060"/>
    <cellStyle name="Normal 7 4 2 2 4 2 3 2" xfId="33061"/>
    <cellStyle name="Normal 7 4 2 2 4 2 3 3" xfId="33062"/>
    <cellStyle name="Normal 7 4 2 2 4 2 4" xfId="33063"/>
    <cellStyle name="Normal 7 4 2 2 4 2 4 2" xfId="33064"/>
    <cellStyle name="Normal 7 4 2 2 4 2 4 3" xfId="33065"/>
    <cellStyle name="Normal 7 4 2 2 4 2 5" xfId="33066"/>
    <cellStyle name="Normal 7 4 2 2 4 2 5 2" xfId="33067"/>
    <cellStyle name="Normal 7 4 2 2 4 2 5 3" xfId="33068"/>
    <cellStyle name="Normal 7 4 2 2 4 2 6" xfId="33069"/>
    <cellStyle name="Normal 7 4 2 2 4 2 7" xfId="33070"/>
    <cellStyle name="Normal 7 4 2 2 4 3" xfId="33071"/>
    <cellStyle name="Normal 7 4 2 2 4 3 2" xfId="33072"/>
    <cellStyle name="Normal 7 4 2 2 4 3 3" xfId="33073"/>
    <cellStyle name="Normal 7 4 2 2 4 4" xfId="33074"/>
    <cellStyle name="Normal 7 4 2 2 4 4 2" xfId="33075"/>
    <cellStyle name="Normal 7 4 2 2 4 4 3" xfId="33076"/>
    <cellStyle name="Normal 7 4 2 2 4 5" xfId="33077"/>
    <cellStyle name="Normal 7 4 2 2 4 5 2" xfId="33078"/>
    <cellStyle name="Normal 7 4 2 2 4 5 3" xfId="33079"/>
    <cellStyle name="Normal 7 4 2 2 4 6" xfId="33080"/>
    <cellStyle name="Normal 7 4 2 2 4 6 2" xfId="33081"/>
    <cellStyle name="Normal 7 4 2 2 4 6 3" xfId="33082"/>
    <cellStyle name="Normal 7 4 2 2 4 7" xfId="33083"/>
    <cellStyle name="Normal 7 4 2 2 4 8" xfId="33084"/>
    <cellStyle name="Normal 7 4 2 2 5" xfId="33085"/>
    <cellStyle name="Normal 7 4 2 2 5 2" xfId="33086"/>
    <cellStyle name="Normal 7 4 2 2 5 2 2" xfId="33087"/>
    <cellStyle name="Normal 7 4 2 2 5 2 3" xfId="33088"/>
    <cellStyle name="Normal 7 4 2 2 5 3" xfId="33089"/>
    <cellStyle name="Normal 7 4 2 2 5 3 2" xfId="33090"/>
    <cellStyle name="Normal 7 4 2 2 5 3 3" xfId="33091"/>
    <cellStyle name="Normal 7 4 2 2 5 4" xfId="33092"/>
    <cellStyle name="Normal 7 4 2 2 5 4 2" xfId="33093"/>
    <cellStyle name="Normal 7 4 2 2 5 4 3" xfId="33094"/>
    <cellStyle name="Normal 7 4 2 2 5 5" xfId="33095"/>
    <cellStyle name="Normal 7 4 2 2 5 5 2" xfId="33096"/>
    <cellStyle name="Normal 7 4 2 2 5 5 3" xfId="33097"/>
    <cellStyle name="Normal 7 4 2 2 5 6" xfId="33098"/>
    <cellStyle name="Normal 7 4 2 2 5 7" xfId="33099"/>
    <cellStyle name="Normal 7 4 2 2 6" xfId="33100"/>
    <cellStyle name="Normal 7 4 2 2 6 2" xfId="33101"/>
    <cellStyle name="Normal 7 4 2 2 6 2 2" xfId="33102"/>
    <cellStyle name="Normal 7 4 2 2 6 2 3" xfId="33103"/>
    <cellStyle name="Normal 7 4 2 2 6 3" xfId="33104"/>
    <cellStyle name="Normal 7 4 2 2 6 3 2" xfId="33105"/>
    <cellStyle name="Normal 7 4 2 2 6 3 3" xfId="33106"/>
    <cellStyle name="Normal 7 4 2 2 6 4" xfId="33107"/>
    <cellStyle name="Normal 7 4 2 2 6 4 2" xfId="33108"/>
    <cellStyle name="Normal 7 4 2 2 6 4 3" xfId="33109"/>
    <cellStyle name="Normal 7 4 2 2 6 5" xfId="33110"/>
    <cellStyle name="Normal 7 4 2 2 6 5 2" xfId="33111"/>
    <cellStyle name="Normal 7 4 2 2 6 5 3" xfId="33112"/>
    <cellStyle name="Normal 7 4 2 2 6 6" xfId="33113"/>
    <cellStyle name="Normal 7 4 2 2 6 7" xfId="33114"/>
    <cellStyle name="Normal 7 4 2 2 7" xfId="33115"/>
    <cellStyle name="Normal 7 4 2 2 7 2" xfId="33116"/>
    <cellStyle name="Normal 7 4 2 2 7 2 2" xfId="33117"/>
    <cellStyle name="Normal 7 4 2 2 7 2 3" xfId="33118"/>
    <cellStyle name="Normal 7 4 2 2 7 3" xfId="33119"/>
    <cellStyle name="Normal 7 4 2 2 7 3 2" xfId="33120"/>
    <cellStyle name="Normal 7 4 2 2 7 3 3" xfId="33121"/>
    <cellStyle name="Normal 7 4 2 2 7 4" xfId="33122"/>
    <cellStyle name="Normal 7 4 2 2 7 4 2" xfId="33123"/>
    <cellStyle name="Normal 7 4 2 2 7 4 3" xfId="33124"/>
    <cellStyle name="Normal 7 4 2 2 7 5" xfId="33125"/>
    <cellStyle name="Normal 7 4 2 2 7 5 2" xfId="33126"/>
    <cellStyle name="Normal 7 4 2 2 7 5 3" xfId="33127"/>
    <cellStyle name="Normal 7 4 2 2 7 6" xfId="33128"/>
    <cellStyle name="Normal 7 4 2 2 7 7" xfId="33129"/>
    <cellStyle name="Normal 7 4 2 2 8" xfId="33130"/>
    <cellStyle name="Normal 7 4 2 2 8 2" xfId="33131"/>
    <cellStyle name="Normal 7 4 2 2 8 2 2" xfId="33132"/>
    <cellStyle name="Normal 7 4 2 2 8 2 3" xfId="33133"/>
    <cellStyle name="Normal 7 4 2 2 8 3" xfId="33134"/>
    <cellStyle name="Normal 7 4 2 2 8 3 2" xfId="33135"/>
    <cellStyle name="Normal 7 4 2 2 8 3 3" xfId="33136"/>
    <cellStyle name="Normal 7 4 2 2 8 4" xfId="33137"/>
    <cellStyle name="Normal 7 4 2 2 8 4 2" xfId="33138"/>
    <cellStyle name="Normal 7 4 2 2 8 4 3" xfId="33139"/>
    <cellStyle name="Normal 7 4 2 2 8 5" xfId="33140"/>
    <cellStyle name="Normal 7 4 2 2 8 5 2" xfId="33141"/>
    <cellStyle name="Normal 7 4 2 2 8 5 3" xfId="33142"/>
    <cellStyle name="Normal 7 4 2 2 8 6" xfId="33143"/>
    <cellStyle name="Normal 7 4 2 2 8 7" xfId="33144"/>
    <cellStyle name="Normal 7 4 2 2 9" xfId="33145"/>
    <cellStyle name="Normal 7 4 2 2 9 2" xfId="33146"/>
    <cellStyle name="Normal 7 4 2 2 9 3" xfId="33147"/>
    <cellStyle name="Normal 7 4 2 3" xfId="33148"/>
    <cellStyle name="Normal 7 4 2 3 10" xfId="33149"/>
    <cellStyle name="Normal 7 4 2 3 11" xfId="33150"/>
    <cellStyle name="Normal 7 4 2 3 2" xfId="33151"/>
    <cellStyle name="Normal 7 4 2 3 2 2" xfId="33152"/>
    <cellStyle name="Normal 7 4 2 3 2 2 2" xfId="33153"/>
    <cellStyle name="Normal 7 4 2 3 2 2 2 2" xfId="33154"/>
    <cellStyle name="Normal 7 4 2 3 2 2 2 3" xfId="33155"/>
    <cellStyle name="Normal 7 4 2 3 2 2 3" xfId="33156"/>
    <cellStyle name="Normal 7 4 2 3 2 2 3 2" xfId="33157"/>
    <cellStyle name="Normal 7 4 2 3 2 2 3 3" xfId="33158"/>
    <cellStyle name="Normal 7 4 2 3 2 2 4" xfId="33159"/>
    <cellStyle name="Normal 7 4 2 3 2 2 4 2" xfId="33160"/>
    <cellStyle name="Normal 7 4 2 3 2 2 4 3" xfId="33161"/>
    <cellStyle name="Normal 7 4 2 3 2 2 5" xfId="33162"/>
    <cellStyle name="Normal 7 4 2 3 2 2 5 2" xfId="33163"/>
    <cellStyle name="Normal 7 4 2 3 2 2 5 3" xfId="33164"/>
    <cellStyle name="Normal 7 4 2 3 2 2 6" xfId="33165"/>
    <cellStyle name="Normal 7 4 2 3 2 2 7" xfId="33166"/>
    <cellStyle name="Normal 7 4 2 3 2 3" xfId="33167"/>
    <cellStyle name="Normal 7 4 2 3 2 3 2" xfId="33168"/>
    <cellStyle name="Normal 7 4 2 3 2 3 3" xfId="33169"/>
    <cellStyle name="Normal 7 4 2 3 2 4" xfId="33170"/>
    <cellStyle name="Normal 7 4 2 3 2 4 2" xfId="33171"/>
    <cellStyle name="Normal 7 4 2 3 2 4 3" xfId="33172"/>
    <cellStyle name="Normal 7 4 2 3 2 5" xfId="33173"/>
    <cellStyle name="Normal 7 4 2 3 2 5 2" xfId="33174"/>
    <cellStyle name="Normal 7 4 2 3 2 5 3" xfId="33175"/>
    <cellStyle name="Normal 7 4 2 3 2 6" xfId="33176"/>
    <cellStyle name="Normal 7 4 2 3 2 6 2" xfId="33177"/>
    <cellStyle name="Normal 7 4 2 3 2 6 3" xfId="33178"/>
    <cellStyle name="Normal 7 4 2 3 2 7" xfId="33179"/>
    <cellStyle name="Normal 7 4 2 3 2 8" xfId="33180"/>
    <cellStyle name="Normal 7 4 2 3 3" xfId="33181"/>
    <cellStyle name="Normal 7 4 2 3 3 2" xfId="33182"/>
    <cellStyle name="Normal 7 4 2 3 3 2 2" xfId="33183"/>
    <cellStyle name="Normal 7 4 2 3 3 2 3" xfId="33184"/>
    <cellStyle name="Normal 7 4 2 3 3 3" xfId="33185"/>
    <cellStyle name="Normal 7 4 2 3 3 3 2" xfId="33186"/>
    <cellStyle name="Normal 7 4 2 3 3 3 3" xfId="33187"/>
    <cellStyle name="Normal 7 4 2 3 3 4" xfId="33188"/>
    <cellStyle name="Normal 7 4 2 3 3 4 2" xfId="33189"/>
    <cellStyle name="Normal 7 4 2 3 3 4 3" xfId="33190"/>
    <cellStyle name="Normal 7 4 2 3 3 5" xfId="33191"/>
    <cellStyle name="Normal 7 4 2 3 3 5 2" xfId="33192"/>
    <cellStyle name="Normal 7 4 2 3 3 5 3" xfId="33193"/>
    <cellStyle name="Normal 7 4 2 3 3 6" xfId="33194"/>
    <cellStyle name="Normal 7 4 2 3 3 7" xfId="33195"/>
    <cellStyle name="Normal 7 4 2 3 4" xfId="33196"/>
    <cellStyle name="Normal 7 4 2 3 4 2" xfId="33197"/>
    <cellStyle name="Normal 7 4 2 3 4 2 2" xfId="33198"/>
    <cellStyle name="Normal 7 4 2 3 4 2 3" xfId="33199"/>
    <cellStyle name="Normal 7 4 2 3 4 3" xfId="33200"/>
    <cellStyle name="Normal 7 4 2 3 4 3 2" xfId="33201"/>
    <cellStyle name="Normal 7 4 2 3 4 3 3" xfId="33202"/>
    <cellStyle name="Normal 7 4 2 3 4 4" xfId="33203"/>
    <cellStyle name="Normal 7 4 2 3 4 4 2" xfId="33204"/>
    <cellStyle name="Normal 7 4 2 3 4 4 3" xfId="33205"/>
    <cellStyle name="Normal 7 4 2 3 4 5" xfId="33206"/>
    <cellStyle name="Normal 7 4 2 3 4 5 2" xfId="33207"/>
    <cellStyle name="Normal 7 4 2 3 4 5 3" xfId="33208"/>
    <cellStyle name="Normal 7 4 2 3 4 6" xfId="33209"/>
    <cellStyle name="Normal 7 4 2 3 4 7" xfId="33210"/>
    <cellStyle name="Normal 7 4 2 3 5" xfId="33211"/>
    <cellStyle name="Normal 7 4 2 3 5 2" xfId="33212"/>
    <cellStyle name="Normal 7 4 2 3 5 2 2" xfId="33213"/>
    <cellStyle name="Normal 7 4 2 3 5 2 3" xfId="33214"/>
    <cellStyle name="Normal 7 4 2 3 5 3" xfId="33215"/>
    <cellStyle name="Normal 7 4 2 3 5 3 2" xfId="33216"/>
    <cellStyle name="Normal 7 4 2 3 5 3 3" xfId="33217"/>
    <cellStyle name="Normal 7 4 2 3 5 4" xfId="33218"/>
    <cellStyle name="Normal 7 4 2 3 5 4 2" xfId="33219"/>
    <cellStyle name="Normal 7 4 2 3 5 4 3" xfId="33220"/>
    <cellStyle name="Normal 7 4 2 3 5 5" xfId="33221"/>
    <cellStyle name="Normal 7 4 2 3 5 5 2" xfId="33222"/>
    <cellStyle name="Normal 7 4 2 3 5 5 3" xfId="33223"/>
    <cellStyle name="Normal 7 4 2 3 5 6" xfId="33224"/>
    <cellStyle name="Normal 7 4 2 3 5 7" xfId="33225"/>
    <cellStyle name="Normal 7 4 2 3 6" xfId="33226"/>
    <cellStyle name="Normal 7 4 2 3 6 2" xfId="33227"/>
    <cellStyle name="Normal 7 4 2 3 6 3" xfId="33228"/>
    <cellStyle name="Normal 7 4 2 3 7" xfId="33229"/>
    <cellStyle name="Normal 7 4 2 3 7 2" xfId="33230"/>
    <cellStyle name="Normal 7 4 2 3 7 3" xfId="33231"/>
    <cellStyle name="Normal 7 4 2 3 8" xfId="33232"/>
    <cellStyle name="Normal 7 4 2 3 8 2" xfId="33233"/>
    <cellStyle name="Normal 7 4 2 3 8 3" xfId="33234"/>
    <cellStyle name="Normal 7 4 2 3 9" xfId="33235"/>
    <cellStyle name="Normal 7 4 2 3 9 2" xfId="33236"/>
    <cellStyle name="Normal 7 4 2 3 9 3" xfId="33237"/>
    <cellStyle name="Normal 7 4 2 4" xfId="33238"/>
    <cellStyle name="Normal 7 4 2 4 2" xfId="33239"/>
    <cellStyle name="Normal 7 4 2 4 2 2" xfId="33240"/>
    <cellStyle name="Normal 7 4 2 4 2 2 2" xfId="33241"/>
    <cellStyle name="Normal 7 4 2 4 2 2 3" xfId="33242"/>
    <cellStyle name="Normal 7 4 2 4 2 3" xfId="33243"/>
    <cellStyle name="Normal 7 4 2 4 2 3 2" xfId="33244"/>
    <cellStyle name="Normal 7 4 2 4 2 3 3" xfId="33245"/>
    <cellStyle name="Normal 7 4 2 4 2 4" xfId="33246"/>
    <cellStyle name="Normal 7 4 2 4 2 4 2" xfId="33247"/>
    <cellStyle name="Normal 7 4 2 4 2 4 3" xfId="33248"/>
    <cellStyle name="Normal 7 4 2 4 2 5" xfId="33249"/>
    <cellStyle name="Normal 7 4 2 4 2 5 2" xfId="33250"/>
    <cellStyle name="Normal 7 4 2 4 2 5 3" xfId="33251"/>
    <cellStyle name="Normal 7 4 2 4 2 6" xfId="33252"/>
    <cellStyle name="Normal 7 4 2 4 2 7" xfId="33253"/>
    <cellStyle name="Normal 7 4 2 4 3" xfId="33254"/>
    <cellStyle name="Normal 7 4 2 4 3 2" xfId="33255"/>
    <cellStyle name="Normal 7 4 2 4 3 3" xfId="33256"/>
    <cellStyle name="Normal 7 4 2 4 4" xfId="33257"/>
    <cellStyle name="Normal 7 4 2 4 4 2" xfId="33258"/>
    <cellStyle name="Normal 7 4 2 4 4 3" xfId="33259"/>
    <cellStyle name="Normal 7 4 2 4 5" xfId="33260"/>
    <cellStyle name="Normal 7 4 2 4 5 2" xfId="33261"/>
    <cellStyle name="Normal 7 4 2 4 5 3" xfId="33262"/>
    <cellStyle name="Normal 7 4 2 4 6" xfId="33263"/>
    <cellStyle name="Normal 7 4 2 4 6 2" xfId="33264"/>
    <cellStyle name="Normal 7 4 2 4 6 3" xfId="33265"/>
    <cellStyle name="Normal 7 4 2 4 7" xfId="33266"/>
    <cellStyle name="Normal 7 4 2 4 8" xfId="33267"/>
    <cellStyle name="Normal 7 4 2 5" xfId="33268"/>
    <cellStyle name="Normal 7 4 2 5 2" xfId="33269"/>
    <cellStyle name="Normal 7 4 2 5 2 2" xfId="33270"/>
    <cellStyle name="Normal 7 4 2 5 2 2 2" xfId="33271"/>
    <cellStyle name="Normal 7 4 2 5 2 2 3" xfId="33272"/>
    <cellStyle name="Normal 7 4 2 5 2 3" xfId="33273"/>
    <cellStyle name="Normal 7 4 2 5 2 3 2" xfId="33274"/>
    <cellStyle name="Normal 7 4 2 5 2 3 3" xfId="33275"/>
    <cellStyle name="Normal 7 4 2 5 2 4" xfId="33276"/>
    <cellStyle name="Normal 7 4 2 5 2 4 2" xfId="33277"/>
    <cellStyle name="Normal 7 4 2 5 2 4 3" xfId="33278"/>
    <cellStyle name="Normal 7 4 2 5 2 5" xfId="33279"/>
    <cellStyle name="Normal 7 4 2 5 2 5 2" xfId="33280"/>
    <cellStyle name="Normal 7 4 2 5 2 5 3" xfId="33281"/>
    <cellStyle name="Normal 7 4 2 5 2 6" xfId="33282"/>
    <cellStyle name="Normal 7 4 2 5 2 7" xfId="33283"/>
    <cellStyle name="Normal 7 4 2 5 3" xfId="33284"/>
    <cellStyle name="Normal 7 4 2 5 3 2" xfId="33285"/>
    <cellStyle name="Normal 7 4 2 5 3 3" xfId="33286"/>
    <cellStyle name="Normal 7 4 2 5 4" xfId="33287"/>
    <cellStyle name="Normal 7 4 2 5 4 2" xfId="33288"/>
    <cellStyle name="Normal 7 4 2 5 4 3" xfId="33289"/>
    <cellStyle name="Normal 7 4 2 5 5" xfId="33290"/>
    <cellStyle name="Normal 7 4 2 5 5 2" xfId="33291"/>
    <cellStyle name="Normal 7 4 2 5 5 3" xfId="33292"/>
    <cellStyle name="Normal 7 4 2 5 6" xfId="33293"/>
    <cellStyle name="Normal 7 4 2 5 6 2" xfId="33294"/>
    <cellStyle name="Normal 7 4 2 5 6 3" xfId="33295"/>
    <cellStyle name="Normal 7 4 2 5 7" xfId="33296"/>
    <cellStyle name="Normal 7 4 2 5 8" xfId="33297"/>
    <cellStyle name="Normal 7 4 2 6" xfId="33298"/>
    <cellStyle name="Normal 7 4 2 6 2" xfId="33299"/>
    <cellStyle name="Normal 7 4 2 6 2 2" xfId="33300"/>
    <cellStyle name="Normal 7 4 2 6 2 3" xfId="33301"/>
    <cellStyle name="Normal 7 4 2 6 3" xfId="33302"/>
    <cellStyle name="Normal 7 4 2 6 3 2" xfId="33303"/>
    <cellStyle name="Normal 7 4 2 6 3 3" xfId="33304"/>
    <cellStyle name="Normal 7 4 2 6 4" xfId="33305"/>
    <cellStyle name="Normal 7 4 2 6 4 2" xfId="33306"/>
    <cellStyle name="Normal 7 4 2 6 4 3" xfId="33307"/>
    <cellStyle name="Normal 7 4 2 6 5" xfId="33308"/>
    <cellStyle name="Normal 7 4 2 6 5 2" xfId="33309"/>
    <cellStyle name="Normal 7 4 2 6 5 3" xfId="33310"/>
    <cellStyle name="Normal 7 4 2 6 6" xfId="33311"/>
    <cellStyle name="Normal 7 4 2 6 7" xfId="33312"/>
    <cellStyle name="Normal 7 4 2 7" xfId="33313"/>
    <cellStyle name="Normal 7 4 2 7 2" xfId="33314"/>
    <cellStyle name="Normal 7 4 2 7 2 2" xfId="33315"/>
    <cellStyle name="Normal 7 4 2 7 2 3" xfId="33316"/>
    <cellStyle name="Normal 7 4 2 7 3" xfId="33317"/>
    <cellStyle name="Normal 7 4 2 7 3 2" xfId="33318"/>
    <cellStyle name="Normal 7 4 2 7 3 3" xfId="33319"/>
    <cellStyle name="Normal 7 4 2 7 4" xfId="33320"/>
    <cellStyle name="Normal 7 4 2 7 4 2" xfId="33321"/>
    <cellStyle name="Normal 7 4 2 7 4 3" xfId="33322"/>
    <cellStyle name="Normal 7 4 2 7 5" xfId="33323"/>
    <cellStyle name="Normal 7 4 2 7 5 2" xfId="33324"/>
    <cellStyle name="Normal 7 4 2 7 5 3" xfId="33325"/>
    <cellStyle name="Normal 7 4 2 7 6" xfId="33326"/>
    <cellStyle name="Normal 7 4 2 7 7" xfId="33327"/>
    <cellStyle name="Normal 7 4 2 8" xfId="33328"/>
    <cellStyle name="Normal 7 4 2 8 2" xfId="33329"/>
    <cellStyle name="Normal 7 4 2 8 2 2" xfId="33330"/>
    <cellStyle name="Normal 7 4 2 8 2 3" xfId="33331"/>
    <cellStyle name="Normal 7 4 2 8 3" xfId="33332"/>
    <cellStyle name="Normal 7 4 2 8 3 2" xfId="33333"/>
    <cellStyle name="Normal 7 4 2 8 3 3" xfId="33334"/>
    <cellStyle name="Normal 7 4 2 8 4" xfId="33335"/>
    <cellStyle name="Normal 7 4 2 8 4 2" xfId="33336"/>
    <cellStyle name="Normal 7 4 2 8 4 3" xfId="33337"/>
    <cellStyle name="Normal 7 4 2 8 5" xfId="33338"/>
    <cellStyle name="Normal 7 4 2 8 5 2" xfId="33339"/>
    <cellStyle name="Normal 7 4 2 8 5 3" xfId="33340"/>
    <cellStyle name="Normal 7 4 2 8 6" xfId="33341"/>
    <cellStyle name="Normal 7 4 2 8 7" xfId="33342"/>
    <cellStyle name="Normal 7 4 2 9" xfId="33343"/>
    <cellStyle name="Normal 7 4 2 9 2" xfId="33344"/>
    <cellStyle name="Normal 7 4 2 9 2 2" xfId="33345"/>
    <cellStyle name="Normal 7 4 2 9 2 3" xfId="33346"/>
    <cellStyle name="Normal 7 4 2 9 3" xfId="33347"/>
    <cellStyle name="Normal 7 4 2 9 3 2" xfId="33348"/>
    <cellStyle name="Normal 7 4 2 9 3 3" xfId="33349"/>
    <cellStyle name="Normal 7 4 2 9 4" xfId="33350"/>
    <cellStyle name="Normal 7 4 2 9 4 2" xfId="33351"/>
    <cellStyle name="Normal 7 4 2 9 4 3" xfId="33352"/>
    <cellStyle name="Normal 7 4 2 9 5" xfId="33353"/>
    <cellStyle name="Normal 7 4 2 9 5 2" xfId="33354"/>
    <cellStyle name="Normal 7 4 2 9 5 3" xfId="33355"/>
    <cellStyle name="Normal 7 4 2 9 6" xfId="33356"/>
    <cellStyle name="Normal 7 4 2 9 7" xfId="33357"/>
    <cellStyle name="Normal 7 4 3" xfId="33358"/>
    <cellStyle name="Normal 7 4 3 10" xfId="33359"/>
    <cellStyle name="Normal 7 4 3 10 2" xfId="33360"/>
    <cellStyle name="Normal 7 4 3 10 3" xfId="33361"/>
    <cellStyle name="Normal 7 4 3 11" xfId="33362"/>
    <cellStyle name="Normal 7 4 3 11 2" xfId="33363"/>
    <cellStyle name="Normal 7 4 3 11 3" xfId="33364"/>
    <cellStyle name="Normal 7 4 3 12" xfId="33365"/>
    <cellStyle name="Normal 7 4 3 12 2" xfId="33366"/>
    <cellStyle name="Normal 7 4 3 12 3" xfId="33367"/>
    <cellStyle name="Normal 7 4 3 13" xfId="33368"/>
    <cellStyle name="Normal 7 4 3 14" xfId="33369"/>
    <cellStyle name="Normal 7 4 3 2" xfId="33370"/>
    <cellStyle name="Normal 7 4 3 2 10" xfId="33371"/>
    <cellStyle name="Normal 7 4 3 2 11" xfId="33372"/>
    <cellStyle name="Normal 7 4 3 2 2" xfId="33373"/>
    <cellStyle name="Normal 7 4 3 2 2 2" xfId="33374"/>
    <cellStyle name="Normal 7 4 3 2 2 2 2" xfId="33375"/>
    <cellStyle name="Normal 7 4 3 2 2 2 2 2" xfId="33376"/>
    <cellStyle name="Normal 7 4 3 2 2 2 2 3" xfId="33377"/>
    <cellStyle name="Normal 7 4 3 2 2 2 3" xfId="33378"/>
    <cellStyle name="Normal 7 4 3 2 2 2 3 2" xfId="33379"/>
    <cellStyle name="Normal 7 4 3 2 2 2 3 3" xfId="33380"/>
    <cellStyle name="Normal 7 4 3 2 2 2 4" xfId="33381"/>
    <cellStyle name="Normal 7 4 3 2 2 2 4 2" xfId="33382"/>
    <cellStyle name="Normal 7 4 3 2 2 2 4 3" xfId="33383"/>
    <cellStyle name="Normal 7 4 3 2 2 2 5" xfId="33384"/>
    <cellStyle name="Normal 7 4 3 2 2 2 5 2" xfId="33385"/>
    <cellStyle name="Normal 7 4 3 2 2 2 5 3" xfId="33386"/>
    <cellStyle name="Normal 7 4 3 2 2 2 6" xfId="33387"/>
    <cellStyle name="Normal 7 4 3 2 2 2 7" xfId="33388"/>
    <cellStyle name="Normal 7 4 3 2 2 3" xfId="33389"/>
    <cellStyle name="Normal 7 4 3 2 2 3 2" xfId="33390"/>
    <cellStyle name="Normal 7 4 3 2 2 3 3" xfId="33391"/>
    <cellStyle name="Normal 7 4 3 2 2 4" xfId="33392"/>
    <cellStyle name="Normal 7 4 3 2 2 4 2" xfId="33393"/>
    <cellStyle name="Normal 7 4 3 2 2 4 3" xfId="33394"/>
    <cellStyle name="Normal 7 4 3 2 2 5" xfId="33395"/>
    <cellStyle name="Normal 7 4 3 2 2 5 2" xfId="33396"/>
    <cellStyle name="Normal 7 4 3 2 2 5 3" xfId="33397"/>
    <cellStyle name="Normal 7 4 3 2 2 6" xfId="33398"/>
    <cellStyle name="Normal 7 4 3 2 2 6 2" xfId="33399"/>
    <cellStyle name="Normal 7 4 3 2 2 6 3" xfId="33400"/>
    <cellStyle name="Normal 7 4 3 2 2 7" xfId="33401"/>
    <cellStyle name="Normal 7 4 3 2 2 8" xfId="33402"/>
    <cellStyle name="Normal 7 4 3 2 3" xfId="33403"/>
    <cellStyle name="Normal 7 4 3 2 3 2" xfId="33404"/>
    <cellStyle name="Normal 7 4 3 2 3 2 2" xfId="33405"/>
    <cellStyle name="Normal 7 4 3 2 3 2 3" xfId="33406"/>
    <cellStyle name="Normal 7 4 3 2 3 3" xfId="33407"/>
    <cellStyle name="Normal 7 4 3 2 3 3 2" xfId="33408"/>
    <cellStyle name="Normal 7 4 3 2 3 3 3" xfId="33409"/>
    <cellStyle name="Normal 7 4 3 2 3 4" xfId="33410"/>
    <cellStyle name="Normal 7 4 3 2 3 4 2" xfId="33411"/>
    <cellStyle name="Normal 7 4 3 2 3 4 3" xfId="33412"/>
    <cellStyle name="Normal 7 4 3 2 3 5" xfId="33413"/>
    <cellStyle name="Normal 7 4 3 2 3 5 2" xfId="33414"/>
    <cellStyle name="Normal 7 4 3 2 3 5 3" xfId="33415"/>
    <cellStyle name="Normal 7 4 3 2 3 6" xfId="33416"/>
    <cellStyle name="Normal 7 4 3 2 3 7" xfId="33417"/>
    <cellStyle name="Normal 7 4 3 2 4" xfId="33418"/>
    <cellStyle name="Normal 7 4 3 2 4 2" xfId="33419"/>
    <cellStyle name="Normal 7 4 3 2 4 2 2" xfId="33420"/>
    <cellStyle name="Normal 7 4 3 2 4 2 3" xfId="33421"/>
    <cellStyle name="Normal 7 4 3 2 4 3" xfId="33422"/>
    <cellStyle name="Normal 7 4 3 2 4 3 2" xfId="33423"/>
    <cellStyle name="Normal 7 4 3 2 4 3 3" xfId="33424"/>
    <cellStyle name="Normal 7 4 3 2 4 4" xfId="33425"/>
    <cellStyle name="Normal 7 4 3 2 4 4 2" xfId="33426"/>
    <cellStyle name="Normal 7 4 3 2 4 4 3" xfId="33427"/>
    <cellStyle name="Normal 7 4 3 2 4 5" xfId="33428"/>
    <cellStyle name="Normal 7 4 3 2 4 5 2" xfId="33429"/>
    <cellStyle name="Normal 7 4 3 2 4 5 3" xfId="33430"/>
    <cellStyle name="Normal 7 4 3 2 4 6" xfId="33431"/>
    <cellStyle name="Normal 7 4 3 2 4 7" xfId="33432"/>
    <cellStyle name="Normal 7 4 3 2 5" xfId="33433"/>
    <cellStyle name="Normal 7 4 3 2 5 2" xfId="33434"/>
    <cellStyle name="Normal 7 4 3 2 5 2 2" xfId="33435"/>
    <cellStyle name="Normal 7 4 3 2 5 2 3" xfId="33436"/>
    <cellStyle name="Normal 7 4 3 2 5 3" xfId="33437"/>
    <cellStyle name="Normal 7 4 3 2 5 3 2" xfId="33438"/>
    <cellStyle name="Normal 7 4 3 2 5 3 3" xfId="33439"/>
    <cellStyle name="Normal 7 4 3 2 5 4" xfId="33440"/>
    <cellStyle name="Normal 7 4 3 2 5 4 2" xfId="33441"/>
    <cellStyle name="Normal 7 4 3 2 5 4 3" xfId="33442"/>
    <cellStyle name="Normal 7 4 3 2 5 5" xfId="33443"/>
    <cellStyle name="Normal 7 4 3 2 5 5 2" xfId="33444"/>
    <cellStyle name="Normal 7 4 3 2 5 5 3" xfId="33445"/>
    <cellStyle name="Normal 7 4 3 2 5 6" xfId="33446"/>
    <cellStyle name="Normal 7 4 3 2 5 7" xfId="33447"/>
    <cellStyle name="Normal 7 4 3 2 6" xfId="33448"/>
    <cellStyle name="Normal 7 4 3 2 6 2" xfId="33449"/>
    <cellStyle name="Normal 7 4 3 2 6 3" xfId="33450"/>
    <cellStyle name="Normal 7 4 3 2 7" xfId="33451"/>
    <cellStyle name="Normal 7 4 3 2 7 2" xfId="33452"/>
    <cellStyle name="Normal 7 4 3 2 7 3" xfId="33453"/>
    <cellStyle name="Normal 7 4 3 2 8" xfId="33454"/>
    <cellStyle name="Normal 7 4 3 2 8 2" xfId="33455"/>
    <cellStyle name="Normal 7 4 3 2 8 3" xfId="33456"/>
    <cellStyle name="Normal 7 4 3 2 9" xfId="33457"/>
    <cellStyle name="Normal 7 4 3 2 9 2" xfId="33458"/>
    <cellStyle name="Normal 7 4 3 2 9 3" xfId="33459"/>
    <cellStyle name="Normal 7 4 3 3" xfId="33460"/>
    <cellStyle name="Normal 7 4 3 3 2" xfId="33461"/>
    <cellStyle name="Normal 7 4 3 3 2 2" xfId="33462"/>
    <cellStyle name="Normal 7 4 3 3 2 2 2" xfId="33463"/>
    <cellStyle name="Normal 7 4 3 3 2 2 3" xfId="33464"/>
    <cellStyle name="Normal 7 4 3 3 2 3" xfId="33465"/>
    <cellStyle name="Normal 7 4 3 3 2 3 2" xfId="33466"/>
    <cellStyle name="Normal 7 4 3 3 2 3 3" xfId="33467"/>
    <cellStyle name="Normal 7 4 3 3 2 4" xfId="33468"/>
    <cellStyle name="Normal 7 4 3 3 2 4 2" xfId="33469"/>
    <cellStyle name="Normal 7 4 3 3 2 4 3" xfId="33470"/>
    <cellStyle name="Normal 7 4 3 3 2 5" xfId="33471"/>
    <cellStyle name="Normal 7 4 3 3 2 5 2" xfId="33472"/>
    <cellStyle name="Normal 7 4 3 3 2 5 3" xfId="33473"/>
    <cellStyle name="Normal 7 4 3 3 2 6" xfId="33474"/>
    <cellStyle name="Normal 7 4 3 3 2 7" xfId="33475"/>
    <cellStyle name="Normal 7 4 3 3 3" xfId="33476"/>
    <cellStyle name="Normal 7 4 3 3 3 2" xfId="33477"/>
    <cellStyle name="Normal 7 4 3 3 3 3" xfId="33478"/>
    <cellStyle name="Normal 7 4 3 3 4" xfId="33479"/>
    <cellStyle name="Normal 7 4 3 3 4 2" xfId="33480"/>
    <cellStyle name="Normal 7 4 3 3 4 3" xfId="33481"/>
    <cellStyle name="Normal 7 4 3 3 5" xfId="33482"/>
    <cellStyle name="Normal 7 4 3 3 5 2" xfId="33483"/>
    <cellStyle name="Normal 7 4 3 3 5 3" xfId="33484"/>
    <cellStyle name="Normal 7 4 3 3 6" xfId="33485"/>
    <cellStyle name="Normal 7 4 3 3 6 2" xfId="33486"/>
    <cellStyle name="Normal 7 4 3 3 6 3" xfId="33487"/>
    <cellStyle name="Normal 7 4 3 3 7" xfId="33488"/>
    <cellStyle name="Normal 7 4 3 3 8" xfId="33489"/>
    <cellStyle name="Normal 7 4 3 4" xfId="33490"/>
    <cellStyle name="Normal 7 4 3 4 2" xfId="33491"/>
    <cellStyle name="Normal 7 4 3 4 2 2" xfId="33492"/>
    <cellStyle name="Normal 7 4 3 4 2 2 2" xfId="33493"/>
    <cellStyle name="Normal 7 4 3 4 2 2 3" xfId="33494"/>
    <cellStyle name="Normal 7 4 3 4 2 3" xfId="33495"/>
    <cellStyle name="Normal 7 4 3 4 2 3 2" xfId="33496"/>
    <cellStyle name="Normal 7 4 3 4 2 3 3" xfId="33497"/>
    <cellStyle name="Normal 7 4 3 4 2 4" xfId="33498"/>
    <cellStyle name="Normal 7 4 3 4 2 4 2" xfId="33499"/>
    <cellStyle name="Normal 7 4 3 4 2 4 3" xfId="33500"/>
    <cellStyle name="Normal 7 4 3 4 2 5" xfId="33501"/>
    <cellStyle name="Normal 7 4 3 4 2 5 2" xfId="33502"/>
    <cellStyle name="Normal 7 4 3 4 2 5 3" xfId="33503"/>
    <cellStyle name="Normal 7 4 3 4 2 6" xfId="33504"/>
    <cellStyle name="Normal 7 4 3 4 2 7" xfId="33505"/>
    <cellStyle name="Normal 7 4 3 4 3" xfId="33506"/>
    <cellStyle name="Normal 7 4 3 4 3 2" xfId="33507"/>
    <cellStyle name="Normal 7 4 3 4 3 3" xfId="33508"/>
    <cellStyle name="Normal 7 4 3 4 4" xfId="33509"/>
    <cellStyle name="Normal 7 4 3 4 4 2" xfId="33510"/>
    <cellStyle name="Normal 7 4 3 4 4 3" xfId="33511"/>
    <cellStyle name="Normal 7 4 3 4 5" xfId="33512"/>
    <cellStyle name="Normal 7 4 3 4 5 2" xfId="33513"/>
    <cellStyle name="Normal 7 4 3 4 5 3" xfId="33514"/>
    <cellStyle name="Normal 7 4 3 4 6" xfId="33515"/>
    <cellStyle name="Normal 7 4 3 4 6 2" xfId="33516"/>
    <cellStyle name="Normal 7 4 3 4 6 3" xfId="33517"/>
    <cellStyle name="Normal 7 4 3 4 7" xfId="33518"/>
    <cellStyle name="Normal 7 4 3 4 8" xfId="33519"/>
    <cellStyle name="Normal 7 4 3 5" xfId="33520"/>
    <cellStyle name="Normal 7 4 3 5 2" xfId="33521"/>
    <cellStyle name="Normal 7 4 3 5 2 2" xfId="33522"/>
    <cellStyle name="Normal 7 4 3 5 2 3" xfId="33523"/>
    <cellStyle name="Normal 7 4 3 5 3" xfId="33524"/>
    <cellStyle name="Normal 7 4 3 5 3 2" xfId="33525"/>
    <cellStyle name="Normal 7 4 3 5 3 3" xfId="33526"/>
    <cellStyle name="Normal 7 4 3 5 4" xfId="33527"/>
    <cellStyle name="Normal 7 4 3 5 4 2" xfId="33528"/>
    <cellStyle name="Normal 7 4 3 5 4 3" xfId="33529"/>
    <cellStyle name="Normal 7 4 3 5 5" xfId="33530"/>
    <cellStyle name="Normal 7 4 3 5 5 2" xfId="33531"/>
    <cellStyle name="Normal 7 4 3 5 5 3" xfId="33532"/>
    <cellStyle name="Normal 7 4 3 5 6" xfId="33533"/>
    <cellStyle name="Normal 7 4 3 5 7" xfId="33534"/>
    <cellStyle name="Normal 7 4 3 6" xfId="33535"/>
    <cellStyle name="Normal 7 4 3 6 2" xfId="33536"/>
    <cellStyle name="Normal 7 4 3 6 2 2" xfId="33537"/>
    <cellStyle name="Normal 7 4 3 6 2 3" xfId="33538"/>
    <cellStyle name="Normal 7 4 3 6 3" xfId="33539"/>
    <cellStyle name="Normal 7 4 3 6 3 2" xfId="33540"/>
    <cellStyle name="Normal 7 4 3 6 3 3" xfId="33541"/>
    <cellStyle name="Normal 7 4 3 6 4" xfId="33542"/>
    <cellStyle name="Normal 7 4 3 6 4 2" xfId="33543"/>
    <cellStyle name="Normal 7 4 3 6 4 3" xfId="33544"/>
    <cellStyle name="Normal 7 4 3 6 5" xfId="33545"/>
    <cellStyle name="Normal 7 4 3 6 5 2" xfId="33546"/>
    <cellStyle name="Normal 7 4 3 6 5 3" xfId="33547"/>
    <cellStyle name="Normal 7 4 3 6 6" xfId="33548"/>
    <cellStyle name="Normal 7 4 3 6 7" xfId="33549"/>
    <cellStyle name="Normal 7 4 3 7" xfId="33550"/>
    <cellStyle name="Normal 7 4 3 7 2" xfId="33551"/>
    <cellStyle name="Normal 7 4 3 7 2 2" xfId="33552"/>
    <cellStyle name="Normal 7 4 3 7 2 3" xfId="33553"/>
    <cellStyle name="Normal 7 4 3 7 3" xfId="33554"/>
    <cellStyle name="Normal 7 4 3 7 3 2" xfId="33555"/>
    <cellStyle name="Normal 7 4 3 7 3 3" xfId="33556"/>
    <cellStyle name="Normal 7 4 3 7 4" xfId="33557"/>
    <cellStyle name="Normal 7 4 3 7 4 2" xfId="33558"/>
    <cellStyle name="Normal 7 4 3 7 4 3" xfId="33559"/>
    <cellStyle name="Normal 7 4 3 7 5" xfId="33560"/>
    <cellStyle name="Normal 7 4 3 7 5 2" xfId="33561"/>
    <cellStyle name="Normal 7 4 3 7 5 3" xfId="33562"/>
    <cellStyle name="Normal 7 4 3 7 6" xfId="33563"/>
    <cellStyle name="Normal 7 4 3 7 7" xfId="33564"/>
    <cellStyle name="Normal 7 4 3 8" xfId="33565"/>
    <cellStyle name="Normal 7 4 3 8 2" xfId="33566"/>
    <cellStyle name="Normal 7 4 3 8 2 2" xfId="33567"/>
    <cellStyle name="Normal 7 4 3 8 2 3" xfId="33568"/>
    <cellStyle name="Normal 7 4 3 8 3" xfId="33569"/>
    <cellStyle name="Normal 7 4 3 8 3 2" xfId="33570"/>
    <cellStyle name="Normal 7 4 3 8 3 3" xfId="33571"/>
    <cellStyle name="Normal 7 4 3 8 4" xfId="33572"/>
    <cellStyle name="Normal 7 4 3 8 4 2" xfId="33573"/>
    <cellStyle name="Normal 7 4 3 8 4 3" xfId="33574"/>
    <cellStyle name="Normal 7 4 3 8 5" xfId="33575"/>
    <cellStyle name="Normal 7 4 3 8 5 2" xfId="33576"/>
    <cellStyle name="Normal 7 4 3 8 5 3" xfId="33577"/>
    <cellStyle name="Normal 7 4 3 8 6" xfId="33578"/>
    <cellStyle name="Normal 7 4 3 8 7" xfId="33579"/>
    <cellStyle name="Normal 7 4 3 9" xfId="33580"/>
    <cellStyle name="Normal 7 4 3 9 2" xfId="33581"/>
    <cellStyle name="Normal 7 4 3 9 3" xfId="33582"/>
    <cellStyle name="Normal 7 4 4" xfId="33583"/>
    <cellStyle name="Normal 7 4 4 10" xfId="33584"/>
    <cellStyle name="Normal 7 4 4 11" xfId="33585"/>
    <cellStyle name="Normal 7 4 4 2" xfId="33586"/>
    <cellStyle name="Normal 7 4 4 2 2" xfId="33587"/>
    <cellStyle name="Normal 7 4 4 2 2 2" xfId="33588"/>
    <cellStyle name="Normal 7 4 4 2 2 2 2" xfId="33589"/>
    <cellStyle name="Normal 7 4 4 2 2 2 3" xfId="33590"/>
    <cellStyle name="Normal 7 4 4 2 2 3" xfId="33591"/>
    <cellStyle name="Normal 7 4 4 2 2 3 2" xfId="33592"/>
    <cellStyle name="Normal 7 4 4 2 2 3 3" xfId="33593"/>
    <cellStyle name="Normal 7 4 4 2 2 4" xfId="33594"/>
    <cellStyle name="Normal 7 4 4 2 2 4 2" xfId="33595"/>
    <cellStyle name="Normal 7 4 4 2 2 4 3" xfId="33596"/>
    <cellStyle name="Normal 7 4 4 2 2 5" xfId="33597"/>
    <cellStyle name="Normal 7 4 4 2 2 5 2" xfId="33598"/>
    <cellStyle name="Normal 7 4 4 2 2 5 3" xfId="33599"/>
    <cellStyle name="Normal 7 4 4 2 2 6" xfId="33600"/>
    <cellStyle name="Normal 7 4 4 2 2 7" xfId="33601"/>
    <cellStyle name="Normal 7 4 4 2 3" xfId="33602"/>
    <cellStyle name="Normal 7 4 4 2 3 2" xfId="33603"/>
    <cellStyle name="Normal 7 4 4 2 3 3" xfId="33604"/>
    <cellStyle name="Normal 7 4 4 2 4" xfId="33605"/>
    <cellStyle name="Normal 7 4 4 2 4 2" xfId="33606"/>
    <cellStyle name="Normal 7 4 4 2 4 3" xfId="33607"/>
    <cellStyle name="Normal 7 4 4 2 5" xfId="33608"/>
    <cellStyle name="Normal 7 4 4 2 5 2" xfId="33609"/>
    <cellStyle name="Normal 7 4 4 2 5 3" xfId="33610"/>
    <cellStyle name="Normal 7 4 4 2 6" xfId="33611"/>
    <cellStyle name="Normal 7 4 4 2 6 2" xfId="33612"/>
    <cellStyle name="Normal 7 4 4 2 6 3" xfId="33613"/>
    <cellStyle name="Normal 7 4 4 2 7" xfId="33614"/>
    <cellStyle name="Normal 7 4 4 2 8" xfId="33615"/>
    <cellStyle name="Normal 7 4 4 3" xfId="33616"/>
    <cellStyle name="Normal 7 4 4 3 2" xfId="33617"/>
    <cellStyle name="Normal 7 4 4 3 2 2" xfId="33618"/>
    <cellStyle name="Normal 7 4 4 3 2 3" xfId="33619"/>
    <cellStyle name="Normal 7 4 4 3 3" xfId="33620"/>
    <cellStyle name="Normal 7 4 4 3 3 2" xfId="33621"/>
    <cellStyle name="Normal 7 4 4 3 3 3" xfId="33622"/>
    <cellStyle name="Normal 7 4 4 3 4" xfId="33623"/>
    <cellStyle name="Normal 7 4 4 3 4 2" xfId="33624"/>
    <cellStyle name="Normal 7 4 4 3 4 3" xfId="33625"/>
    <cellStyle name="Normal 7 4 4 3 5" xfId="33626"/>
    <cellStyle name="Normal 7 4 4 3 5 2" xfId="33627"/>
    <cellStyle name="Normal 7 4 4 3 5 3" xfId="33628"/>
    <cellStyle name="Normal 7 4 4 3 6" xfId="33629"/>
    <cellStyle name="Normal 7 4 4 3 7" xfId="33630"/>
    <cellStyle name="Normal 7 4 4 4" xfId="33631"/>
    <cellStyle name="Normal 7 4 4 4 2" xfId="33632"/>
    <cellStyle name="Normal 7 4 4 4 2 2" xfId="33633"/>
    <cellStyle name="Normal 7 4 4 4 2 3" xfId="33634"/>
    <cellStyle name="Normal 7 4 4 4 3" xfId="33635"/>
    <cellStyle name="Normal 7 4 4 4 3 2" xfId="33636"/>
    <cellStyle name="Normal 7 4 4 4 3 3" xfId="33637"/>
    <cellStyle name="Normal 7 4 4 4 4" xfId="33638"/>
    <cellStyle name="Normal 7 4 4 4 4 2" xfId="33639"/>
    <cellStyle name="Normal 7 4 4 4 4 3" xfId="33640"/>
    <cellStyle name="Normal 7 4 4 4 5" xfId="33641"/>
    <cellStyle name="Normal 7 4 4 4 5 2" xfId="33642"/>
    <cellStyle name="Normal 7 4 4 4 5 3" xfId="33643"/>
    <cellStyle name="Normal 7 4 4 4 6" xfId="33644"/>
    <cellStyle name="Normal 7 4 4 4 7" xfId="33645"/>
    <cellStyle name="Normal 7 4 4 5" xfId="33646"/>
    <cellStyle name="Normal 7 4 4 5 2" xfId="33647"/>
    <cellStyle name="Normal 7 4 4 5 2 2" xfId="33648"/>
    <cellStyle name="Normal 7 4 4 5 2 3" xfId="33649"/>
    <cellStyle name="Normal 7 4 4 5 3" xfId="33650"/>
    <cellStyle name="Normal 7 4 4 5 3 2" xfId="33651"/>
    <cellStyle name="Normal 7 4 4 5 3 3" xfId="33652"/>
    <cellStyle name="Normal 7 4 4 5 4" xfId="33653"/>
    <cellStyle name="Normal 7 4 4 5 4 2" xfId="33654"/>
    <cellStyle name="Normal 7 4 4 5 4 3" xfId="33655"/>
    <cellStyle name="Normal 7 4 4 5 5" xfId="33656"/>
    <cellStyle name="Normal 7 4 4 5 5 2" xfId="33657"/>
    <cellStyle name="Normal 7 4 4 5 5 3" xfId="33658"/>
    <cellStyle name="Normal 7 4 4 5 6" xfId="33659"/>
    <cellStyle name="Normal 7 4 4 5 7" xfId="33660"/>
    <cellStyle name="Normal 7 4 4 6" xfId="33661"/>
    <cellStyle name="Normal 7 4 4 6 2" xfId="33662"/>
    <cellStyle name="Normal 7 4 4 6 3" xfId="33663"/>
    <cellStyle name="Normal 7 4 4 7" xfId="33664"/>
    <cellStyle name="Normal 7 4 4 7 2" xfId="33665"/>
    <cellStyle name="Normal 7 4 4 7 3" xfId="33666"/>
    <cellStyle name="Normal 7 4 4 8" xfId="33667"/>
    <cellStyle name="Normal 7 4 4 8 2" xfId="33668"/>
    <cellStyle name="Normal 7 4 4 8 3" xfId="33669"/>
    <cellStyle name="Normal 7 4 4 9" xfId="33670"/>
    <cellStyle name="Normal 7 4 4 9 2" xfId="33671"/>
    <cellStyle name="Normal 7 4 4 9 3" xfId="33672"/>
    <cellStyle name="Normal 7 4 5" xfId="33673"/>
    <cellStyle name="Normal 7 4 5 2" xfId="33674"/>
    <cellStyle name="Normal 7 4 5 2 2" xfId="33675"/>
    <cellStyle name="Normal 7 4 5 2 2 2" xfId="33676"/>
    <cellStyle name="Normal 7 4 5 2 2 3" xfId="33677"/>
    <cellStyle name="Normal 7 4 5 2 3" xfId="33678"/>
    <cellStyle name="Normal 7 4 5 2 3 2" xfId="33679"/>
    <cellStyle name="Normal 7 4 5 2 3 3" xfId="33680"/>
    <cellStyle name="Normal 7 4 5 2 4" xfId="33681"/>
    <cellStyle name="Normal 7 4 5 2 4 2" xfId="33682"/>
    <cellStyle name="Normal 7 4 5 2 4 3" xfId="33683"/>
    <cellStyle name="Normal 7 4 5 2 5" xfId="33684"/>
    <cellStyle name="Normal 7 4 5 2 5 2" xfId="33685"/>
    <cellStyle name="Normal 7 4 5 2 5 3" xfId="33686"/>
    <cellStyle name="Normal 7 4 5 2 6" xfId="33687"/>
    <cellStyle name="Normal 7 4 5 2 7" xfId="33688"/>
    <cellStyle name="Normal 7 4 5 3" xfId="33689"/>
    <cellStyle name="Normal 7 4 5 3 2" xfId="33690"/>
    <cellStyle name="Normal 7 4 5 3 3" xfId="33691"/>
    <cellStyle name="Normal 7 4 5 4" xfId="33692"/>
    <cellStyle name="Normal 7 4 5 4 2" xfId="33693"/>
    <cellStyle name="Normal 7 4 5 4 3" xfId="33694"/>
    <cellStyle name="Normal 7 4 5 5" xfId="33695"/>
    <cellStyle name="Normal 7 4 5 5 2" xfId="33696"/>
    <cellStyle name="Normal 7 4 5 5 3" xfId="33697"/>
    <cellStyle name="Normal 7 4 5 6" xfId="33698"/>
    <cellStyle name="Normal 7 4 5 6 2" xfId="33699"/>
    <cellStyle name="Normal 7 4 5 6 3" xfId="33700"/>
    <cellStyle name="Normal 7 4 5 7" xfId="33701"/>
    <cellStyle name="Normal 7 4 5 8" xfId="33702"/>
    <cellStyle name="Normal 7 4 6" xfId="33703"/>
    <cellStyle name="Normal 7 4 6 2" xfId="33704"/>
    <cellStyle name="Normal 7 4 6 2 2" xfId="33705"/>
    <cellStyle name="Normal 7 4 6 2 2 2" xfId="33706"/>
    <cellStyle name="Normal 7 4 6 2 2 3" xfId="33707"/>
    <cellStyle name="Normal 7 4 6 2 3" xfId="33708"/>
    <cellStyle name="Normal 7 4 6 2 3 2" xfId="33709"/>
    <cellStyle name="Normal 7 4 6 2 3 3" xfId="33710"/>
    <cellStyle name="Normal 7 4 6 2 4" xfId="33711"/>
    <cellStyle name="Normal 7 4 6 2 4 2" xfId="33712"/>
    <cellStyle name="Normal 7 4 6 2 4 3" xfId="33713"/>
    <cellStyle name="Normal 7 4 6 2 5" xfId="33714"/>
    <cellStyle name="Normal 7 4 6 2 5 2" xfId="33715"/>
    <cellStyle name="Normal 7 4 6 2 5 3" xfId="33716"/>
    <cellStyle name="Normal 7 4 6 2 6" xfId="33717"/>
    <cellStyle name="Normal 7 4 6 2 7" xfId="33718"/>
    <cellStyle name="Normal 7 4 6 3" xfId="33719"/>
    <cellStyle name="Normal 7 4 6 3 2" xfId="33720"/>
    <cellStyle name="Normal 7 4 6 3 3" xfId="33721"/>
    <cellStyle name="Normal 7 4 6 4" xfId="33722"/>
    <cellStyle name="Normal 7 4 6 4 2" xfId="33723"/>
    <cellStyle name="Normal 7 4 6 4 3" xfId="33724"/>
    <cellStyle name="Normal 7 4 6 5" xfId="33725"/>
    <cellStyle name="Normal 7 4 6 5 2" xfId="33726"/>
    <cellStyle name="Normal 7 4 6 5 3" xfId="33727"/>
    <cellStyle name="Normal 7 4 6 6" xfId="33728"/>
    <cellStyle name="Normal 7 4 6 6 2" xfId="33729"/>
    <cellStyle name="Normal 7 4 6 6 3" xfId="33730"/>
    <cellStyle name="Normal 7 4 6 7" xfId="33731"/>
    <cellStyle name="Normal 7 4 6 8" xfId="33732"/>
    <cellStyle name="Normal 7 4 7" xfId="33733"/>
    <cellStyle name="Normal 7 4 7 2" xfId="33734"/>
    <cellStyle name="Normal 7 4 7 2 2" xfId="33735"/>
    <cellStyle name="Normal 7 4 7 2 3" xfId="33736"/>
    <cellStyle name="Normal 7 4 7 3" xfId="33737"/>
    <cellStyle name="Normal 7 4 7 3 2" xfId="33738"/>
    <cellStyle name="Normal 7 4 7 3 3" xfId="33739"/>
    <cellStyle name="Normal 7 4 7 4" xfId="33740"/>
    <cellStyle name="Normal 7 4 7 4 2" xfId="33741"/>
    <cellStyle name="Normal 7 4 7 4 3" xfId="33742"/>
    <cellStyle name="Normal 7 4 7 5" xfId="33743"/>
    <cellStyle name="Normal 7 4 7 5 2" xfId="33744"/>
    <cellStyle name="Normal 7 4 7 5 3" xfId="33745"/>
    <cellStyle name="Normal 7 4 7 6" xfId="33746"/>
    <cellStyle name="Normal 7 4 7 7" xfId="33747"/>
    <cellStyle name="Normal 7 4 8" xfId="33748"/>
    <cellStyle name="Normal 7 4 8 2" xfId="33749"/>
    <cellStyle name="Normal 7 4 8 2 2" xfId="33750"/>
    <cellStyle name="Normal 7 4 8 2 3" xfId="33751"/>
    <cellStyle name="Normal 7 4 8 3" xfId="33752"/>
    <cellStyle name="Normal 7 4 8 3 2" xfId="33753"/>
    <cellStyle name="Normal 7 4 8 3 3" xfId="33754"/>
    <cellStyle name="Normal 7 4 8 4" xfId="33755"/>
    <cellStyle name="Normal 7 4 8 4 2" xfId="33756"/>
    <cellStyle name="Normal 7 4 8 4 3" xfId="33757"/>
    <cellStyle name="Normal 7 4 8 5" xfId="33758"/>
    <cellStyle name="Normal 7 4 8 5 2" xfId="33759"/>
    <cellStyle name="Normal 7 4 8 5 3" xfId="33760"/>
    <cellStyle name="Normal 7 4 8 6" xfId="33761"/>
    <cellStyle name="Normal 7 4 8 7" xfId="33762"/>
    <cellStyle name="Normal 7 4 9" xfId="33763"/>
    <cellStyle name="Normal 7 4 9 2" xfId="33764"/>
    <cellStyle name="Normal 7 4 9 2 2" xfId="33765"/>
    <cellStyle name="Normal 7 4 9 2 3" xfId="33766"/>
    <cellStyle name="Normal 7 4 9 3" xfId="33767"/>
    <cellStyle name="Normal 7 4 9 3 2" xfId="33768"/>
    <cellStyle name="Normal 7 4 9 3 3" xfId="33769"/>
    <cellStyle name="Normal 7 4 9 4" xfId="33770"/>
    <cellStyle name="Normal 7 4 9 4 2" xfId="33771"/>
    <cellStyle name="Normal 7 4 9 4 3" xfId="33772"/>
    <cellStyle name="Normal 7 4 9 5" xfId="33773"/>
    <cellStyle name="Normal 7 4 9 5 2" xfId="33774"/>
    <cellStyle name="Normal 7 4 9 5 3" xfId="33775"/>
    <cellStyle name="Normal 7 4 9 6" xfId="33776"/>
    <cellStyle name="Normal 7 4 9 7" xfId="33777"/>
    <cellStyle name="Normal 7 5" xfId="33778"/>
    <cellStyle name="Normal 7 5 10" xfId="33779"/>
    <cellStyle name="Normal 7 5 10 2" xfId="33780"/>
    <cellStyle name="Normal 7 5 10 3" xfId="33781"/>
    <cellStyle name="Normal 7 5 11" xfId="33782"/>
    <cellStyle name="Normal 7 5 11 2" xfId="33783"/>
    <cellStyle name="Normal 7 5 11 3" xfId="33784"/>
    <cellStyle name="Normal 7 5 12" xfId="33785"/>
    <cellStyle name="Normal 7 5 12 2" xfId="33786"/>
    <cellStyle name="Normal 7 5 12 3" xfId="33787"/>
    <cellStyle name="Normal 7 5 13" xfId="33788"/>
    <cellStyle name="Normal 7 5 13 2" xfId="33789"/>
    <cellStyle name="Normal 7 5 13 3" xfId="33790"/>
    <cellStyle name="Normal 7 5 14" xfId="33791"/>
    <cellStyle name="Normal 7 5 15" xfId="33792"/>
    <cellStyle name="Normal 7 5 2" xfId="33793"/>
    <cellStyle name="Normal 7 5 2 10" xfId="33794"/>
    <cellStyle name="Normal 7 5 2 10 2" xfId="33795"/>
    <cellStyle name="Normal 7 5 2 10 3" xfId="33796"/>
    <cellStyle name="Normal 7 5 2 11" xfId="33797"/>
    <cellStyle name="Normal 7 5 2 11 2" xfId="33798"/>
    <cellStyle name="Normal 7 5 2 11 3" xfId="33799"/>
    <cellStyle name="Normal 7 5 2 12" xfId="33800"/>
    <cellStyle name="Normal 7 5 2 12 2" xfId="33801"/>
    <cellStyle name="Normal 7 5 2 12 3" xfId="33802"/>
    <cellStyle name="Normal 7 5 2 13" xfId="33803"/>
    <cellStyle name="Normal 7 5 2 14" xfId="33804"/>
    <cellStyle name="Normal 7 5 2 2" xfId="33805"/>
    <cellStyle name="Normal 7 5 2 2 10" xfId="33806"/>
    <cellStyle name="Normal 7 5 2 2 11" xfId="33807"/>
    <cellStyle name="Normal 7 5 2 2 2" xfId="33808"/>
    <cellStyle name="Normal 7 5 2 2 2 2" xfId="33809"/>
    <cellStyle name="Normal 7 5 2 2 2 2 2" xfId="33810"/>
    <cellStyle name="Normal 7 5 2 2 2 2 2 2" xfId="33811"/>
    <cellStyle name="Normal 7 5 2 2 2 2 2 3" xfId="33812"/>
    <cellStyle name="Normal 7 5 2 2 2 2 3" xfId="33813"/>
    <cellStyle name="Normal 7 5 2 2 2 2 3 2" xfId="33814"/>
    <cellStyle name="Normal 7 5 2 2 2 2 3 3" xfId="33815"/>
    <cellStyle name="Normal 7 5 2 2 2 2 4" xfId="33816"/>
    <cellStyle name="Normal 7 5 2 2 2 2 4 2" xfId="33817"/>
    <cellStyle name="Normal 7 5 2 2 2 2 4 3" xfId="33818"/>
    <cellStyle name="Normal 7 5 2 2 2 2 5" xfId="33819"/>
    <cellStyle name="Normal 7 5 2 2 2 2 5 2" xfId="33820"/>
    <cellStyle name="Normal 7 5 2 2 2 2 5 3" xfId="33821"/>
    <cellStyle name="Normal 7 5 2 2 2 2 6" xfId="33822"/>
    <cellStyle name="Normal 7 5 2 2 2 2 7" xfId="33823"/>
    <cellStyle name="Normal 7 5 2 2 2 3" xfId="33824"/>
    <cellStyle name="Normal 7 5 2 2 2 3 2" xfId="33825"/>
    <cellStyle name="Normal 7 5 2 2 2 3 3" xfId="33826"/>
    <cellStyle name="Normal 7 5 2 2 2 4" xfId="33827"/>
    <cellStyle name="Normal 7 5 2 2 2 4 2" xfId="33828"/>
    <cellStyle name="Normal 7 5 2 2 2 4 3" xfId="33829"/>
    <cellStyle name="Normal 7 5 2 2 2 5" xfId="33830"/>
    <cellStyle name="Normal 7 5 2 2 2 5 2" xfId="33831"/>
    <cellStyle name="Normal 7 5 2 2 2 5 3" xfId="33832"/>
    <cellStyle name="Normal 7 5 2 2 2 6" xfId="33833"/>
    <cellStyle name="Normal 7 5 2 2 2 6 2" xfId="33834"/>
    <cellStyle name="Normal 7 5 2 2 2 6 3" xfId="33835"/>
    <cellStyle name="Normal 7 5 2 2 2 7" xfId="33836"/>
    <cellStyle name="Normal 7 5 2 2 2 8" xfId="33837"/>
    <cellStyle name="Normal 7 5 2 2 3" xfId="33838"/>
    <cellStyle name="Normal 7 5 2 2 3 2" xfId="33839"/>
    <cellStyle name="Normal 7 5 2 2 3 2 2" xfId="33840"/>
    <cellStyle name="Normal 7 5 2 2 3 2 3" xfId="33841"/>
    <cellStyle name="Normal 7 5 2 2 3 3" xfId="33842"/>
    <cellStyle name="Normal 7 5 2 2 3 3 2" xfId="33843"/>
    <cellStyle name="Normal 7 5 2 2 3 3 3" xfId="33844"/>
    <cellStyle name="Normal 7 5 2 2 3 4" xfId="33845"/>
    <cellStyle name="Normal 7 5 2 2 3 4 2" xfId="33846"/>
    <cellStyle name="Normal 7 5 2 2 3 4 3" xfId="33847"/>
    <cellStyle name="Normal 7 5 2 2 3 5" xfId="33848"/>
    <cellStyle name="Normal 7 5 2 2 3 5 2" xfId="33849"/>
    <cellStyle name="Normal 7 5 2 2 3 5 3" xfId="33850"/>
    <cellStyle name="Normal 7 5 2 2 3 6" xfId="33851"/>
    <cellStyle name="Normal 7 5 2 2 3 7" xfId="33852"/>
    <cellStyle name="Normal 7 5 2 2 4" xfId="33853"/>
    <cellStyle name="Normal 7 5 2 2 4 2" xfId="33854"/>
    <cellStyle name="Normal 7 5 2 2 4 2 2" xfId="33855"/>
    <cellStyle name="Normal 7 5 2 2 4 2 3" xfId="33856"/>
    <cellStyle name="Normal 7 5 2 2 4 3" xfId="33857"/>
    <cellStyle name="Normal 7 5 2 2 4 3 2" xfId="33858"/>
    <cellStyle name="Normal 7 5 2 2 4 3 3" xfId="33859"/>
    <cellStyle name="Normal 7 5 2 2 4 4" xfId="33860"/>
    <cellStyle name="Normal 7 5 2 2 4 4 2" xfId="33861"/>
    <cellStyle name="Normal 7 5 2 2 4 4 3" xfId="33862"/>
    <cellStyle name="Normal 7 5 2 2 4 5" xfId="33863"/>
    <cellStyle name="Normal 7 5 2 2 4 5 2" xfId="33864"/>
    <cellStyle name="Normal 7 5 2 2 4 5 3" xfId="33865"/>
    <cellStyle name="Normal 7 5 2 2 4 6" xfId="33866"/>
    <cellStyle name="Normal 7 5 2 2 4 7" xfId="33867"/>
    <cellStyle name="Normal 7 5 2 2 5" xfId="33868"/>
    <cellStyle name="Normal 7 5 2 2 5 2" xfId="33869"/>
    <cellStyle name="Normal 7 5 2 2 5 2 2" xfId="33870"/>
    <cellStyle name="Normal 7 5 2 2 5 2 3" xfId="33871"/>
    <cellStyle name="Normal 7 5 2 2 5 3" xfId="33872"/>
    <cellStyle name="Normal 7 5 2 2 5 3 2" xfId="33873"/>
    <cellStyle name="Normal 7 5 2 2 5 3 3" xfId="33874"/>
    <cellStyle name="Normal 7 5 2 2 5 4" xfId="33875"/>
    <cellStyle name="Normal 7 5 2 2 5 4 2" xfId="33876"/>
    <cellStyle name="Normal 7 5 2 2 5 4 3" xfId="33877"/>
    <cellStyle name="Normal 7 5 2 2 5 5" xfId="33878"/>
    <cellStyle name="Normal 7 5 2 2 5 5 2" xfId="33879"/>
    <cellStyle name="Normal 7 5 2 2 5 5 3" xfId="33880"/>
    <cellStyle name="Normal 7 5 2 2 5 6" xfId="33881"/>
    <cellStyle name="Normal 7 5 2 2 5 7" xfId="33882"/>
    <cellStyle name="Normal 7 5 2 2 6" xfId="33883"/>
    <cellStyle name="Normal 7 5 2 2 6 2" xfId="33884"/>
    <cellStyle name="Normal 7 5 2 2 6 3" xfId="33885"/>
    <cellStyle name="Normal 7 5 2 2 7" xfId="33886"/>
    <cellStyle name="Normal 7 5 2 2 7 2" xfId="33887"/>
    <cellStyle name="Normal 7 5 2 2 7 3" xfId="33888"/>
    <cellStyle name="Normal 7 5 2 2 8" xfId="33889"/>
    <cellStyle name="Normal 7 5 2 2 8 2" xfId="33890"/>
    <cellStyle name="Normal 7 5 2 2 8 3" xfId="33891"/>
    <cellStyle name="Normal 7 5 2 2 9" xfId="33892"/>
    <cellStyle name="Normal 7 5 2 2 9 2" xfId="33893"/>
    <cellStyle name="Normal 7 5 2 2 9 3" xfId="33894"/>
    <cellStyle name="Normal 7 5 2 3" xfId="33895"/>
    <cellStyle name="Normal 7 5 2 3 2" xfId="33896"/>
    <cellStyle name="Normal 7 5 2 3 2 2" xfId="33897"/>
    <cellStyle name="Normal 7 5 2 3 2 2 2" xfId="33898"/>
    <cellStyle name="Normal 7 5 2 3 2 2 3" xfId="33899"/>
    <cellStyle name="Normal 7 5 2 3 2 3" xfId="33900"/>
    <cellStyle name="Normal 7 5 2 3 2 3 2" xfId="33901"/>
    <cellStyle name="Normal 7 5 2 3 2 3 3" xfId="33902"/>
    <cellStyle name="Normal 7 5 2 3 2 4" xfId="33903"/>
    <cellStyle name="Normal 7 5 2 3 2 4 2" xfId="33904"/>
    <cellStyle name="Normal 7 5 2 3 2 4 3" xfId="33905"/>
    <cellStyle name="Normal 7 5 2 3 2 5" xfId="33906"/>
    <cellStyle name="Normal 7 5 2 3 2 5 2" xfId="33907"/>
    <cellStyle name="Normal 7 5 2 3 2 5 3" xfId="33908"/>
    <cellStyle name="Normal 7 5 2 3 2 6" xfId="33909"/>
    <cellStyle name="Normal 7 5 2 3 2 7" xfId="33910"/>
    <cellStyle name="Normal 7 5 2 3 3" xfId="33911"/>
    <cellStyle name="Normal 7 5 2 3 3 2" xfId="33912"/>
    <cellStyle name="Normal 7 5 2 3 3 3" xfId="33913"/>
    <cellStyle name="Normal 7 5 2 3 4" xfId="33914"/>
    <cellStyle name="Normal 7 5 2 3 4 2" xfId="33915"/>
    <cellStyle name="Normal 7 5 2 3 4 3" xfId="33916"/>
    <cellStyle name="Normal 7 5 2 3 5" xfId="33917"/>
    <cellStyle name="Normal 7 5 2 3 5 2" xfId="33918"/>
    <cellStyle name="Normal 7 5 2 3 5 3" xfId="33919"/>
    <cellStyle name="Normal 7 5 2 3 6" xfId="33920"/>
    <cellStyle name="Normal 7 5 2 3 6 2" xfId="33921"/>
    <cellStyle name="Normal 7 5 2 3 6 3" xfId="33922"/>
    <cellStyle name="Normal 7 5 2 3 7" xfId="33923"/>
    <cellStyle name="Normal 7 5 2 3 8" xfId="33924"/>
    <cellStyle name="Normal 7 5 2 4" xfId="33925"/>
    <cellStyle name="Normal 7 5 2 4 2" xfId="33926"/>
    <cellStyle name="Normal 7 5 2 4 2 2" xfId="33927"/>
    <cellStyle name="Normal 7 5 2 4 2 2 2" xfId="33928"/>
    <cellStyle name="Normal 7 5 2 4 2 2 3" xfId="33929"/>
    <cellStyle name="Normal 7 5 2 4 2 3" xfId="33930"/>
    <cellStyle name="Normal 7 5 2 4 2 3 2" xfId="33931"/>
    <cellStyle name="Normal 7 5 2 4 2 3 3" xfId="33932"/>
    <cellStyle name="Normal 7 5 2 4 2 4" xfId="33933"/>
    <cellStyle name="Normal 7 5 2 4 2 4 2" xfId="33934"/>
    <cellStyle name="Normal 7 5 2 4 2 4 3" xfId="33935"/>
    <cellStyle name="Normal 7 5 2 4 2 5" xfId="33936"/>
    <cellStyle name="Normal 7 5 2 4 2 5 2" xfId="33937"/>
    <cellStyle name="Normal 7 5 2 4 2 5 3" xfId="33938"/>
    <cellStyle name="Normal 7 5 2 4 2 6" xfId="33939"/>
    <cellStyle name="Normal 7 5 2 4 2 7" xfId="33940"/>
    <cellStyle name="Normal 7 5 2 4 3" xfId="33941"/>
    <cellStyle name="Normal 7 5 2 4 3 2" xfId="33942"/>
    <cellStyle name="Normal 7 5 2 4 3 3" xfId="33943"/>
    <cellStyle name="Normal 7 5 2 4 4" xfId="33944"/>
    <cellStyle name="Normal 7 5 2 4 4 2" xfId="33945"/>
    <cellStyle name="Normal 7 5 2 4 4 3" xfId="33946"/>
    <cellStyle name="Normal 7 5 2 4 5" xfId="33947"/>
    <cellStyle name="Normal 7 5 2 4 5 2" xfId="33948"/>
    <cellStyle name="Normal 7 5 2 4 5 3" xfId="33949"/>
    <cellStyle name="Normal 7 5 2 4 6" xfId="33950"/>
    <cellStyle name="Normal 7 5 2 4 6 2" xfId="33951"/>
    <cellStyle name="Normal 7 5 2 4 6 3" xfId="33952"/>
    <cellStyle name="Normal 7 5 2 4 7" xfId="33953"/>
    <cellStyle name="Normal 7 5 2 4 8" xfId="33954"/>
    <cellStyle name="Normal 7 5 2 5" xfId="33955"/>
    <cellStyle name="Normal 7 5 2 5 2" xfId="33956"/>
    <cellStyle name="Normal 7 5 2 5 2 2" xfId="33957"/>
    <cellStyle name="Normal 7 5 2 5 2 3" xfId="33958"/>
    <cellStyle name="Normal 7 5 2 5 3" xfId="33959"/>
    <cellStyle name="Normal 7 5 2 5 3 2" xfId="33960"/>
    <cellStyle name="Normal 7 5 2 5 3 3" xfId="33961"/>
    <cellStyle name="Normal 7 5 2 5 4" xfId="33962"/>
    <cellStyle name="Normal 7 5 2 5 4 2" xfId="33963"/>
    <cellStyle name="Normal 7 5 2 5 4 3" xfId="33964"/>
    <cellStyle name="Normal 7 5 2 5 5" xfId="33965"/>
    <cellStyle name="Normal 7 5 2 5 5 2" xfId="33966"/>
    <cellStyle name="Normal 7 5 2 5 5 3" xfId="33967"/>
    <cellStyle name="Normal 7 5 2 5 6" xfId="33968"/>
    <cellStyle name="Normal 7 5 2 5 7" xfId="33969"/>
    <cellStyle name="Normal 7 5 2 6" xfId="33970"/>
    <cellStyle name="Normal 7 5 2 6 2" xfId="33971"/>
    <cellStyle name="Normal 7 5 2 6 2 2" xfId="33972"/>
    <cellStyle name="Normal 7 5 2 6 2 3" xfId="33973"/>
    <cellStyle name="Normal 7 5 2 6 3" xfId="33974"/>
    <cellStyle name="Normal 7 5 2 6 3 2" xfId="33975"/>
    <cellStyle name="Normal 7 5 2 6 3 3" xfId="33976"/>
    <cellStyle name="Normal 7 5 2 6 4" xfId="33977"/>
    <cellStyle name="Normal 7 5 2 6 4 2" xfId="33978"/>
    <cellStyle name="Normal 7 5 2 6 4 3" xfId="33979"/>
    <cellStyle name="Normal 7 5 2 6 5" xfId="33980"/>
    <cellStyle name="Normal 7 5 2 6 5 2" xfId="33981"/>
    <cellStyle name="Normal 7 5 2 6 5 3" xfId="33982"/>
    <cellStyle name="Normal 7 5 2 6 6" xfId="33983"/>
    <cellStyle name="Normal 7 5 2 6 7" xfId="33984"/>
    <cellStyle name="Normal 7 5 2 7" xfId="33985"/>
    <cellStyle name="Normal 7 5 2 7 2" xfId="33986"/>
    <cellStyle name="Normal 7 5 2 7 2 2" xfId="33987"/>
    <cellStyle name="Normal 7 5 2 7 2 3" xfId="33988"/>
    <cellStyle name="Normal 7 5 2 7 3" xfId="33989"/>
    <cellStyle name="Normal 7 5 2 7 3 2" xfId="33990"/>
    <cellStyle name="Normal 7 5 2 7 3 3" xfId="33991"/>
    <cellStyle name="Normal 7 5 2 7 4" xfId="33992"/>
    <cellStyle name="Normal 7 5 2 7 4 2" xfId="33993"/>
    <cellStyle name="Normal 7 5 2 7 4 3" xfId="33994"/>
    <cellStyle name="Normal 7 5 2 7 5" xfId="33995"/>
    <cellStyle name="Normal 7 5 2 7 5 2" xfId="33996"/>
    <cellStyle name="Normal 7 5 2 7 5 3" xfId="33997"/>
    <cellStyle name="Normal 7 5 2 7 6" xfId="33998"/>
    <cellStyle name="Normal 7 5 2 7 7" xfId="33999"/>
    <cellStyle name="Normal 7 5 2 8" xfId="34000"/>
    <cellStyle name="Normal 7 5 2 8 2" xfId="34001"/>
    <cellStyle name="Normal 7 5 2 8 2 2" xfId="34002"/>
    <cellStyle name="Normal 7 5 2 8 2 3" xfId="34003"/>
    <cellStyle name="Normal 7 5 2 8 3" xfId="34004"/>
    <cellStyle name="Normal 7 5 2 8 3 2" xfId="34005"/>
    <cellStyle name="Normal 7 5 2 8 3 3" xfId="34006"/>
    <cellStyle name="Normal 7 5 2 8 4" xfId="34007"/>
    <cellStyle name="Normal 7 5 2 8 4 2" xfId="34008"/>
    <cellStyle name="Normal 7 5 2 8 4 3" xfId="34009"/>
    <cellStyle name="Normal 7 5 2 8 5" xfId="34010"/>
    <cellStyle name="Normal 7 5 2 8 5 2" xfId="34011"/>
    <cellStyle name="Normal 7 5 2 8 5 3" xfId="34012"/>
    <cellStyle name="Normal 7 5 2 8 6" xfId="34013"/>
    <cellStyle name="Normal 7 5 2 8 7" xfId="34014"/>
    <cellStyle name="Normal 7 5 2 9" xfId="34015"/>
    <cellStyle name="Normal 7 5 2 9 2" xfId="34016"/>
    <cellStyle name="Normal 7 5 2 9 3" xfId="34017"/>
    <cellStyle name="Normal 7 5 3" xfId="34018"/>
    <cellStyle name="Normal 7 5 3 10" xfId="34019"/>
    <cellStyle name="Normal 7 5 3 11" xfId="34020"/>
    <cellStyle name="Normal 7 5 3 2" xfId="34021"/>
    <cellStyle name="Normal 7 5 3 2 2" xfId="34022"/>
    <cellStyle name="Normal 7 5 3 2 2 2" xfId="34023"/>
    <cellStyle name="Normal 7 5 3 2 2 2 2" xfId="34024"/>
    <cellStyle name="Normal 7 5 3 2 2 2 3" xfId="34025"/>
    <cellStyle name="Normal 7 5 3 2 2 3" xfId="34026"/>
    <cellStyle name="Normal 7 5 3 2 2 3 2" xfId="34027"/>
    <cellStyle name="Normal 7 5 3 2 2 3 3" xfId="34028"/>
    <cellStyle name="Normal 7 5 3 2 2 4" xfId="34029"/>
    <cellStyle name="Normal 7 5 3 2 2 4 2" xfId="34030"/>
    <cellStyle name="Normal 7 5 3 2 2 4 3" xfId="34031"/>
    <cellStyle name="Normal 7 5 3 2 2 5" xfId="34032"/>
    <cellStyle name="Normal 7 5 3 2 2 5 2" xfId="34033"/>
    <cellStyle name="Normal 7 5 3 2 2 5 3" xfId="34034"/>
    <cellStyle name="Normal 7 5 3 2 2 6" xfId="34035"/>
    <cellStyle name="Normal 7 5 3 2 2 7" xfId="34036"/>
    <cellStyle name="Normal 7 5 3 2 3" xfId="34037"/>
    <cellStyle name="Normal 7 5 3 2 3 2" xfId="34038"/>
    <cellStyle name="Normal 7 5 3 2 3 3" xfId="34039"/>
    <cellStyle name="Normal 7 5 3 2 4" xfId="34040"/>
    <cellStyle name="Normal 7 5 3 2 4 2" xfId="34041"/>
    <cellStyle name="Normal 7 5 3 2 4 3" xfId="34042"/>
    <cellStyle name="Normal 7 5 3 2 5" xfId="34043"/>
    <cellStyle name="Normal 7 5 3 2 5 2" xfId="34044"/>
    <cellStyle name="Normal 7 5 3 2 5 3" xfId="34045"/>
    <cellStyle name="Normal 7 5 3 2 6" xfId="34046"/>
    <cellStyle name="Normal 7 5 3 2 6 2" xfId="34047"/>
    <cellStyle name="Normal 7 5 3 2 6 3" xfId="34048"/>
    <cellStyle name="Normal 7 5 3 2 7" xfId="34049"/>
    <cellStyle name="Normal 7 5 3 2 8" xfId="34050"/>
    <cellStyle name="Normal 7 5 3 3" xfId="34051"/>
    <cellStyle name="Normal 7 5 3 3 2" xfId="34052"/>
    <cellStyle name="Normal 7 5 3 3 2 2" xfId="34053"/>
    <cellStyle name="Normal 7 5 3 3 2 3" xfId="34054"/>
    <cellStyle name="Normal 7 5 3 3 3" xfId="34055"/>
    <cellStyle name="Normal 7 5 3 3 3 2" xfId="34056"/>
    <cellStyle name="Normal 7 5 3 3 3 3" xfId="34057"/>
    <cellStyle name="Normal 7 5 3 3 4" xfId="34058"/>
    <cellStyle name="Normal 7 5 3 3 4 2" xfId="34059"/>
    <cellStyle name="Normal 7 5 3 3 4 3" xfId="34060"/>
    <cellStyle name="Normal 7 5 3 3 5" xfId="34061"/>
    <cellStyle name="Normal 7 5 3 3 5 2" xfId="34062"/>
    <cellStyle name="Normal 7 5 3 3 5 3" xfId="34063"/>
    <cellStyle name="Normal 7 5 3 3 6" xfId="34064"/>
    <cellStyle name="Normal 7 5 3 3 7" xfId="34065"/>
    <cellStyle name="Normal 7 5 3 4" xfId="34066"/>
    <cellStyle name="Normal 7 5 3 4 2" xfId="34067"/>
    <cellStyle name="Normal 7 5 3 4 2 2" xfId="34068"/>
    <cellStyle name="Normal 7 5 3 4 2 3" xfId="34069"/>
    <cellStyle name="Normal 7 5 3 4 3" xfId="34070"/>
    <cellStyle name="Normal 7 5 3 4 3 2" xfId="34071"/>
    <cellStyle name="Normal 7 5 3 4 3 3" xfId="34072"/>
    <cellStyle name="Normal 7 5 3 4 4" xfId="34073"/>
    <cellStyle name="Normal 7 5 3 4 4 2" xfId="34074"/>
    <cellStyle name="Normal 7 5 3 4 4 3" xfId="34075"/>
    <cellStyle name="Normal 7 5 3 4 5" xfId="34076"/>
    <cellStyle name="Normal 7 5 3 4 5 2" xfId="34077"/>
    <cellStyle name="Normal 7 5 3 4 5 3" xfId="34078"/>
    <cellStyle name="Normal 7 5 3 4 6" xfId="34079"/>
    <cellStyle name="Normal 7 5 3 4 7" xfId="34080"/>
    <cellStyle name="Normal 7 5 3 5" xfId="34081"/>
    <cellStyle name="Normal 7 5 3 5 2" xfId="34082"/>
    <cellStyle name="Normal 7 5 3 5 2 2" xfId="34083"/>
    <cellStyle name="Normal 7 5 3 5 2 3" xfId="34084"/>
    <cellStyle name="Normal 7 5 3 5 3" xfId="34085"/>
    <cellStyle name="Normal 7 5 3 5 3 2" xfId="34086"/>
    <cellStyle name="Normal 7 5 3 5 3 3" xfId="34087"/>
    <cellStyle name="Normal 7 5 3 5 4" xfId="34088"/>
    <cellStyle name="Normal 7 5 3 5 4 2" xfId="34089"/>
    <cellStyle name="Normal 7 5 3 5 4 3" xfId="34090"/>
    <cellStyle name="Normal 7 5 3 5 5" xfId="34091"/>
    <cellStyle name="Normal 7 5 3 5 5 2" xfId="34092"/>
    <cellStyle name="Normal 7 5 3 5 5 3" xfId="34093"/>
    <cellStyle name="Normal 7 5 3 5 6" xfId="34094"/>
    <cellStyle name="Normal 7 5 3 5 7" xfId="34095"/>
    <cellStyle name="Normal 7 5 3 6" xfId="34096"/>
    <cellStyle name="Normal 7 5 3 6 2" xfId="34097"/>
    <cellStyle name="Normal 7 5 3 6 3" xfId="34098"/>
    <cellStyle name="Normal 7 5 3 7" xfId="34099"/>
    <cellStyle name="Normal 7 5 3 7 2" xfId="34100"/>
    <cellStyle name="Normal 7 5 3 7 3" xfId="34101"/>
    <cellStyle name="Normal 7 5 3 8" xfId="34102"/>
    <cellStyle name="Normal 7 5 3 8 2" xfId="34103"/>
    <cellStyle name="Normal 7 5 3 8 3" xfId="34104"/>
    <cellStyle name="Normal 7 5 3 9" xfId="34105"/>
    <cellStyle name="Normal 7 5 3 9 2" xfId="34106"/>
    <cellStyle name="Normal 7 5 3 9 3" xfId="34107"/>
    <cellStyle name="Normal 7 5 4" xfId="34108"/>
    <cellStyle name="Normal 7 5 4 2" xfId="34109"/>
    <cellStyle name="Normal 7 5 4 2 2" xfId="34110"/>
    <cellStyle name="Normal 7 5 4 2 2 2" xfId="34111"/>
    <cellStyle name="Normal 7 5 4 2 2 3" xfId="34112"/>
    <cellStyle name="Normal 7 5 4 2 3" xfId="34113"/>
    <cellStyle name="Normal 7 5 4 2 3 2" xfId="34114"/>
    <cellStyle name="Normal 7 5 4 2 3 3" xfId="34115"/>
    <cellStyle name="Normal 7 5 4 2 4" xfId="34116"/>
    <cellStyle name="Normal 7 5 4 2 4 2" xfId="34117"/>
    <cellStyle name="Normal 7 5 4 2 4 3" xfId="34118"/>
    <cellStyle name="Normal 7 5 4 2 5" xfId="34119"/>
    <cellStyle name="Normal 7 5 4 2 5 2" xfId="34120"/>
    <cellStyle name="Normal 7 5 4 2 5 3" xfId="34121"/>
    <cellStyle name="Normal 7 5 4 2 6" xfId="34122"/>
    <cellStyle name="Normal 7 5 4 2 7" xfId="34123"/>
    <cellStyle name="Normal 7 5 4 3" xfId="34124"/>
    <cellStyle name="Normal 7 5 4 3 2" xfId="34125"/>
    <cellStyle name="Normal 7 5 4 3 3" xfId="34126"/>
    <cellStyle name="Normal 7 5 4 4" xfId="34127"/>
    <cellStyle name="Normal 7 5 4 4 2" xfId="34128"/>
    <cellStyle name="Normal 7 5 4 4 3" xfId="34129"/>
    <cellStyle name="Normal 7 5 4 5" xfId="34130"/>
    <cellStyle name="Normal 7 5 4 5 2" xfId="34131"/>
    <cellStyle name="Normal 7 5 4 5 3" xfId="34132"/>
    <cellStyle name="Normal 7 5 4 6" xfId="34133"/>
    <cellStyle name="Normal 7 5 4 6 2" xfId="34134"/>
    <cellStyle name="Normal 7 5 4 6 3" xfId="34135"/>
    <cellStyle name="Normal 7 5 4 7" xfId="34136"/>
    <cellStyle name="Normal 7 5 4 8" xfId="34137"/>
    <cellStyle name="Normal 7 5 5" xfId="34138"/>
    <cellStyle name="Normal 7 5 5 2" xfId="34139"/>
    <cellStyle name="Normal 7 5 5 2 2" xfId="34140"/>
    <cellStyle name="Normal 7 5 5 2 2 2" xfId="34141"/>
    <cellStyle name="Normal 7 5 5 2 2 3" xfId="34142"/>
    <cellStyle name="Normal 7 5 5 2 3" xfId="34143"/>
    <cellStyle name="Normal 7 5 5 2 3 2" xfId="34144"/>
    <cellStyle name="Normal 7 5 5 2 3 3" xfId="34145"/>
    <cellStyle name="Normal 7 5 5 2 4" xfId="34146"/>
    <cellStyle name="Normal 7 5 5 2 4 2" xfId="34147"/>
    <cellStyle name="Normal 7 5 5 2 4 3" xfId="34148"/>
    <cellStyle name="Normal 7 5 5 2 5" xfId="34149"/>
    <cellStyle name="Normal 7 5 5 2 5 2" xfId="34150"/>
    <cellStyle name="Normal 7 5 5 2 5 3" xfId="34151"/>
    <cellStyle name="Normal 7 5 5 2 6" xfId="34152"/>
    <cellStyle name="Normal 7 5 5 2 7" xfId="34153"/>
    <cellStyle name="Normal 7 5 5 3" xfId="34154"/>
    <cellStyle name="Normal 7 5 5 3 2" xfId="34155"/>
    <cellStyle name="Normal 7 5 5 3 3" xfId="34156"/>
    <cellStyle name="Normal 7 5 5 4" xfId="34157"/>
    <cellStyle name="Normal 7 5 5 4 2" xfId="34158"/>
    <cellStyle name="Normal 7 5 5 4 3" xfId="34159"/>
    <cellStyle name="Normal 7 5 5 5" xfId="34160"/>
    <cellStyle name="Normal 7 5 5 5 2" xfId="34161"/>
    <cellStyle name="Normal 7 5 5 5 3" xfId="34162"/>
    <cellStyle name="Normal 7 5 5 6" xfId="34163"/>
    <cellStyle name="Normal 7 5 5 6 2" xfId="34164"/>
    <cellStyle name="Normal 7 5 5 6 3" xfId="34165"/>
    <cellStyle name="Normal 7 5 5 7" xfId="34166"/>
    <cellStyle name="Normal 7 5 5 8" xfId="34167"/>
    <cellStyle name="Normal 7 5 6" xfId="34168"/>
    <cellStyle name="Normal 7 5 6 2" xfId="34169"/>
    <cellStyle name="Normal 7 5 6 2 2" xfId="34170"/>
    <cellStyle name="Normal 7 5 6 2 3" xfId="34171"/>
    <cellStyle name="Normal 7 5 6 3" xfId="34172"/>
    <cellStyle name="Normal 7 5 6 3 2" xfId="34173"/>
    <cellStyle name="Normal 7 5 6 3 3" xfId="34174"/>
    <cellStyle name="Normal 7 5 6 4" xfId="34175"/>
    <cellStyle name="Normal 7 5 6 4 2" xfId="34176"/>
    <cellStyle name="Normal 7 5 6 4 3" xfId="34177"/>
    <cellStyle name="Normal 7 5 6 5" xfId="34178"/>
    <cellStyle name="Normal 7 5 6 5 2" xfId="34179"/>
    <cellStyle name="Normal 7 5 6 5 3" xfId="34180"/>
    <cellStyle name="Normal 7 5 6 6" xfId="34181"/>
    <cellStyle name="Normal 7 5 6 7" xfId="34182"/>
    <cellStyle name="Normal 7 5 7" xfId="34183"/>
    <cellStyle name="Normal 7 5 7 2" xfId="34184"/>
    <cellStyle name="Normal 7 5 7 2 2" xfId="34185"/>
    <cellStyle name="Normal 7 5 7 2 3" xfId="34186"/>
    <cellStyle name="Normal 7 5 7 3" xfId="34187"/>
    <cellStyle name="Normal 7 5 7 3 2" xfId="34188"/>
    <cellStyle name="Normal 7 5 7 3 3" xfId="34189"/>
    <cellStyle name="Normal 7 5 7 4" xfId="34190"/>
    <cellStyle name="Normal 7 5 7 4 2" xfId="34191"/>
    <cellStyle name="Normal 7 5 7 4 3" xfId="34192"/>
    <cellStyle name="Normal 7 5 7 5" xfId="34193"/>
    <cellStyle name="Normal 7 5 7 5 2" xfId="34194"/>
    <cellStyle name="Normal 7 5 7 5 3" xfId="34195"/>
    <cellStyle name="Normal 7 5 7 6" xfId="34196"/>
    <cellStyle name="Normal 7 5 7 7" xfId="34197"/>
    <cellStyle name="Normal 7 5 8" xfId="34198"/>
    <cellStyle name="Normal 7 5 8 2" xfId="34199"/>
    <cellStyle name="Normal 7 5 8 2 2" xfId="34200"/>
    <cellStyle name="Normal 7 5 8 2 3" xfId="34201"/>
    <cellStyle name="Normal 7 5 8 3" xfId="34202"/>
    <cellStyle name="Normal 7 5 8 3 2" xfId="34203"/>
    <cellStyle name="Normal 7 5 8 3 3" xfId="34204"/>
    <cellStyle name="Normal 7 5 8 4" xfId="34205"/>
    <cellStyle name="Normal 7 5 8 4 2" xfId="34206"/>
    <cellStyle name="Normal 7 5 8 4 3" xfId="34207"/>
    <cellStyle name="Normal 7 5 8 5" xfId="34208"/>
    <cellStyle name="Normal 7 5 8 5 2" xfId="34209"/>
    <cellStyle name="Normal 7 5 8 5 3" xfId="34210"/>
    <cellStyle name="Normal 7 5 8 6" xfId="34211"/>
    <cellStyle name="Normal 7 5 8 7" xfId="34212"/>
    <cellStyle name="Normal 7 5 9" xfId="34213"/>
    <cellStyle name="Normal 7 5 9 2" xfId="34214"/>
    <cellStyle name="Normal 7 5 9 2 2" xfId="34215"/>
    <cellStyle name="Normal 7 5 9 2 3" xfId="34216"/>
    <cellStyle name="Normal 7 5 9 3" xfId="34217"/>
    <cellStyle name="Normal 7 5 9 3 2" xfId="34218"/>
    <cellStyle name="Normal 7 5 9 3 3" xfId="34219"/>
    <cellStyle name="Normal 7 5 9 4" xfId="34220"/>
    <cellStyle name="Normal 7 5 9 4 2" xfId="34221"/>
    <cellStyle name="Normal 7 5 9 4 3" xfId="34222"/>
    <cellStyle name="Normal 7 5 9 5" xfId="34223"/>
    <cellStyle name="Normal 7 5 9 5 2" xfId="34224"/>
    <cellStyle name="Normal 7 5 9 5 3" xfId="34225"/>
    <cellStyle name="Normal 7 5 9 6" xfId="34226"/>
    <cellStyle name="Normal 7 5 9 7" xfId="34227"/>
    <cellStyle name="Normal 7 6" xfId="34228"/>
    <cellStyle name="Normal 7 6 10" xfId="34229"/>
    <cellStyle name="Normal 7 6 10 2" xfId="34230"/>
    <cellStyle name="Normal 7 6 10 3" xfId="34231"/>
    <cellStyle name="Normal 7 6 11" xfId="34232"/>
    <cellStyle name="Normal 7 6 11 2" xfId="34233"/>
    <cellStyle name="Normal 7 6 11 3" xfId="34234"/>
    <cellStyle name="Normal 7 6 12" xfId="34235"/>
    <cellStyle name="Normal 7 6 12 2" xfId="34236"/>
    <cellStyle name="Normal 7 6 12 3" xfId="34237"/>
    <cellStyle name="Normal 7 6 13" xfId="34238"/>
    <cellStyle name="Normal 7 6 14" xfId="34239"/>
    <cellStyle name="Normal 7 6 2" xfId="34240"/>
    <cellStyle name="Normal 7 6 2 10" xfId="34241"/>
    <cellStyle name="Normal 7 6 2 11" xfId="34242"/>
    <cellStyle name="Normal 7 6 2 2" xfId="34243"/>
    <cellStyle name="Normal 7 6 2 2 2" xfId="34244"/>
    <cellStyle name="Normal 7 6 2 2 2 2" xfId="34245"/>
    <cellStyle name="Normal 7 6 2 2 2 2 2" xfId="34246"/>
    <cellStyle name="Normal 7 6 2 2 2 2 3" xfId="34247"/>
    <cellStyle name="Normal 7 6 2 2 2 3" xfId="34248"/>
    <cellStyle name="Normal 7 6 2 2 2 3 2" xfId="34249"/>
    <cellStyle name="Normal 7 6 2 2 2 3 3" xfId="34250"/>
    <cellStyle name="Normal 7 6 2 2 2 4" xfId="34251"/>
    <cellStyle name="Normal 7 6 2 2 2 4 2" xfId="34252"/>
    <cellStyle name="Normal 7 6 2 2 2 4 3" xfId="34253"/>
    <cellStyle name="Normal 7 6 2 2 2 5" xfId="34254"/>
    <cellStyle name="Normal 7 6 2 2 2 5 2" xfId="34255"/>
    <cellStyle name="Normal 7 6 2 2 2 5 3" xfId="34256"/>
    <cellStyle name="Normal 7 6 2 2 2 6" xfId="34257"/>
    <cellStyle name="Normal 7 6 2 2 2 7" xfId="34258"/>
    <cellStyle name="Normal 7 6 2 2 3" xfId="34259"/>
    <cellStyle name="Normal 7 6 2 2 3 2" xfId="34260"/>
    <cellStyle name="Normal 7 6 2 2 3 3" xfId="34261"/>
    <cellStyle name="Normal 7 6 2 2 4" xfId="34262"/>
    <cellStyle name="Normal 7 6 2 2 4 2" xfId="34263"/>
    <cellStyle name="Normal 7 6 2 2 4 3" xfId="34264"/>
    <cellStyle name="Normal 7 6 2 2 5" xfId="34265"/>
    <cellStyle name="Normal 7 6 2 2 5 2" xfId="34266"/>
    <cellStyle name="Normal 7 6 2 2 5 3" xfId="34267"/>
    <cellStyle name="Normal 7 6 2 2 6" xfId="34268"/>
    <cellStyle name="Normal 7 6 2 2 6 2" xfId="34269"/>
    <cellStyle name="Normal 7 6 2 2 6 3" xfId="34270"/>
    <cellStyle name="Normal 7 6 2 2 7" xfId="34271"/>
    <cellStyle name="Normal 7 6 2 2 8" xfId="34272"/>
    <cellStyle name="Normal 7 6 2 3" xfId="34273"/>
    <cellStyle name="Normal 7 6 2 3 2" xfId="34274"/>
    <cellStyle name="Normal 7 6 2 3 2 2" xfId="34275"/>
    <cellStyle name="Normal 7 6 2 3 2 3" xfId="34276"/>
    <cellStyle name="Normal 7 6 2 3 3" xfId="34277"/>
    <cellStyle name="Normal 7 6 2 3 3 2" xfId="34278"/>
    <cellStyle name="Normal 7 6 2 3 3 3" xfId="34279"/>
    <cellStyle name="Normal 7 6 2 3 4" xfId="34280"/>
    <cellStyle name="Normal 7 6 2 3 4 2" xfId="34281"/>
    <cellStyle name="Normal 7 6 2 3 4 3" xfId="34282"/>
    <cellStyle name="Normal 7 6 2 3 5" xfId="34283"/>
    <cellStyle name="Normal 7 6 2 3 5 2" xfId="34284"/>
    <cellStyle name="Normal 7 6 2 3 5 3" xfId="34285"/>
    <cellStyle name="Normal 7 6 2 3 6" xfId="34286"/>
    <cellStyle name="Normal 7 6 2 3 7" xfId="34287"/>
    <cellStyle name="Normal 7 6 2 4" xfId="34288"/>
    <cellStyle name="Normal 7 6 2 4 2" xfId="34289"/>
    <cellStyle name="Normal 7 6 2 4 2 2" xfId="34290"/>
    <cellStyle name="Normal 7 6 2 4 2 3" xfId="34291"/>
    <cellStyle name="Normal 7 6 2 4 3" xfId="34292"/>
    <cellStyle name="Normal 7 6 2 4 3 2" xfId="34293"/>
    <cellStyle name="Normal 7 6 2 4 3 3" xfId="34294"/>
    <cellStyle name="Normal 7 6 2 4 4" xfId="34295"/>
    <cellStyle name="Normal 7 6 2 4 4 2" xfId="34296"/>
    <cellStyle name="Normal 7 6 2 4 4 3" xfId="34297"/>
    <cellStyle name="Normal 7 6 2 4 5" xfId="34298"/>
    <cellStyle name="Normal 7 6 2 4 5 2" xfId="34299"/>
    <cellStyle name="Normal 7 6 2 4 5 3" xfId="34300"/>
    <cellStyle name="Normal 7 6 2 4 6" xfId="34301"/>
    <cellStyle name="Normal 7 6 2 4 7" xfId="34302"/>
    <cellStyle name="Normal 7 6 2 5" xfId="34303"/>
    <cellStyle name="Normal 7 6 2 5 2" xfId="34304"/>
    <cellStyle name="Normal 7 6 2 5 2 2" xfId="34305"/>
    <cellStyle name="Normal 7 6 2 5 2 3" xfId="34306"/>
    <cellStyle name="Normal 7 6 2 5 3" xfId="34307"/>
    <cellStyle name="Normal 7 6 2 5 3 2" xfId="34308"/>
    <cellStyle name="Normal 7 6 2 5 3 3" xfId="34309"/>
    <cellStyle name="Normal 7 6 2 5 4" xfId="34310"/>
    <cellStyle name="Normal 7 6 2 5 4 2" xfId="34311"/>
    <cellStyle name="Normal 7 6 2 5 4 3" xfId="34312"/>
    <cellStyle name="Normal 7 6 2 5 5" xfId="34313"/>
    <cellStyle name="Normal 7 6 2 5 5 2" xfId="34314"/>
    <cellStyle name="Normal 7 6 2 5 5 3" xfId="34315"/>
    <cellStyle name="Normal 7 6 2 5 6" xfId="34316"/>
    <cellStyle name="Normal 7 6 2 5 7" xfId="34317"/>
    <cellStyle name="Normal 7 6 2 6" xfId="34318"/>
    <cellStyle name="Normal 7 6 2 6 2" xfId="34319"/>
    <cellStyle name="Normal 7 6 2 6 3" xfId="34320"/>
    <cellStyle name="Normal 7 6 2 7" xfId="34321"/>
    <cellStyle name="Normal 7 6 2 7 2" xfId="34322"/>
    <cellStyle name="Normal 7 6 2 7 3" xfId="34323"/>
    <cellStyle name="Normal 7 6 2 8" xfId="34324"/>
    <cellStyle name="Normal 7 6 2 8 2" xfId="34325"/>
    <cellStyle name="Normal 7 6 2 8 3" xfId="34326"/>
    <cellStyle name="Normal 7 6 2 9" xfId="34327"/>
    <cellStyle name="Normal 7 6 2 9 2" xfId="34328"/>
    <cellStyle name="Normal 7 6 2 9 3" xfId="34329"/>
    <cellStyle name="Normal 7 6 3" xfId="34330"/>
    <cellStyle name="Normal 7 6 3 2" xfId="34331"/>
    <cellStyle name="Normal 7 6 3 2 2" xfId="34332"/>
    <cellStyle name="Normal 7 6 3 2 2 2" xfId="34333"/>
    <cellStyle name="Normal 7 6 3 2 2 3" xfId="34334"/>
    <cellStyle name="Normal 7 6 3 2 3" xfId="34335"/>
    <cellStyle name="Normal 7 6 3 2 3 2" xfId="34336"/>
    <cellStyle name="Normal 7 6 3 2 3 3" xfId="34337"/>
    <cellStyle name="Normal 7 6 3 2 4" xfId="34338"/>
    <cellStyle name="Normal 7 6 3 2 4 2" xfId="34339"/>
    <cellStyle name="Normal 7 6 3 2 4 3" xfId="34340"/>
    <cellStyle name="Normal 7 6 3 2 5" xfId="34341"/>
    <cellStyle name="Normal 7 6 3 2 5 2" xfId="34342"/>
    <cellStyle name="Normal 7 6 3 2 5 3" xfId="34343"/>
    <cellStyle name="Normal 7 6 3 2 6" xfId="34344"/>
    <cellStyle name="Normal 7 6 3 2 7" xfId="34345"/>
    <cellStyle name="Normal 7 6 3 3" xfId="34346"/>
    <cellStyle name="Normal 7 6 3 3 2" xfId="34347"/>
    <cellStyle name="Normal 7 6 3 3 3" xfId="34348"/>
    <cellStyle name="Normal 7 6 3 4" xfId="34349"/>
    <cellStyle name="Normal 7 6 3 4 2" xfId="34350"/>
    <cellStyle name="Normal 7 6 3 4 3" xfId="34351"/>
    <cellStyle name="Normal 7 6 3 5" xfId="34352"/>
    <cellStyle name="Normal 7 6 3 5 2" xfId="34353"/>
    <cellStyle name="Normal 7 6 3 5 3" xfId="34354"/>
    <cellStyle name="Normal 7 6 3 6" xfId="34355"/>
    <cellStyle name="Normal 7 6 3 6 2" xfId="34356"/>
    <cellStyle name="Normal 7 6 3 6 3" xfId="34357"/>
    <cellStyle name="Normal 7 6 3 7" xfId="34358"/>
    <cellStyle name="Normal 7 6 3 8" xfId="34359"/>
    <cellStyle name="Normal 7 6 4" xfId="34360"/>
    <cellStyle name="Normal 7 6 4 2" xfId="34361"/>
    <cellStyle name="Normal 7 6 4 2 2" xfId="34362"/>
    <cellStyle name="Normal 7 6 4 2 2 2" xfId="34363"/>
    <cellStyle name="Normal 7 6 4 2 2 3" xfId="34364"/>
    <cellStyle name="Normal 7 6 4 2 3" xfId="34365"/>
    <cellStyle name="Normal 7 6 4 2 3 2" xfId="34366"/>
    <cellStyle name="Normal 7 6 4 2 3 3" xfId="34367"/>
    <cellStyle name="Normal 7 6 4 2 4" xfId="34368"/>
    <cellStyle name="Normal 7 6 4 2 4 2" xfId="34369"/>
    <cellStyle name="Normal 7 6 4 2 4 3" xfId="34370"/>
    <cellStyle name="Normal 7 6 4 2 5" xfId="34371"/>
    <cellStyle name="Normal 7 6 4 2 5 2" xfId="34372"/>
    <cellStyle name="Normal 7 6 4 2 5 3" xfId="34373"/>
    <cellStyle name="Normal 7 6 4 2 6" xfId="34374"/>
    <cellStyle name="Normal 7 6 4 2 7" xfId="34375"/>
    <cellStyle name="Normal 7 6 4 3" xfId="34376"/>
    <cellStyle name="Normal 7 6 4 3 2" xfId="34377"/>
    <cellStyle name="Normal 7 6 4 3 3" xfId="34378"/>
    <cellStyle name="Normal 7 6 4 4" xfId="34379"/>
    <cellStyle name="Normal 7 6 4 4 2" xfId="34380"/>
    <cellStyle name="Normal 7 6 4 4 3" xfId="34381"/>
    <cellStyle name="Normal 7 6 4 5" xfId="34382"/>
    <cellStyle name="Normal 7 6 4 5 2" xfId="34383"/>
    <cellStyle name="Normal 7 6 4 5 3" xfId="34384"/>
    <cellStyle name="Normal 7 6 4 6" xfId="34385"/>
    <cellStyle name="Normal 7 6 4 6 2" xfId="34386"/>
    <cellStyle name="Normal 7 6 4 6 3" xfId="34387"/>
    <cellStyle name="Normal 7 6 4 7" xfId="34388"/>
    <cellStyle name="Normal 7 6 4 8" xfId="34389"/>
    <cellStyle name="Normal 7 6 5" xfId="34390"/>
    <cellStyle name="Normal 7 6 5 2" xfId="34391"/>
    <cellStyle name="Normal 7 6 5 2 2" xfId="34392"/>
    <cellStyle name="Normal 7 6 5 2 3" xfId="34393"/>
    <cellStyle name="Normal 7 6 5 3" xfId="34394"/>
    <cellStyle name="Normal 7 6 5 3 2" xfId="34395"/>
    <cellStyle name="Normal 7 6 5 3 3" xfId="34396"/>
    <cellStyle name="Normal 7 6 5 4" xfId="34397"/>
    <cellStyle name="Normal 7 6 5 4 2" xfId="34398"/>
    <cellStyle name="Normal 7 6 5 4 3" xfId="34399"/>
    <cellStyle name="Normal 7 6 5 5" xfId="34400"/>
    <cellStyle name="Normal 7 6 5 5 2" xfId="34401"/>
    <cellStyle name="Normal 7 6 5 5 3" xfId="34402"/>
    <cellStyle name="Normal 7 6 5 6" xfId="34403"/>
    <cellStyle name="Normal 7 6 5 7" xfId="34404"/>
    <cellStyle name="Normal 7 6 6" xfId="34405"/>
    <cellStyle name="Normal 7 6 6 2" xfId="34406"/>
    <cellStyle name="Normal 7 6 6 2 2" xfId="34407"/>
    <cellStyle name="Normal 7 6 6 2 3" xfId="34408"/>
    <cellStyle name="Normal 7 6 6 3" xfId="34409"/>
    <cellStyle name="Normal 7 6 6 3 2" xfId="34410"/>
    <cellStyle name="Normal 7 6 6 3 3" xfId="34411"/>
    <cellStyle name="Normal 7 6 6 4" xfId="34412"/>
    <cellStyle name="Normal 7 6 6 4 2" xfId="34413"/>
    <cellStyle name="Normal 7 6 6 4 3" xfId="34414"/>
    <cellStyle name="Normal 7 6 6 5" xfId="34415"/>
    <cellStyle name="Normal 7 6 6 5 2" xfId="34416"/>
    <cellStyle name="Normal 7 6 6 5 3" xfId="34417"/>
    <cellStyle name="Normal 7 6 6 6" xfId="34418"/>
    <cellStyle name="Normal 7 6 6 7" xfId="34419"/>
    <cellStyle name="Normal 7 6 7" xfId="34420"/>
    <cellStyle name="Normal 7 6 7 2" xfId="34421"/>
    <cellStyle name="Normal 7 6 7 2 2" xfId="34422"/>
    <cellStyle name="Normal 7 6 7 2 3" xfId="34423"/>
    <cellStyle name="Normal 7 6 7 3" xfId="34424"/>
    <cellStyle name="Normal 7 6 7 3 2" xfId="34425"/>
    <cellStyle name="Normal 7 6 7 3 3" xfId="34426"/>
    <cellStyle name="Normal 7 6 7 4" xfId="34427"/>
    <cellStyle name="Normal 7 6 7 4 2" xfId="34428"/>
    <cellStyle name="Normal 7 6 7 4 3" xfId="34429"/>
    <cellStyle name="Normal 7 6 7 5" xfId="34430"/>
    <cellStyle name="Normal 7 6 7 5 2" xfId="34431"/>
    <cellStyle name="Normal 7 6 7 5 3" xfId="34432"/>
    <cellStyle name="Normal 7 6 7 6" xfId="34433"/>
    <cellStyle name="Normal 7 6 7 7" xfId="34434"/>
    <cellStyle name="Normal 7 6 8" xfId="34435"/>
    <cellStyle name="Normal 7 6 8 2" xfId="34436"/>
    <cellStyle name="Normal 7 6 8 2 2" xfId="34437"/>
    <cellStyle name="Normal 7 6 8 2 3" xfId="34438"/>
    <cellStyle name="Normal 7 6 8 3" xfId="34439"/>
    <cellStyle name="Normal 7 6 8 3 2" xfId="34440"/>
    <cellStyle name="Normal 7 6 8 3 3" xfId="34441"/>
    <cellStyle name="Normal 7 6 8 4" xfId="34442"/>
    <cellStyle name="Normal 7 6 8 4 2" xfId="34443"/>
    <cellStyle name="Normal 7 6 8 4 3" xfId="34444"/>
    <cellStyle name="Normal 7 6 8 5" xfId="34445"/>
    <cellStyle name="Normal 7 6 8 5 2" xfId="34446"/>
    <cellStyle name="Normal 7 6 8 5 3" xfId="34447"/>
    <cellStyle name="Normal 7 6 8 6" xfId="34448"/>
    <cellStyle name="Normal 7 6 8 7" xfId="34449"/>
    <cellStyle name="Normal 7 6 9" xfId="34450"/>
    <cellStyle name="Normal 7 6 9 2" xfId="34451"/>
    <cellStyle name="Normal 7 6 9 3" xfId="34452"/>
    <cellStyle name="Normal 7 7" xfId="34453"/>
    <cellStyle name="Normal 7 7 10" xfId="34454"/>
    <cellStyle name="Normal 7 7 11" xfId="34455"/>
    <cellStyle name="Normal 7 7 2" xfId="34456"/>
    <cellStyle name="Normal 7 7 2 2" xfId="34457"/>
    <cellStyle name="Normal 7 7 2 2 2" xfId="34458"/>
    <cellStyle name="Normal 7 7 2 2 2 2" xfId="34459"/>
    <cellStyle name="Normal 7 7 2 2 2 3" xfId="34460"/>
    <cellStyle name="Normal 7 7 2 2 3" xfId="34461"/>
    <cellStyle name="Normal 7 7 2 2 3 2" xfId="34462"/>
    <cellStyle name="Normal 7 7 2 2 3 3" xfId="34463"/>
    <cellStyle name="Normal 7 7 2 2 4" xfId="34464"/>
    <cellStyle name="Normal 7 7 2 2 4 2" xfId="34465"/>
    <cellStyle name="Normal 7 7 2 2 4 3" xfId="34466"/>
    <cellStyle name="Normal 7 7 2 2 5" xfId="34467"/>
    <cellStyle name="Normal 7 7 2 2 5 2" xfId="34468"/>
    <cellStyle name="Normal 7 7 2 2 5 3" xfId="34469"/>
    <cellStyle name="Normal 7 7 2 2 6" xfId="34470"/>
    <cellStyle name="Normal 7 7 2 2 7" xfId="34471"/>
    <cellStyle name="Normal 7 7 2 3" xfId="34472"/>
    <cellStyle name="Normal 7 7 2 3 2" xfId="34473"/>
    <cellStyle name="Normal 7 7 2 3 3" xfId="34474"/>
    <cellStyle name="Normal 7 7 2 4" xfId="34475"/>
    <cellStyle name="Normal 7 7 2 4 2" xfId="34476"/>
    <cellStyle name="Normal 7 7 2 4 3" xfId="34477"/>
    <cellStyle name="Normal 7 7 2 5" xfId="34478"/>
    <cellStyle name="Normal 7 7 2 5 2" xfId="34479"/>
    <cellStyle name="Normal 7 7 2 5 3" xfId="34480"/>
    <cellStyle name="Normal 7 7 2 6" xfId="34481"/>
    <cellStyle name="Normal 7 7 2 6 2" xfId="34482"/>
    <cellStyle name="Normal 7 7 2 6 3" xfId="34483"/>
    <cellStyle name="Normal 7 7 2 7" xfId="34484"/>
    <cellStyle name="Normal 7 7 2 8" xfId="34485"/>
    <cellStyle name="Normal 7 7 3" xfId="34486"/>
    <cellStyle name="Normal 7 7 3 2" xfId="34487"/>
    <cellStyle name="Normal 7 7 3 2 2" xfId="34488"/>
    <cellStyle name="Normal 7 7 3 2 3" xfId="34489"/>
    <cellStyle name="Normal 7 7 3 3" xfId="34490"/>
    <cellStyle name="Normal 7 7 3 3 2" xfId="34491"/>
    <cellStyle name="Normal 7 7 3 3 3" xfId="34492"/>
    <cellStyle name="Normal 7 7 3 4" xfId="34493"/>
    <cellStyle name="Normal 7 7 3 4 2" xfId="34494"/>
    <cellStyle name="Normal 7 7 3 4 3" xfId="34495"/>
    <cellStyle name="Normal 7 7 3 5" xfId="34496"/>
    <cellStyle name="Normal 7 7 3 5 2" xfId="34497"/>
    <cellStyle name="Normal 7 7 3 5 3" xfId="34498"/>
    <cellStyle name="Normal 7 7 3 6" xfId="34499"/>
    <cellStyle name="Normal 7 7 3 7" xfId="34500"/>
    <cellStyle name="Normal 7 7 4" xfId="34501"/>
    <cellStyle name="Normal 7 7 4 2" xfId="34502"/>
    <cellStyle name="Normal 7 7 4 2 2" xfId="34503"/>
    <cellStyle name="Normal 7 7 4 2 3" xfId="34504"/>
    <cellStyle name="Normal 7 7 4 3" xfId="34505"/>
    <cellStyle name="Normal 7 7 4 3 2" xfId="34506"/>
    <cellStyle name="Normal 7 7 4 3 3" xfId="34507"/>
    <cellStyle name="Normal 7 7 4 4" xfId="34508"/>
    <cellStyle name="Normal 7 7 4 4 2" xfId="34509"/>
    <cellStyle name="Normal 7 7 4 4 3" xfId="34510"/>
    <cellStyle name="Normal 7 7 4 5" xfId="34511"/>
    <cellStyle name="Normal 7 7 4 5 2" xfId="34512"/>
    <cellStyle name="Normal 7 7 4 5 3" xfId="34513"/>
    <cellStyle name="Normal 7 7 4 6" xfId="34514"/>
    <cellStyle name="Normal 7 7 4 7" xfId="34515"/>
    <cellStyle name="Normal 7 7 5" xfId="34516"/>
    <cellStyle name="Normal 7 7 5 2" xfId="34517"/>
    <cellStyle name="Normal 7 7 5 2 2" xfId="34518"/>
    <cellStyle name="Normal 7 7 5 2 3" xfId="34519"/>
    <cellStyle name="Normal 7 7 5 3" xfId="34520"/>
    <cellStyle name="Normal 7 7 5 3 2" xfId="34521"/>
    <cellStyle name="Normal 7 7 5 3 3" xfId="34522"/>
    <cellStyle name="Normal 7 7 5 4" xfId="34523"/>
    <cellStyle name="Normal 7 7 5 4 2" xfId="34524"/>
    <cellStyle name="Normal 7 7 5 4 3" xfId="34525"/>
    <cellStyle name="Normal 7 7 5 5" xfId="34526"/>
    <cellStyle name="Normal 7 7 5 5 2" xfId="34527"/>
    <cellStyle name="Normal 7 7 5 5 3" xfId="34528"/>
    <cellStyle name="Normal 7 7 5 6" xfId="34529"/>
    <cellStyle name="Normal 7 7 5 7" xfId="34530"/>
    <cellStyle name="Normal 7 7 6" xfId="34531"/>
    <cellStyle name="Normal 7 7 6 2" xfId="34532"/>
    <cellStyle name="Normal 7 7 6 3" xfId="34533"/>
    <cellStyle name="Normal 7 7 7" xfId="34534"/>
    <cellStyle name="Normal 7 7 7 2" xfId="34535"/>
    <cellStyle name="Normal 7 7 7 3" xfId="34536"/>
    <cellStyle name="Normal 7 7 8" xfId="34537"/>
    <cellStyle name="Normal 7 7 8 2" xfId="34538"/>
    <cellStyle name="Normal 7 7 8 3" xfId="34539"/>
    <cellStyle name="Normal 7 7 9" xfId="34540"/>
    <cellStyle name="Normal 7 7 9 2" xfId="34541"/>
    <cellStyle name="Normal 7 7 9 3" xfId="34542"/>
    <cellStyle name="Normal 7 8" xfId="34543"/>
    <cellStyle name="Normal 7 8 2" xfId="34544"/>
    <cellStyle name="Normal 7 8 2 2" xfId="34545"/>
    <cellStyle name="Normal 7 8 2 2 2" xfId="34546"/>
    <cellStyle name="Normal 7 8 2 2 3" xfId="34547"/>
    <cellStyle name="Normal 7 8 2 3" xfId="34548"/>
    <cellStyle name="Normal 7 8 2 3 2" xfId="34549"/>
    <cellStyle name="Normal 7 8 2 3 3" xfId="34550"/>
    <cellStyle name="Normal 7 8 2 4" xfId="34551"/>
    <cellStyle name="Normal 7 8 2 4 2" xfId="34552"/>
    <cellStyle name="Normal 7 8 2 4 3" xfId="34553"/>
    <cellStyle name="Normal 7 8 2 5" xfId="34554"/>
    <cellStyle name="Normal 7 8 2 5 2" xfId="34555"/>
    <cellStyle name="Normal 7 8 2 5 3" xfId="34556"/>
    <cellStyle name="Normal 7 8 2 6" xfId="34557"/>
    <cellStyle name="Normal 7 8 2 7" xfId="34558"/>
    <cellStyle name="Normal 7 8 3" xfId="34559"/>
    <cellStyle name="Normal 7 8 3 2" xfId="34560"/>
    <cellStyle name="Normal 7 8 3 3" xfId="34561"/>
    <cellStyle name="Normal 7 8 4" xfId="34562"/>
    <cellStyle name="Normal 7 8 4 2" xfId="34563"/>
    <cellStyle name="Normal 7 8 4 3" xfId="34564"/>
    <cellStyle name="Normal 7 8 5" xfId="34565"/>
    <cellStyle name="Normal 7 8 5 2" xfId="34566"/>
    <cellStyle name="Normal 7 8 5 3" xfId="34567"/>
    <cellStyle name="Normal 7 8 6" xfId="34568"/>
    <cellStyle name="Normal 7 8 6 2" xfId="34569"/>
    <cellStyle name="Normal 7 8 6 3" xfId="34570"/>
    <cellStyle name="Normal 7 8 7" xfId="34571"/>
    <cellStyle name="Normal 7 8 8" xfId="34572"/>
    <cellStyle name="Normal 7 9" xfId="34573"/>
    <cellStyle name="Normal 7 9 2" xfId="34574"/>
    <cellStyle name="Normal 7 9 2 2" xfId="34575"/>
    <cellStyle name="Normal 7 9 2 2 2" xfId="34576"/>
    <cellStyle name="Normal 7 9 2 2 3" xfId="34577"/>
    <cellStyle name="Normal 7 9 2 3" xfId="34578"/>
    <cellStyle name="Normal 7 9 2 3 2" xfId="34579"/>
    <cellStyle name="Normal 7 9 2 3 3" xfId="34580"/>
    <cellStyle name="Normal 7 9 2 4" xfId="34581"/>
    <cellStyle name="Normal 7 9 2 4 2" xfId="34582"/>
    <cellStyle name="Normal 7 9 2 4 3" xfId="34583"/>
    <cellStyle name="Normal 7 9 2 5" xfId="34584"/>
    <cellStyle name="Normal 7 9 2 5 2" xfId="34585"/>
    <cellStyle name="Normal 7 9 2 5 3" xfId="34586"/>
    <cellStyle name="Normal 7 9 2 6" xfId="34587"/>
    <cellStyle name="Normal 7 9 2 7" xfId="34588"/>
    <cellStyle name="Normal 7 9 3" xfId="34589"/>
    <cellStyle name="Normal 7 9 3 2" xfId="34590"/>
    <cellStyle name="Normal 7 9 3 3" xfId="34591"/>
    <cellStyle name="Normal 7 9 4" xfId="34592"/>
    <cellStyle name="Normal 7 9 4 2" xfId="34593"/>
    <cellStyle name="Normal 7 9 4 3" xfId="34594"/>
    <cellStyle name="Normal 7 9 5" xfId="34595"/>
    <cellStyle name="Normal 7 9 5 2" xfId="34596"/>
    <cellStyle name="Normal 7 9 5 3" xfId="34597"/>
    <cellStyle name="Normal 7 9 6" xfId="34598"/>
    <cellStyle name="Normal 7 9 6 2" xfId="34599"/>
    <cellStyle name="Normal 7 9 6 3" xfId="34600"/>
    <cellStyle name="Normal 7 9 7" xfId="34601"/>
    <cellStyle name="Normal 7 9 8" xfId="34602"/>
    <cellStyle name="Normal 8" xfId="34603"/>
    <cellStyle name="Normal 8 10" xfId="34604"/>
    <cellStyle name="Normal 8 10 2" xfId="34605"/>
    <cellStyle name="Normal 8 10 2 2" xfId="34606"/>
    <cellStyle name="Normal 8 10 2 3" xfId="34607"/>
    <cellStyle name="Normal 8 10 3" xfId="34608"/>
    <cellStyle name="Normal 8 10 3 2" xfId="34609"/>
    <cellStyle name="Normal 8 10 3 3" xfId="34610"/>
    <cellStyle name="Normal 8 10 4" xfId="34611"/>
    <cellStyle name="Normal 8 10 4 2" xfId="34612"/>
    <cellStyle name="Normal 8 10 4 3" xfId="34613"/>
    <cellStyle name="Normal 8 10 5" xfId="34614"/>
    <cellStyle name="Normal 8 10 5 2" xfId="34615"/>
    <cellStyle name="Normal 8 10 5 3" xfId="34616"/>
    <cellStyle name="Normal 8 10 6" xfId="34617"/>
    <cellStyle name="Normal 8 10 7" xfId="34618"/>
    <cellStyle name="Normal 8 11" xfId="34619"/>
    <cellStyle name="Normal 8 11 2" xfId="34620"/>
    <cellStyle name="Normal 8 11 2 2" xfId="34621"/>
    <cellStyle name="Normal 8 11 2 3" xfId="34622"/>
    <cellStyle name="Normal 8 11 3" xfId="34623"/>
    <cellStyle name="Normal 8 11 3 2" xfId="34624"/>
    <cellStyle name="Normal 8 11 3 3" xfId="34625"/>
    <cellStyle name="Normal 8 11 4" xfId="34626"/>
    <cellStyle name="Normal 8 11 4 2" xfId="34627"/>
    <cellStyle name="Normal 8 11 4 3" xfId="34628"/>
    <cellStyle name="Normal 8 11 5" xfId="34629"/>
    <cellStyle name="Normal 8 11 5 2" xfId="34630"/>
    <cellStyle name="Normal 8 11 5 3" xfId="34631"/>
    <cellStyle name="Normal 8 11 6" xfId="34632"/>
    <cellStyle name="Normal 8 11 7" xfId="34633"/>
    <cellStyle name="Normal 8 12" xfId="34634"/>
    <cellStyle name="Normal 8 12 2" xfId="34635"/>
    <cellStyle name="Normal 8 12 2 2" xfId="34636"/>
    <cellStyle name="Normal 8 12 2 3" xfId="34637"/>
    <cellStyle name="Normal 8 12 3" xfId="34638"/>
    <cellStyle name="Normal 8 12 3 2" xfId="34639"/>
    <cellStyle name="Normal 8 12 3 3" xfId="34640"/>
    <cellStyle name="Normal 8 12 4" xfId="34641"/>
    <cellStyle name="Normal 8 12 4 2" xfId="34642"/>
    <cellStyle name="Normal 8 12 4 3" xfId="34643"/>
    <cellStyle name="Normal 8 12 5" xfId="34644"/>
    <cellStyle name="Normal 8 12 5 2" xfId="34645"/>
    <cellStyle name="Normal 8 12 5 3" xfId="34646"/>
    <cellStyle name="Normal 8 12 6" xfId="34647"/>
    <cellStyle name="Normal 8 12 7" xfId="34648"/>
    <cellStyle name="Normal 8 13" xfId="34649"/>
    <cellStyle name="Normal 8 13 2" xfId="34650"/>
    <cellStyle name="Normal 8 13 2 2" xfId="34651"/>
    <cellStyle name="Normal 8 13 2 3" xfId="34652"/>
    <cellStyle name="Normal 8 13 3" xfId="34653"/>
    <cellStyle name="Normal 8 13 3 2" xfId="34654"/>
    <cellStyle name="Normal 8 13 3 3" xfId="34655"/>
    <cellStyle name="Normal 8 13 4" xfId="34656"/>
    <cellStyle name="Normal 8 13 4 2" xfId="34657"/>
    <cellStyle name="Normal 8 13 4 3" xfId="34658"/>
    <cellStyle name="Normal 8 13 5" xfId="34659"/>
    <cellStyle name="Normal 8 13 5 2" xfId="34660"/>
    <cellStyle name="Normal 8 13 5 3" xfId="34661"/>
    <cellStyle name="Normal 8 13 6" xfId="34662"/>
    <cellStyle name="Normal 8 13 7" xfId="34663"/>
    <cellStyle name="Normal 8 14" xfId="34664"/>
    <cellStyle name="Normal 8 14 2" xfId="34665"/>
    <cellStyle name="Normal 8 14 2 2" xfId="34666"/>
    <cellStyle name="Normal 8 14 2 3" xfId="34667"/>
    <cellStyle name="Normal 8 14 3" xfId="34668"/>
    <cellStyle name="Normal 8 14 3 2" xfId="34669"/>
    <cellStyle name="Normal 8 14 3 3" xfId="34670"/>
    <cellStyle name="Normal 8 14 4" xfId="34671"/>
    <cellStyle name="Normal 8 14 4 2" xfId="34672"/>
    <cellStyle name="Normal 8 14 4 3" xfId="34673"/>
    <cellStyle name="Normal 8 14 5" xfId="34674"/>
    <cellStyle name="Normal 8 14 5 2" xfId="34675"/>
    <cellStyle name="Normal 8 14 5 3" xfId="34676"/>
    <cellStyle name="Normal 8 14 6" xfId="34677"/>
    <cellStyle name="Normal 8 14 7" xfId="34678"/>
    <cellStyle name="Normal 8 15" xfId="34679"/>
    <cellStyle name="Normal 8 15 2" xfId="34680"/>
    <cellStyle name="Normal 8 15 3" xfId="34681"/>
    <cellStyle name="Normal 8 16" xfId="34682"/>
    <cellStyle name="Normal 8 16 2" xfId="34683"/>
    <cellStyle name="Normal 8 16 3" xfId="34684"/>
    <cellStyle name="Normal 8 17" xfId="34685"/>
    <cellStyle name="Normal 8 17 2" xfId="34686"/>
    <cellStyle name="Normal 8 17 3" xfId="34687"/>
    <cellStyle name="Normal 8 18" xfId="34688"/>
    <cellStyle name="Normal 8 18 2" xfId="34689"/>
    <cellStyle name="Normal 8 18 3" xfId="34690"/>
    <cellStyle name="Normal 8 19" xfId="34691"/>
    <cellStyle name="Normal 8 2" xfId="34692"/>
    <cellStyle name="Normal 8 2 2" xfId="34693"/>
    <cellStyle name="Normal 8 2 2 2" xfId="34694"/>
    <cellStyle name="Normal 8 2 2 3" xfId="46239"/>
    <cellStyle name="Normal 8 2 3" xfId="34695"/>
    <cellStyle name="Normal 8 2 4" xfId="46240"/>
    <cellStyle name="Normal 8 20" xfId="34696"/>
    <cellStyle name="Normal 8 3" xfId="34697"/>
    <cellStyle name="Normal 8 3 10" xfId="34698"/>
    <cellStyle name="Normal 8 3 10 2" xfId="34699"/>
    <cellStyle name="Normal 8 3 10 2 2" xfId="34700"/>
    <cellStyle name="Normal 8 3 10 2 3" xfId="34701"/>
    <cellStyle name="Normal 8 3 10 3" xfId="34702"/>
    <cellStyle name="Normal 8 3 10 3 2" xfId="34703"/>
    <cellStyle name="Normal 8 3 10 3 3" xfId="34704"/>
    <cellStyle name="Normal 8 3 10 4" xfId="34705"/>
    <cellStyle name="Normal 8 3 10 4 2" xfId="34706"/>
    <cellStyle name="Normal 8 3 10 4 3" xfId="34707"/>
    <cellStyle name="Normal 8 3 10 5" xfId="34708"/>
    <cellStyle name="Normal 8 3 10 5 2" xfId="34709"/>
    <cellStyle name="Normal 8 3 10 5 3" xfId="34710"/>
    <cellStyle name="Normal 8 3 10 6" xfId="34711"/>
    <cellStyle name="Normal 8 3 10 7" xfId="34712"/>
    <cellStyle name="Normal 8 3 11" xfId="34713"/>
    <cellStyle name="Normal 8 3 11 2" xfId="34714"/>
    <cellStyle name="Normal 8 3 11 3" xfId="34715"/>
    <cellStyle name="Normal 8 3 12" xfId="34716"/>
    <cellStyle name="Normal 8 3 12 2" xfId="34717"/>
    <cellStyle name="Normal 8 3 12 3" xfId="34718"/>
    <cellStyle name="Normal 8 3 13" xfId="34719"/>
    <cellStyle name="Normal 8 3 13 2" xfId="34720"/>
    <cellStyle name="Normal 8 3 13 3" xfId="34721"/>
    <cellStyle name="Normal 8 3 14" xfId="34722"/>
    <cellStyle name="Normal 8 3 14 2" xfId="34723"/>
    <cellStyle name="Normal 8 3 14 3" xfId="34724"/>
    <cellStyle name="Normal 8 3 15" xfId="34725"/>
    <cellStyle name="Normal 8 3 16" xfId="34726"/>
    <cellStyle name="Normal 8 3 2" xfId="34727"/>
    <cellStyle name="Normal 8 3 2 10" xfId="34728"/>
    <cellStyle name="Normal 8 3 2 10 2" xfId="34729"/>
    <cellStyle name="Normal 8 3 2 10 3" xfId="34730"/>
    <cellStyle name="Normal 8 3 2 11" xfId="34731"/>
    <cellStyle name="Normal 8 3 2 11 2" xfId="34732"/>
    <cellStyle name="Normal 8 3 2 11 3" xfId="34733"/>
    <cellStyle name="Normal 8 3 2 12" xfId="34734"/>
    <cellStyle name="Normal 8 3 2 12 2" xfId="34735"/>
    <cellStyle name="Normal 8 3 2 12 3" xfId="34736"/>
    <cellStyle name="Normal 8 3 2 13" xfId="34737"/>
    <cellStyle name="Normal 8 3 2 13 2" xfId="34738"/>
    <cellStyle name="Normal 8 3 2 13 3" xfId="34739"/>
    <cellStyle name="Normal 8 3 2 14" xfId="34740"/>
    <cellStyle name="Normal 8 3 2 15" xfId="34741"/>
    <cellStyle name="Normal 8 3 2 2" xfId="34742"/>
    <cellStyle name="Normal 8 3 2 2 10" xfId="34743"/>
    <cellStyle name="Normal 8 3 2 2 10 2" xfId="34744"/>
    <cellStyle name="Normal 8 3 2 2 10 3" xfId="34745"/>
    <cellStyle name="Normal 8 3 2 2 11" xfId="34746"/>
    <cellStyle name="Normal 8 3 2 2 11 2" xfId="34747"/>
    <cellStyle name="Normal 8 3 2 2 11 3" xfId="34748"/>
    <cellStyle name="Normal 8 3 2 2 12" xfId="34749"/>
    <cellStyle name="Normal 8 3 2 2 12 2" xfId="34750"/>
    <cellStyle name="Normal 8 3 2 2 12 3" xfId="34751"/>
    <cellStyle name="Normal 8 3 2 2 13" xfId="34752"/>
    <cellStyle name="Normal 8 3 2 2 14" xfId="34753"/>
    <cellStyle name="Normal 8 3 2 2 2" xfId="34754"/>
    <cellStyle name="Normal 8 3 2 2 2 10" xfId="34755"/>
    <cellStyle name="Normal 8 3 2 2 2 11" xfId="34756"/>
    <cellStyle name="Normal 8 3 2 2 2 2" xfId="34757"/>
    <cellStyle name="Normal 8 3 2 2 2 2 2" xfId="34758"/>
    <cellStyle name="Normal 8 3 2 2 2 2 2 2" xfId="34759"/>
    <cellStyle name="Normal 8 3 2 2 2 2 2 2 2" xfId="34760"/>
    <cellStyle name="Normal 8 3 2 2 2 2 2 2 3" xfId="34761"/>
    <cellStyle name="Normal 8 3 2 2 2 2 2 3" xfId="34762"/>
    <cellStyle name="Normal 8 3 2 2 2 2 2 3 2" xfId="34763"/>
    <cellStyle name="Normal 8 3 2 2 2 2 2 3 3" xfId="34764"/>
    <cellStyle name="Normal 8 3 2 2 2 2 2 4" xfId="34765"/>
    <cellStyle name="Normal 8 3 2 2 2 2 2 4 2" xfId="34766"/>
    <cellStyle name="Normal 8 3 2 2 2 2 2 4 3" xfId="34767"/>
    <cellStyle name="Normal 8 3 2 2 2 2 2 5" xfId="34768"/>
    <cellStyle name="Normal 8 3 2 2 2 2 2 5 2" xfId="34769"/>
    <cellStyle name="Normal 8 3 2 2 2 2 2 5 3" xfId="34770"/>
    <cellStyle name="Normal 8 3 2 2 2 2 2 6" xfId="34771"/>
    <cellStyle name="Normal 8 3 2 2 2 2 2 7" xfId="34772"/>
    <cellStyle name="Normal 8 3 2 2 2 2 3" xfId="34773"/>
    <cellStyle name="Normal 8 3 2 2 2 2 3 2" xfId="34774"/>
    <cellStyle name="Normal 8 3 2 2 2 2 3 3" xfId="34775"/>
    <cellStyle name="Normal 8 3 2 2 2 2 4" xfId="34776"/>
    <cellStyle name="Normal 8 3 2 2 2 2 4 2" xfId="34777"/>
    <cellStyle name="Normal 8 3 2 2 2 2 4 3" xfId="34778"/>
    <cellStyle name="Normal 8 3 2 2 2 2 5" xfId="34779"/>
    <cellStyle name="Normal 8 3 2 2 2 2 5 2" xfId="34780"/>
    <cellStyle name="Normal 8 3 2 2 2 2 5 3" xfId="34781"/>
    <cellStyle name="Normal 8 3 2 2 2 2 6" xfId="34782"/>
    <cellStyle name="Normal 8 3 2 2 2 2 6 2" xfId="34783"/>
    <cellStyle name="Normal 8 3 2 2 2 2 6 3" xfId="34784"/>
    <cellStyle name="Normal 8 3 2 2 2 2 7" xfId="34785"/>
    <cellStyle name="Normal 8 3 2 2 2 2 8" xfId="34786"/>
    <cellStyle name="Normal 8 3 2 2 2 3" xfId="34787"/>
    <cellStyle name="Normal 8 3 2 2 2 3 2" xfId="34788"/>
    <cellStyle name="Normal 8 3 2 2 2 3 2 2" xfId="34789"/>
    <cellStyle name="Normal 8 3 2 2 2 3 2 3" xfId="34790"/>
    <cellStyle name="Normal 8 3 2 2 2 3 3" xfId="34791"/>
    <cellStyle name="Normal 8 3 2 2 2 3 3 2" xfId="34792"/>
    <cellStyle name="Normal 8 3 2 2 2 3 3 3" xfId="34793"/>
    <cellStyle name="Normal 8 3 2 2 2 3 4" xfId="34794"/>
    <cellStyle name="Normal 8 3 2 2 2 3 4 2" xfId="34795"/>
    <cellStyle name="Normal 8 3 2 2 2 3 4 3" xfId="34796"/>
    <cellStyle name="Normal 8 3 2 2 2 3 5" xfId="34797"/>
    <cellStyle name="Normal 8 3 2 2 2 3 5 2" xfId="34798"/>
    <cellStyle name="Normal 8 3 2 2 2 3 5 3" xfId="34799"/>
    <cellStyle name="Normal 8 3 2 2 2 3 6" xfId="34800"/>
    <cellStyle name="Normal 8 3 2 2 2 3 7" xfId="34801"/>
    <cellStyle name="Normal 8 3 2 2 2 4" xfId="34802"/>
    <cellStyle name="Normal 8 3 2 2 2 4 2" xfId="34803"/>
    <cellStyle name="Normal 8 3 2 2 2 4 2 2" xfId="34804"/>
    <cellStyle name="Normal 8 3 2 2 2 4 2 3" xfId="34805"/>
    <cellStyle name="Normal 8 3 2 2 2 4 3" xfId="34806"/>
    <cellStyle name="Normal 8 3 2 2 2 4 3 2" xfId="34807"/>
    <cellStyle name="Normal 8 3 2 2 2 4 3 3" xfId="34808"/>
    <cellStyle name="Normal 8 3 2 2 2 4 4" xfId="34809"/>
    <cellStyle name="Normal 8 3 2 2 2 4 4 2" xfId="34810"/>
    <cellStyle name="Normal 8 3 2 2 2 4 4 3" xfId="34811"/>
    <cellStyle name="Normal 8 3 2 2 2 4 5" xfId="34812"/>
    <cellStyle name="Normal 8 3 2 2 2 4 5 2" xfId="34813"/>
    <cellStyle name="Normal 8 3 2 2 2 4 5 3" xfId="34814"/>
    <cellStyle name="Normal 8 3 2 2 2 4 6" xfId="34815"/>
    <cellStyle name="Normal 8 3 2 2 2 4 7" xfId="34816"/>
    <cellStyle name="Normal 8 3 2 2 2 5" xfId="34817"/>
    <cellStyle name="Normal 8 3 2 2 2 5 2" xfId="34818"/>
    <cellStyle name="Normal 8 3 2 2 2 5 2 2" xfId="34819"/>
    <cellStyle name="Normal 8 3 2 2 2 5 2 3" xfId="34820"/>
    <cellStyle name="Normal 8 3 2 2 2 5 3" xfId="34821"/>
    <cellStyle name="Normal 8 3 2 2 2 5 3 2" xfId="34822"/>
    <cellStyle name="Normal 8 3 2 2 2 5 3 3" xfId="34823"/>
    <cellStyle name="Normal 8 3 2 2 2 5 4" xfId="34824"/>
    <cellStyle name="Normal 8 3 2 2 2 5 4 2" xfId="34825"/>
    <cellStyle name="Normal 8 3 2 2 2 5 4 3" xfId="34826"/>
    <cellStyle name="Normal 8 3 2 2 2 5 5" xfId="34827"/>
    <cellStyle name="Normal 8 3 2 2 2 5 5 2" xfId="34828"/>
    <cellStyle name="Normal 8 3 2 2 2 5 5 3" xfId="34829"/>
    <cellStyle name="Normal 8 3 2 2 2 5 6" xfId="34830"/>
    <cellStyle name="Normal 8 3 2 2 2 5 7" xfId="34831"/>
    <cellStyle name="Normal 8 3 2 2 2 6" xfId="34832"/>
    <cellStyle name="Normal 8 3 2 2 2 6 2" xfId="34833"/>
    <cellStyle name="Normal 8 3 2 2 2 6 3" xfId="34834"/>
    <cellStyle name="Normal 8 3 2 2 2 7" xfId="34835"/>
    <cellStyle name="Normal 8 3 2 2 2 7 2" xfId="34836"/>
    <cellStyle name="Normal 8 3 2 2 2 7 3" xfId="34837"/>
    <cellStyle name="Normal 8 3 2 2 2 8" xfId="34838"/>
    <cellStyle name="Normal 8 3 2 2 2 8 2" xfId="34839"/>
    <cellStyle name="Normal 8 3 2 2 2 8 3" xfId="34840"/>
    <cellStyle name="Normal 8 3 2 2 2 9" xfId="34841"/>
    <cellStyle name="Normal 8 3 2 2 2 9 2" xfId="34842"/>
    <cellStyle name="Normal 8 3 2 2 2 9 3" xfId="34843"/>
    <cellStyle name="Normal 8 3 2 2 3" xfId="34844"/>
    <cellStyle name="Normal 8 3 2 2 3 2" xfId="34845"/>
    <cellStyle name="Normal 8 3 2 2 3 2 2" xfId="34846"/>
    <cellStyle name="Normal 8 3 2 2 3 2 2 2" xfId="34847"/>
    <cellStyle name="Normal 8 3 2 2 3 2 2 3" xfId="34848"/>
    <cellStyle name="Normal 8 3 2 2 3 2 3" xfId="34849"/>
    <cellStyle name="Normal 8 3 2 2 3 2 3 2" xfId="34850"/>
    <cellStyle name="Normal 8 3 2 2 3 2 3 3" xfId="34851"/>
    <cellStyle name="Normal 8 3 2 2 3 2 4" xfId="34852"/>
    <cellStyle name="Normal 8 3 2 2 3 2 4 2" xfId="34853"/>
    <cellStyle name="Normal 8 3 2 2 3 2 4 3" xfId="34854"/>
    <cellStyle name="Normal 8 3 2 2 3 2 5" xfId="34855"/>
    <cellStyle name="Normal 8 3 2 2 3 2 5 2" xfId="34856"/>
    <cellStyle name="Normal 8 3 2 2 3 2 5 3" xfId="34857"/>
    <cellStyle name="Normal 8 3 2 2 3 2 6" xfId="34858"/>
    <cellStyle name="Normal 8 3 2 2 3 2 7" xfId="34859"/>
    <cellStyle name="Normal 8 3 2 2 3 3" xfId="34860"/>
    <cellStyle name="Normal 8 3 2 2 3 3 2" xfId="34861"/>
    <cellStyle name="Normal 8 3 2 2 3 3 3" xfId="34862"/>
    <cellStyle name="Normal 8 3 2 2 3 4" xfId="34863"/>
    <cellStyle name="Normal 8 3 2 2 3 4 2" xfId="34864"/>
    <cellStyle name="Normal 8 3 2 2 3 4 3" xfId="34865"/>
    <cellStyle name="Normal 8 3 2 2 3 5" xfId="34866"/>
    <cellStyle name="Normal 8 3 2 2 3 5 2" xfId="34867"/>
    <cellStyle name="Normal 8 3 2 2 3 5 3" xfId="34868"/>
    <cellStyle name="Normal 8 3 2 2 3 6" xfId="34869"/>
    <cellStyle name="Normal 8 3 2 2 3 6 2" xfId="34870"/>
    <cellStyle name="Normal 8 3 2 2 3 6 3" xfId="34871"/>
    <cellStyle name="Normal 8 3 2 2 3 7" xfId="34872"/>
    <cellStyle name="Normal 8 3 2 2 3 8" xfId="34873"/>
    <cellStyle name="Normal 8 3 2 2 4" xfId="34874"/>
    <cellStyle name="Normal 8 3 2 2 4 2" xfId="34875"/>
    <cellStyle name="Normal 8 3 2 2 4 2 2" xfId="34876"/>
    <cellStyle name="Normal 8 3 2 2 4 2 2 2" xfId="34877"/>
    <cellStyle name="Normal 8 3 2 2 4 2 2 3" xfId="34878"/>
    <cellStyle name="Normal 8 3 2 2 4 2 3" xfId="34879"/>
    <cellStyle name="Normal 8 3 2 2 4 2 3 2" xfId="34880"/>
    <cellStyle name="Normal 8 3 2 2 4 2 3 3" xfId="34881"/>
    <cellStyle name="Normal 8 3 2 2 4 2 4" xfId="34882"/>
    <cellStyle name="Normal 8 3 2 2 4 2 4 2" xfId="34883"/>
    <cellStyle name="Normal 8 3 2 2 4 2 4 3" xfId="34884"/>
    <cellStyle name="Normal 8 3 2 2 4 2 5" xfId="34885"/>
    <cellStyle name="Normal 8 3 2 2 4 2 5 2" xfId="34886"/>
    <cellStyle name="Normal 8 3 2 2 4 2 5 3" xfId="34887"/>
    <cellStyle name="Normal 8 3 2 2 4 2 6" xfId="34888"/>
    <cellStyle name="Normal 8 3 2 2 4 2 7" xfId="34889"/>
    <cellStyle name="Normal 8 3 2 2 4 3" xfId="34890"/>
    <cellStyle name="Normal 8 3 2 2 4 3 2" xfId="34891"/>
    <cellStyle name="Normal 8 3 2 2 4 3 3" xfId="34892"/>
    <cellStyle name="Normal 8 3 2 2 4 4" xfId="34893"/>
    <cellStyle name="Normal 8 3 2 2 4 4 2" xfId="34894"/>
    <cellStyle name="Normal 8 3 2 2 4 4 3" xfId="34895"/>
    <cellStyle name="Normal 8 3 2 2 4 5" xfId="34896"/>
    <cellStyle name="Normal 8 3 2 2 4 5 2" xfId="34897"/>
    <cellStyle name="Normal 8 3 2 2 4 5 3" xfId="34898"/>
    <cellStyle name="Normal 8 3 2 2 4 6" xfId="34899"/>
    <cellStyle name="Normal 8 3 2 2 4 6 2" xfId="34900"/>
    <cellStyle name="Normal 8 3 2 2 4 6 3" xfId="34901"/>
    <cellStyle name="Normal 8 3 2 2 4 7" xfId="34902"/>
    <cellStyle name="Normal 8 3 2 2 4 8" xfId="34903"/>
    <cellStyle name="Normal 8 3 2 2 5" xfId="34904"/>
    <cellStyle name="Normal 8 3 2 2 5 2" xfId="34905"/>
    <cellStyle name="Normal 8 3 2 2 5 2 2" xfId="34906"/>
    <cellStyle name="Normal 8 3 2 2 5 2 3" xfId="34907"/>
    <cellStyle name="Normal 8 3 2 2 5 3" xfId="34908"/>
    <cellStyle name="Normal 8 3 2 2 5 3 2" xfId="34909"/>
    <cellStyle name="Normal 8 3 2 2 5 3 3" xfId="34910"/>
    <cellStyle name="Normal 8 3 2 2 5 4" xfId="34911"/>
    <cellStyle name="Normal 8 3 2 2 5 4 2" xfId="34912"/>
    <cellStyle name="Normal 8 3 2 2 5 4 3" xfId="34913"/>
    <cellStyle name="Normal 8 3 2 2 5 5" xfId="34914"/>
    <cellStyle name="Normal 8 3 2 2 5 5 2" xfId="34915"/>
    <cellStyle name="Normal 8 3 2 2 5 5 3" xfId="34916"/>
    <cellStyle name="Normal 8 3 2 2 5 6" xfId="34917"/>
    <cellStyle name="Normal 8 3 2 2 5 7" xfId="34918"/>
    <cellStyle name="Normal 8 3 2 2 6" xfId="34919"/>
    <cellStyle name="Normal 8 3 2 2 6 2" xfId="34920"/>
    <cellStyle name="Normal 8 3 2 2 6 2 2" xfId="34921"/>
    <cellStyle name="Normal 8 3 2 2 6 2 3" xfId="34922"/>
    <cellStyle name="Normal 8 3 2 2 6 3" xfId="34923"/>
    <cellStyle name="Normal 8 3 2 2 6 3 2" xfId="34924"/>
    <cellStyle name="Normal 8 3 2 2 6 3 3" xfId="34925"/>
    <cellStyle name="Normal 8 3 2 2 6 4" xfId="34926"/>
    <cellStyle name="Normal 8 3 2 2 6 4 2" xfId="34927"/>
    <cellStyle name="Normal 8 3 2 2 6 4 3" xfId="34928"/>
    <cellStyle name="Normal 8 3 2 2 6 5" xfId="34929"/>
    <cellStyle name="Normal 8 3 2 2 6 5 2" xfId="34930"/>
    <cellStyle name="Normal 8 3 2 2 6 5 3" xfId="34931"/>
    <cellStyle name="Normal 8 3 2 2 6 6" xfId="34932"/>
    <cellStyle name="Normal 8 3 2 2 6 7" xfId="34933"/>
    <cellStyle name="Normal 8 3 2 2 7" xfId="34934"/>
    <cellStyle name="Normal 8 3 2 2 7 2" xfId="34935"/>
    <cellStyle name="Normal 8 3 2 2 7 2 2" xfId="34936"/>
    <cellStyle name="Normal 8 3 2 2 7 2 3" xfId="34937"/>
    <cellStyle name="Normal 8 3 2 2 7 3" xfId="34938"/>
    <cellStyle name="Normal 8 3 2 2 7 3 2" xfId="34939"/>
    <cellStyle name="Normal 8 3 2 2 7 3 3" xfId="34940"/>
    <cellStyle name="Normal 8 3 2 2 7 4" xfId="34941"/>
    <cellStyle name="Normal 8 3 2 2 7 4 2" xfId="34942"/>
    <cellStyle name="Normal 8 3 2 2 7 4 3" xfId="34943"/>
    <cellStyle name="Normal 8 3 2 2 7 5" xfId="34944"/>
    <cellStyle name="Normal 8 3 2 2 7 5 2" xfId="34945"/>
    <cellStyle name="Normal 8 3 2 2 7 5 3" xfId="34946"/>
    <cellStyle name="Normal 8 3 2 2 7 6" xfId="34947"/>
    <cellStyle name="Normal 8 3 2 2 7 7" xfId="34948"/>
    <cellStyle name="Normal 8 3 2 2 8" xfId="34949"/>
    <cellStyle name="Normal 8 3 2 2 8 2" xfId="34950"/>
    <cellStyle name="Normal 8 3 2 2 8 2 2" xfId="34951"/>
    <cellStyle name="Normal 8 3 2 2 8 2 3" xfId="34952"/>
    <cellStyle name="Normal 8 3 2 2 8 3" xfId="34953"/>
    <cellStyle name="Normal 8 3 2 2 8 3 2" xfId="34954"/>
    <cellStyle name="Normal 8 3 2 2 8 3 3" xfId="34955"/>
    <cellStyle name="Normal 8 3 2 2 8 4" xfId="34956"/>
    <cellStyle name="Normal 8 3 2 2 8 4 2" xfId="34957"/>
    <cellStyle name="Normal 8 3 2 2 8 4 3" xfId="34958"/>
    <cellStyle name="Normal 8 3 2 2 8 5" xfId="34959"/>
    <cellStyle name="Normal 8 3 2 2 8 5 2" xfId="34960"/>
    <cellStyle name="Normal 8 3 2 2 8 5 3" xfId="34961"/>
    <cellStyle name="Normal 8 3 2 2 8 6" xfId="34962"/>
    <cellStyle name="Normal 8 3 2 2 8 7" xfId="34963"/>
    <cellStyle name="Normal 8 3 2 2 9" xfId="34964"/>
    <cellStyle name="Normal 8 3 2 2 9 2" xfId="34965"/>
    <cellStyle name="Normal 8 3 2 2 9 3" xfId="34966"/>
    <cellStyle name="Normal 8 3 2 3" xfId="34967"/>
    <cellStyle name="Normal 8 3 2 3 10" xfId="34968"/>
    <cellStyle name="Normal 8 3 2 3 11" xfId="34969"/>
    <cellStyle name="Normal 8 3 2 3 2" xfId="34970"/>
    <cellStyle name="Normal 8 3 2 3 2 2" xfId="34971"/>
    <cellStyle name="Normal 8 3 2 3 2 2 2" xfId="34972"/>
    <cellStyle name="Normal 8 3 2 3 2 2 2 2" xfId="34973"/>
    <cellStyle name="Normal 8 3 2 3 2 2 2 3" xfId="34974"/>
    <cellStyle name="Normal 8 3 2 3 2 2 3" xfId="34975"/>
    <cellStyle name="Normal 8 3 2 3 2 2 3 2" xfId="34976"/>
    <cellStyle name="Normal 8 3 2 3 2 2 3 3" xfId="34977"/>
    <cellStyle name="Normal 8 3 2 3 2 2 4" xfId="34978"/>
    <cellStyle name="Normal 8 3 2 3 2 2 4 2" xfId="34979"/>
    <cellStyle name="Normal 8 3 2 3 2 2 4 3" xfId="34980"/>
    <cellStyle name="Normal 8 3 2 3 2 2 5" xfId="34981"/>
    <cellStyle name="Normal 8 3 2 3 2 2 5 2" xfId="34982"/>
    <cellStyle name="Normal 8 3 2 3 2 2 5 3" xfId="34983"/>
    <cellStyle name="Normal 8 3 2 3 2 2 6" xfId="34984"/>
    <cellStyle name="Normal 8 3 2 3 2 2 7" xfId="34985"/>
    <cellStyle name="Normal 8 3 2 3 2 3" xfId="34986"/>
    <cellStyle name="Normal 8 3 2 3 2 3 2" xfId="34987"/>
    <cellStyle name="Normal 8 3 2 3 2 3 3" xfId="34988"/>
    <cellStyle name="Normal 8 3 2 3 2 4" xfId="34989"/>
    <cellStyle name="Normal 8 3 2 3 2 4 2" xfId="34990"/>
    <cellStyle name="Normal 8 3 2 3 2 4 3" xfId="34991"/>
    <cellStyle name="Normal 8 3 2 3 2 5" xfId="34992"/>
    <cellStyle name="Normal 8 3 2 3 2 5 2" xfId="34993"/>
    <cellStyle name="Normal 8 3 2 3 2 5 3" xfId="34994"/>
    <cellStyle name="Normal 8 3 2 3 2 6" xfId="34995"/>
    <cellStyle name="Normal 8 3 2 3 2 6 2" xfId="34996"/>
    <cellStyle name="Normal 8 3 2 3 2 6 3" xfId="34997"/>
    <cellStyle name="Normal 8 3 2 3 2 7" xfId="34998"/>
    <cellStyle name="Normal 8 3 2 3 2 8" xfId="34999"/>
    <cellStyle name="Normal 8 3 2 3 3" xfId="35000"/>
    <cellStyle name="Normal 8 3 2 3 3 2" xfId="35001"/>
    <cellStyle name="Normal 8 3 2 3 3 2 2" xfId="35002"/>
    <cellStyle name="Normal 8 3 2 3 3 2 3" xfId="35003"/>
    <cellStyle name="Normal 8 3 2 3 3 3" xfId="35004"/>
    <cellStyle name="Normal 8 3 2 3 3 3 2" xfId="35005"/>
    <cellStyle name="Normal 8 3 2 3 3 3 3" xfId="35006"/>
    <cellStyle name="Normal 8 3 2 3 3 4" xfId="35007"/>
    <cellStyle name="Normal 8 3 2 3 3 4 2" xfId="35008"/>
    <cellStyle name="Normal 8 3 2 3 3 4 3" xfId="35009"/>
    <cellStyle name="Normal 8 3 2 3 3 5" xfId="35010"/>
    <cellStyle name="Normal 8 3 2 3 3 5 2" xfId="35011"/>
    <cellStyle name="Normal 8 3 2 3 3 5 3" xfId="35012"/>
    <cellStyle name="Normal 8 3 2 3 3 6" xfId="35013"/>
    <cellStyle name="Normal 8 3 2 3 3 7" xfId="35014"/>
    <cellStyle name="Normal 8 3 2 3 4" xfId="35015"/>
    <cellStyle name="Normal 8 3 2 3 4 2" xfId="35016"/>
    <cellStyle name="Normal 8 3 2 3 4 2 2" xfId="35017"/>
    <cellStyle name="Normal 8 3 2 3 4 2 3" xfId="35018"/>
    <cellStyle name="Normal 8 3 2 3 4 3" xfId="35019"/>
    <cellStyle name="Normal 8 3 2 3 4 3 2" xfId="35020"/>
    <cellStyle name="Normal 8 3 2 3 4 3 3" xfId="35021"/>
    <cellStyle name="Normal 8 3 2 3 4 4" xfId="35022"/>
    <cellStyle name="Normal 8 3 2 3 4 4 2" xfId="35023"/>
    <cellStyle name="Normal 8 3 2 3 4 4 3" xfId="35024"/>
    <cellStyle name="Normal 8 3 2 3 4 5" xfId="35025"/>
    <cellStyle name="Normal 8 3 2 3 4 5 2" xfId="35026"/>
    <cellStyle name="Normal 8 3 2 3 4 5 3" xfId="35027"/>
    <cellStyle name="Normal 8 3 2 3 4 6" xfId="35028"/>
    <cellStyle name="Normal 8 3 2 3 4 7" xfId="35029"/>
    <cellStyle name="Normal 8 3 2 3 5" xfId="35030"/>
    <cellStyle name="Normal 8 3 2 3 5 2" xfId="35031"/>
    <cellStyle name="Normal 8 3 2 3 5 2 2" xfId="35032"/>
    <cellStyle name="Normal 8 3 2 3 5 2 3" xfId="35033"/>
    <cellStyle name="Normal 8 3 2 3 5 3" xfId="35034"/>
    <cellStyle name="Normal 8 3 2 3 5 3 2" xfId="35035"/>
    <cellStyle name="Normal 8 3 2 3 5 3 3" xfId="35036"/>
    <cellStyle name="Normal 8 3 2 3 5 4" xfId="35037"/>
    <cellStyle name="Normal 8 3 2 3 5 4 2" xfId="35038"/>
    <cellStyle name="Normal 8 3 2 3 5 4 3" xfId="35039"/>
    <cellStyle name="Normal 8 3 2 3 5 5" xfId="35040"/>
    <cellStyle name="Normal 8 3 2 3 5 5 2" xfId="35041"/>
    <cellStyle name="Normal 8 3 2 3 5 5 3" xfId="35042"/>
    <cellStyle name="Normal 8 3 2 3 5 6" xfId="35043"/>
    <cellStyle name="Normal 8 3 2 3 5 7" xfId="35044"/>
    <cellStyle name="Normal 8 3 2 3 6" xfId="35045"/>
    <cellStyle name="Normal 8 3 2 3 6 2" xfId="35046"/>
    <cellStyle name="Normal 8 3 2 3 6 3" xfId="35047"/>
    <cellStyle name="Normal 8 3 2 3 7" xfId="35048"/>
    <cellStyle name="Normal 8 3 2 3 7 2" xfId="35049"/>
    <cellStyle name="Normal 8 3 2 3 7 3" xfId="35050"/>
    <cellStyle name="Normal 8 3 2 3 8" xfId="35051"/>
    <cellStyle name="Normal 8 3 2 3 8 2" xfId="35052"/>
    <cellStyle name="Normal 8 3 2 3 8 3" xfId="35053"/>
    <cellStyle name="Normal 8 3 2 3 9" xfId="35054"/>
    <cellStyle name="Normal 8 3 2 3 9 2" xfId="35055"/>
    <cellStyle name="Normal 8 3 2 3 9 3" xfId="35056"/>
    <cellStyle name="Normal 8 3 2 4" xfId="35057"/>
    <cellStyle name="Normal 8 3 2 4 2" xfId="35058"/>
    <cellStyle name="Normal 8 3 2 4 2 2" xfId="35059"/>
    <cellStyle name="Normal 8 3 2 4 2 2 2" xfId="35060"/>
    <cellStyle name="Normal 8 3 2 4 2 2 3" xfId="35061"/>
    <cellStyle name="Normal 8 3 2 4 2 3" xfId="35062"/>
    <cellStyle name="Normal 8 3 2 4 2 3 2" xfId="35063"/>
    <cellStyle name="Normal 8 3 2 4 2 3 3" xfId="35064"/>
    <cellStyle name="Normal 8 3 2 4 2 4" xfId="35065"/>
    <cellStyle name="Normal 8 3 2 4 2 4 2" xfId="35066"/>
    <cellStyle name="Normal 8 3 2 4 2 4 3" xfId="35067"/>
    <cellStyle name="Normal 8 3 2 4 2 5" xfId="35068"/>
    <cellStyle name="Normal 8 3 2 4 2 5 2" xfId="35069"/>
    <cellStyle name="Normal 8 3 2 4 2 5 3" xfId="35070"/>
    <cellStyle name="Normal 8 3 2 4 2 6" xfId="35071"/>
    <cellStyle name="Normal 8 3 2 4 2 7" xfId="35072"/>
    <cellStyle name="Normal 8 3 2 4 3" xfId="35073"/>
    <cellStyle name="Normal 8 3 2 4 3 2" xfId="35074"/>
    <cellStyle name="Normal 8 3 2 4 3 3" xfId="35075"/>
    <cellStyle name="Normal 8 3 2 4 4" xfId="35076"/>
    <cellStyle name="Normal 8 3 2 4 4 2" xfId="35077"/>
    <cellStyle name="Normal 8 3 2 4 4 3" xfId="35078"/>
    <cellStyle name="Normal 8 3 2 4 5" xfId="35079"/>
    <cellStyle name="Normal 8 3 2 4 5 2" xfId="35080"/>
    <cellStyle name="Normal 8 3 2 4 5 3" xfId="35081"/>
    <cellStyle name="Normal 8 3 2 4 6" xfId="35082"/>
    <cellStyle name="Normal 8 3 2 4 6 2" xfId="35083"/>
    <cellStyle name="Normal 8 3 2 4 6 3" xfId="35084"/>
    <cellStyle name="Normal 8 3 2 4 7" xfId="35085"/>
    <cellStyle name="Normal 8 3 2 4 8" xfId="35086"/>
    <cellStyle name="Normal 8 3 2 5" xfId="35087"/>
    <cellStyle name="Normal 8 3 2 5 2" xfId="35088"/>
    <cellStyle name="Normal 8 3 2 5 2 2" xfId="35089"/>
    <cellStyle name="Normal 8 3 2 5 2 2 2" xfId="35090"/>
    <cellStyle name="Normal 8 3 2 5 2 2 3" xfId="35091"/>
    <cellStyle name="Normal 8 3 2 5 2 3" xfId="35092"/>
    <cellStyle name="Normal 8 3 2 5 2 3 2" xfId="35093"/>
    <cellStyle name="Normal 8 3 2 5 2 3 3" xfId="35094"/>
    <cellStyle name="Normal 8 3 2 5 2 4" xfId="35095"/>
    <cellStyle name="Normal 8 3 2 5 2 4 2" xfId="35096"/>
    <cellStyle name="Normal 8 3 2 5 2 4 3" xfId="35097"/>
    <cellStyle name="Normal 8 3 2 5 2 5" xfId="35098"/>
    <cellStyle name="Normal 8 3 2 5 2 5 2" xfId="35099"/>
    <cellStyle name="Normal 8 3 2 5 2 5 3" xfId="35100"/>
    <cellStyle name="Normal 8 3 2 5 2 6" xfId="35101"/>
    <cellStyle name="Normal 8 3 2 5 2 7" xfId="35102"/>
    <cellStyle name="Normal 8 3 2 5 3" xfId="35103"/>
    <cellStyle name="Normal 8 3 2 5 3 2" xfId="35104"/>
    <cellStyle name="Normal 8 3 2 5 3 3" xfId="35105"/>
    <cellStyle name="Normal 8 3 2 5 4" xfId="35106"/>
    <cellStyle name="Normal 8 3 2 5 4 2" xfId="35107"/>
    <cellStyle name="Normal 8 3 2 5 4 3" xfId="35108"/>
    <cellStyle name="Normal 8 3 2 5 5" xfId="35109"/>
    <cellStyle name="Normal 8 3 2 5 5 2" xfId="35110"/>
    <cellStyle name="Normal 8 3 2 5 5 3" xfId="35111"/>
    <cellStyle name="Normal 8 3 2 5 6" xfId="35112"/>
    <cellStyle name="Normal 8 3 2 5 6 2" xfId="35113"/>
    <cellStyle name="Normal 8 3 2 5 6 3" xfId="35114"/>
    <cellStyle name="Normal 8 3 2 5 7" xfId="35115"/>
    <cellStyle name="Normal 8 3 2 5 8" xfId="35116"/>
    <cellStyle name="Normal 8 3 2 6" xfId="35117"/>
    <cellStyle name="Normal 8 3 2 6 2" xfId="35118"/>
    <cellStyle name="Normal 8 3 2 6 2 2" xfId="35119"/>
    <cellStyle name="Normal 8 3 2 6 2 3" xfId="35120"/>
    <cellStyle name="Normal 8 3 2 6 3" xfId="35121"/>
    <cellStyle name="Normal 8 3 2 6 3 2" xfId="35122"/>
    <cellStyle name="Normal 8 3 2 6 3 3" xfId="35123"/>
    <cellStyle name="Normal 8 3 2 6 4" xfId="35124"/>
    <cellStyle name="Normal 8 3 2 6 4 2" xfId="35125"/>
    <cellStyle name="Normal 8 3 2 6 4 3" xfId="35126"/>
    <cellStyle name="Normal 8 3 2 6 5" xfId="35127"/>
    <cellStyle name="Normal 8 3 2 6 5 2" xfId="35128"/>
    <cellStyle name="Normal 8 3 2 6 5 3" xfId="35129"/>
    <cellStyle name="Normal 8 3 2 6 6" xfId="35130"/>
    <cellStyle name="Normal 8 3 2 6 7" xfId="35131"/>
    <cellStyle name="Normal 8 3 2 7" xfId="35132"/>
    <cellStyle name="Normal 8 3 2 7 2" xfId="35133"/>
    <cellStyle name="Normal 8 3 2 7 2 2" xfId="35134"/>
    <cellStyle name="Normal 8 3 2 7 2 3" xfId="35135"/>
    <cellStyle name="Normal 8 3 2 7 3" xfId="35136"/>
    <cellStyle name="Normal 8 3 2 7 3 2" xfId="35137"/>
    <cellStyle name="Normal 8 3 2 7 3 3" xfId="35138"/>
    <cellStyle name="Normal 8 3 2 7 4" xfId="35139"/>
    <cellStyle name="Normal 8 3 2 7 4 2" xfId="35140"/>
    <cellStyle name="Normal 8 3 2 7 4 3" xfId="35141"/>
    <cellStyle name="Normal 8 3 2 7 5" xfId="35142"/>
    <cellStyle name="Normal 8 3 2 7 5 2" xfId="35143"/>
    <cellStyle name="Normal 8 3 2 7 5 3" xfId="35144"/>
    <cellStyle name="Normal 8 3 2 7 6" xfId="35145"/>
    <cellStyle name="Normal 8 3 2 7 7" xfId="35146"/>
    <cellStyle name="Normal 8 3 2 8" xfId="35147"/>
    <cellStyle name="Normal 8 3 2 8 2" xfId="35148"/>
    <cellStyle name="Normal 8 3 2 8 2 2" xfId="35149"/>
    <cellStyle name="Normal 8 3 2 8 2 3" xfId="35150"/>
    <cellStyle name="Normal 8 3 2 8 3" xfId="35151"/>
    <cellStyle name="Normal 8 3 2 8 3 2" xfId="35152"/>
    <cellStyle name="Normal 8 3 2 8 3 3" xfId="35153"/>
    <cellStyle name="Normal 8 3 2 8 4" xfId="35154"/>
    <cellStyle name="Normal 8 3 2 8 4 2" xfId="35155"/>
    <cellStyle name="Normal 8 3 2 8 4 3" xfId="35156"/>
    <cellStyle name="Normal 8 3 2 8 5" xfId="35157"/>
    <cellStyle name="Normal 8 3 2 8 5 2" xfId="35158"/>
    <cellStyle name="Normal 8 3 2 8 5 3" xfId="35159"/>
    <cellStyle name="Normal 8 3 2 8 6" xfId="35160"/>
    <cellStyle name="Normal 8 3 2 8 7" xfId="35161"/>
    <cellStyle name="Normal 8 3 2 9" xfId="35162"/>
    <cellStyle name="Normal 8 3 2 9 2" xfId="35163"/>
    <cellStyle name="Normal 8 3 2 9 2 2" xfId="35164"/>
    <cellStyle name="Normal 8 3 2 9 2 3" xfId="35165"/>
    <cellStyle name="Normal 8 3 2 9 3" xfId="35166"/>
    <cellStyle name="Normal 8 3 2 9 3 2" xfId="35167"/>
    <cellStyle name="Normal 8 3 2 9 3 3" xfId="35168"/>
    <cellStyle name="Normal 8 3 2 9 4" xfId="35169"/>
    <cellStyle name="Normal 8 3 2 9 4 2" xfId="35170"/>
    <cellStyle name="Normal 8 3 2 9 4 3" xfId="35171"/>
    <cellStyle name="Normal 8 3 2 9 5" xfId="35172"/>
    <cellStyle name="Normal 8 3 2 9 5 2" xfId="35173"/>
    <cellStyle name="Normal 8 3 2 9 5 3" xfId="35174"/>
    <cellStyle name="Normal 8 3 2 9 6" xfId="35175"/>
    <cellStyle name="Normal 8 3 2 9 7" xfId="35176"/>
    <cellStyle name="Normal 8 3 3" xfId="35177"/>
    <cellStyle name="Normal 8 3 3 10" xfId="35178"/>
    <cellStyle name="Normal 8 3 3 10 2" xfId="35179"/>
    <cellStyle name="Normal 8 3 3 10 3" xfId="35180"/>
    <cellStyle name="Normal 8 3 3 11" xfId="35181"/>
    <cellStyle name="Normal 8 3 3 11 2" xfId="35182"/>
    <cellStyle name="Normal 8 3 3 11 3" xfId="35183"/>
    <cellStyle name="Normal 8 3 3 12" xfId="35184"/>
    <cellStyle name="Normal 8 3 3 12 2" xfId="35185"/>
    <cellStyle name="Normal 8 3 3 12 3" xfId="35186"/>
    <cellStyle name="Normal 8 3 3 13" xfId="35187"/>
    <cellStyle name="Normal 8 3 3 14" xfId="35188"/>
    <cellStyle name="Normal 8 3 3 2" xfId="35189"/>
    <cellStyle name="Normal 8 3 3 2 10" xfId="35190"/>
    <cellStyle name="Normal 8 3 3 2 11" xfId="35191"/>
    <cellStyle name="Normal 8 3 3 2 2" xfId="35192"/>
    <cellStyle name="Normal 8 3 3 2 2 2" xfId="35193"/>
    <cellStyle name="Normal 8 3 3 2 2 2 2" xfId="35194"/>
    <cellStyle name="Normal 8 3 3 2 2 2 2 2" xfId="35195"/>
    <cellStyle name="Normal 8 3 3 2 2 2 2 3" xfId="35196"/>
    <cellStyle name="Normal 8 3 3 2 2 2 3" xfId="35197"/>
    <cellStyle name="Normal 8 3 3 2 2 2 3 2" xfId="35198"/>
    <cellStyle name="Normal 8 3 3 2 2 2 3 3" xfId="35199"/>
    <cellStyle name="Normal 8 3 3 2 2 2 4" xfId="35200"/>
    <cellStyle name="Normal 8 3 3 2 2 2 4 2" xfId="35201"/>
    <cellStyle name="Normal 8 3 3 2 2 2 4 3" xfId="35202"/>
    <cellStyle name="Normal 8 3 3 2 2 2 5" xfId="35203"/>
    <cellStyle name="Normal 8 3 3 2 2 2 5 2" xfId="35204"/>
    <cellStyle name="Normal 8 3 3 2 2 2 5 3" xfId="35205"/>
    <cellStyle name="Normal 8 3 3 2 2 2 6" xfId="35206"/>
    <cellStyle name="Normal 8 3 3 2 2 2 7" xfId="35207"/>
    <cellStyle name="Normal 8 3 3 2 2 3" xfId="35208"/>
    <cellStyle name="Normal 8 3 3 2 2 3 2" xfId="35209"/>
    <cellStyle name="Normal 8 3 3 2 2 3 3" xfId="35210"/>
    <cellStyle name="Normal 8 3 3 2 2 4" xfId="35211"/>
    <cellStyle name="Normal 8 3 3 2 2 4 2" xfId="35212"/>
    <cellStyle name="Normal 8 3 3 2 2 4 3" xfId="35213"/>
    <cellStyle name="Normal 8 3 3 2 2 5" xfId="35214"/>
    <cellStyle name="Normal 8 3 3 2 2 5 2" xfId="35215"/>
    <cellStyle name="Normal 8 3 3 2 2 5 3" xfId="35216"/>
    <cellStyle name="Normal 8 3 3 2 2 6" xfId="35217"/>
    <cellStyle name="Normal 8 3 3 2 2 6 2" xfId="35218"/>
    <cellStyle name="Normal 8 3 3 2 2 6 3" xfId="35219"/>
    <cellStyle name="Normal 8 3 3 2 2 7" xfId="35220"/>
    <cellStyle name="Normal 8 3 3 2 2 8" xfId="35221"/>
    <cellStyle name="Normal 8 3 3 2 3" xfId="35222"/>
    <cellStyle name="Normal 8 3 3 2 3 2" xfId="35223"/>
    <cellStyle name="Normal 8 3 3 2 3 2 2" xfId="35224"/>
    <cellStyle name="Normal 8 3 3 2 3 2 3" xfId="35225"/>
    <cellStyle name="Normal 8 3 3 2 3 3" xfId="35226"/>
    <cellStyle name="Normal 8 3 3 2 3 3 2" xfId="35227"/>
    <cellStyle name="Normal 8 3 3 2 3 3 3" xfId="35228"/>
    <cellStyle name="Normal 8 3 3 2 3 4" xfId="35229"/>
    <cellStyle name="Normal 8 3 3 2 3 4 2" xfId="35230"/>
    <cellStyle name="Normal 8 3 3 2 3 4 3" xfId="35231"/>
    <cellStyle name="Normal 8 3 3 2 3 5" xfId="35232"/>
    <cellStyle name="Normal 8 3 3 2 3 5 2" xfId="35233"/>
    <cellStyle name="Normal 8 3 3 2 3 5 3" xfId="35234"/>
    <cellStyle name="Normal 8 3 3 2 3 6" xfId="35235"/>
    <cellStyle name="Normal 8 3 3 2 3 7" xfId="35236"/>
    <cellStyle name="Normal 8 3 3 2 4" xfId="35237"/>
    <cellStyle name="Normal 8 3 3 2 4 2" xfId="35238"/>
    <cellStyle name="Normal 8 3 3 2 4 2 2" xfId="35239"/>
    <cellStyle name="Normal 8 3 3 2 4 2 3" xfId="35240"/>
    <cellStyle name="Normal 8 3 3 2 4 3" xfId="35241"/>
    <cellStyle name="Normal 8 3 3 2 4 3 2" xfId="35242"/>
    <cellStyle name="Normal 8 3 3 2 4 3 3" xfId="35243"/>
    <cellStyle name="Normal 8 3 3 2 4 4" xfId="35244"/>
    <cellStyle name="Normal 8 3 3 2 4 4 2" xfId="35245"/>
    <cellStyle name="Normal 8 3 3 2 4 4 3" xfId="35246"/>
    <cellStyle name="Normal 8 3 3 2 4 5" xfId="35247"/>
    <cellStyle name="Normal 8 3 3 2 4 5 2" xfId="35248"/>
    <cellStyle name="Normal 8 3 3 2 4 5 3" xfId="35249"/>
    <cellStyle name="Normal 8 3 3 2 4 6" xfId="35250"/>
    <cellStyle name="Normal 8 3 3 2 4 7" xfId="35251"/>
    <cellStyle name="Normal 8 3 3 2 5" xfId="35252"/>
    <cellStyle name="Normal 8 3 3 2 5 2" xfId="35253"/>
    <cellStyle name="Normal 8 3 3 2 5 2 2" xfId="35254"/>
    <cellStyle name="Normal 8 3 3 2 5 2 3" xfId="35255"/>
    <cellStyle name="Normal 8 3 3 2 5 3" xfId="35256"/>
    <cellStyle name="Normal 8 3 3 2 5 3 2" xfId="35257"/>
    <cellStyle name="Normal 8 3 3 2 5 3 3" xfId="35258"/>
    <cellStyle name="Normal 8 3 3 2 5 4" xfId="35259"/>
    <cellStyle name="Normal 8 3 3 2 5 4 2" xfId="35260"/>
    <cellStyle name="Normal 8 3 3 2 5 4 3" xfId="35261"/>
    <cellStyle name="Normal 8 3 3 2 5 5" xfId="35262"/>
    <cellStyle name="Normal 8 3 3 2 5 5 2" xfId="35263"/>
    <cellStyle name="Normal 8 3 3 2 5 5 3" xfId="35264"/>
    <cellStyle name="Normal 8 3 3 2 5 6" xfId="35265"/>
    <cellStyle name="Normal 8 3 3 2 5 7" xfId="35266"/>
    <cellStyle name="Normal 8 3 3 2 6" xfId="35267"/>
    <cellStyle name="Normal 8 3 3 2 6 2" xfId="35268"/>
    <cellStyle name="Normal 8 3 3 2 6 3" xfId="35269"/>
    <cellStyle name="Normal 8 3 3 2 7" xfId="35270"/>
    <cellStyle name="Normal 8 3 3 2 7 2" xfId="35271"/>
    <cellStyle name="Normal 8 3 3 2 7 3" xfId="35272"/>
    <cellStyle name="Normal 8 3 3 2 8" xfId="35273"/>
    <cellStyle name="Normal 8 3 3 2 8 2" xfId="35274"/>
    <cellStyle name="Normal 8 3 3 2 8 3" xfId="35275"/>
    <cellStyle name="Normal 8 3 3 2 9" xfId="35276"/>
    <cellStyle name="Normal 8 3 3 2 9 2" xfId="35277"/>
    <cellStyle name="Normal 8 3 3 2 9 3" xfId="35278"/>
    <cellStyle name="Normal 8 3 3 3" xfId="35279"/>
    <cellStyle name="Normal 8 3 3 3 2" xfId="35280"/>
    <cellStyle name="Normal 8 3 3 3 2 2" xfId="35281"/>
    <cellStyle name="Normal 8 3 3 3 2 2 2" xfId="35282"/>
    <cellStyle name="Normal 8 3 3 3 2 2 3" xfId="35283"/>
    <cellStyle name="Normal 8 3 3 3 2 3" xfId="35284"/>
    <cellStyle name="Normal 8 3 3 3 2 3 2" xfId="35285"/>
    <cellStyle name="Normal 8 3 3 3 2 3 3" xfId="35286"/>
    <cellStyle name="Normal 8 3 3 3 2 4" xfId="35287"/>
    <cellStyle name="Normal 8 3 3 3 2 4 2" xfId="35288"/>
    <cellStyle name="Normal 8 3 3 3 2 4 3" xfId="35289"/>
    <cellStyle name="Normal 8 3 3 3 2 5" xfId="35290"/>
    <cellStyle name="Normal 8 3 3 3 2 5 2" xfId="35291"/>
    <cellStyle name="Normal 8 3 3 3 2 5 3" xfId="35292"/>
    <cellStyle name="Normal 8 3 3 3 2 6" xfId="35293"/>
    <cellStyle name="Normal 8 3 3 3 2 7" xfId="35294"/>
    <cellStyle name="Normal 8 3 3 3 3" xfId="35295"/>
    <cellStyle name="Normal 8 3 3 3 3 2" xfId="35296"/>
    <cellStyle name="Normal 8 3 3 3 3 3" xfId="35297"/>
    <cellStyle name="Normal 8 3 3 3 4" xfId="35298"/>
    <cellStyle name="Normal 8 3 3 3 4 2" xfId="35299"/>
    <cellStyle name="Normal 8 3 3 3 4 3" xfId="35300"/>
    <cellStyle name="Normal 8 3 3 3 5" xfId="35301"/>
    <cellStyle name="Normal 8 3 3 3 5 2" xfId="35302"/>
    <cellStyle name="Normal 8 3 3 3 5 3" xfId="35303"/>
    <cellStyle name="Normal 8 3 3 3 6" xfId="35304"/>
    <cellStyle name="Normal 8 3 3 3 6 2" xfId="35305"/>
    <cellStyle name="Normal 8 3 3 3 6 3" xfId="35306"/>
    <cellStyle name="Normal 8 3 3 3 7" xfId="35307"/>
    <cellStyle name="Normal 8 3 3 3 8" xfId="35308"/>
    <cellStyle name="Normal 8 3 3 4" xfId="35309"/>
    <cellStyle name="Normal 8 3 3 4 2" xfId="35310"/>
    <cellStyle name="Normal 8 3 3 4 2 2" xfId="35311"/>
    <cellStyle name="Normal 8 3 3 4 2 2 2" xfId="35312"/>
    <cellStyle name="Normal 8 3 3 4 2 2 3" xfId="35313"/>
    <cellStyle name="Normal 8 3 3 4 2 3" xfId="35314"/>
    <cellStyle name="Normal 8 3 3 4 2 3 2" xfId="35315"/>
    <cellStyle name="Normal 8 3 3 4 2 3 3" xfId="35316"/>
    <cellStyle name="Normal 8 3 3 4 2 4" xfId="35317"/>
    <cellStyle name="Normal 8 3 3 4 2 4 2" xfId="35318"/>
    <cellStyle name="Normal 8 3 3 4 2 4 3" xfId="35319"/>
    <cellStyle name="Normal 8 3 3 4 2 5" xfId="35320"/>
    <cellStyle name="Normal 8 3 3 4 2 5 2" xfId="35321"/>
    <cellStyle name="Normal 8 3 3 4 2 5 3" xfId="35322"/>
    <cellStyle name="Normal 8 3 3 4 2 6" xfId="35323"/>
    <cellStyle name="Normal 8 3 3 4 2 7" xfId="35324"/>
    <cellStyle name="Normal 8 3 3 4 3" xfId="35325"/>
    <cellStyle name="Normal 8 3 3 4 3 2" xfId="35326"/>
    <cellStyle name="Normal 8 3 3 4 3 3" xfId="35327"/>
    <cellStyle name="Normal 8 3 3 4 4" xfId="35328"/>
    <cellStyle name="Normal 8 3 3 4 4 2" xfId="35329"/>
    <cellStyle name="Normal 8 3 3 4 4 3" xfId="35330"/>
    <cellStyle name="Normal 8 3 3 4 5" xfId="35331"/>
    <cellStyle name="Normal 8 3 3 4 5 2" xfId="35332"/>
    <cellStyle name="Normal 8 3 3 4 5 3" xfId="35333"/>
    <cellStyle name="Normal 8 3 3 4 6" xfId="35334"/>
    <cellStyle name="Normal 8 3 3 4 6 2" xfId="35335"/>
    <cellStyle name="Normal 8 3 3 4 6 3" xfId="35336"/>
    <cellStyle name="Normal 8 3 3 4 7" xfId="35337"/>
    <cellStyle name="Normal 8 3 3 4 8" xfId="35338"/>
    <cellStyle name="Normal 8 3 3 5" xfId="35339"/>
    <cellStyle name="Normal 8 3 3 5 2" xfId="35340"/>
    <cellStyle name="Normal 8 3 3 5 2 2" xfId="35341"/>
    <cellStyle name="Normal 8 3 3 5 2 3" xfId="35342"/>
    <cellStyle name="Normal 8 3 3 5 3" xfId="35343"/>
    <cellStyle name="Normal 8 3 3 5 3 2" xfId="35344"/>
    <cellStyle name="Normal 8 3 3 5 3 3" xfId="35345"/>
    <cellStyle name="Normal 8 3 3 5 4" xfId="35346"/>
    <cellStyle name="Normal 8 3 3 5 4 2" xfId="35347"/>
    <cellStyle name="Normal 8 3 3 5 4 3" xfId="35348"/>
    <cellStyle name="Normal 8 3 3 5 5" xfId="35349"/>
    <cellStyle name="Normal 8 3 3 5 5 2" xfId="35350"/>
    <cellStyle name="Normal 8 3 3 5 5 3" xfId="35351"/>
    <cellStyle name="Normal 8 3 3 5 6" xfId="35352"/>
    <cellStyle name="Normal 8 3 3 5 7" xfId="35353"/>
    <cellStyle name="Normal 8 3 3 6" xfId="35354"/>
    <cellStyle name="Normal 8 3 3 6 2" xfId="35355"/>
    <cellStyle name="Normal 8 3 3 6 2 2" xfId="35356"/>
    <cellStyle name="Normal 8 3 3 6 2 3" xfId="35357"/>
    <cellStyle name="Normal 8 3 3 6 3" xfId="35358"/>
    <cellStyle name="Normal 8 3 3 6 3 2" xfId="35359"/>
    <cellStyle name="Normal 8 3 3 6 3 3" xfId="35360"/>
    <cellStyle name="Normal 8 3 3 6 4" xfId="35361"/>
    <cellStyle name="Normal 8 3 3 6 4 2" xfId="35362"/>
    <cellStyle name="Normal 8 3 3 6 4 3" xfId="35363"/>
    <cellStyle name="Normal 8 3 3 6 5" xfId="35364"/>
    <cellStyle name="Normal 8 3 3 6 5 2" xfId="35365"/>
    <cellStyle name="Normal 8 3 3 6 5 3" xfId="35366"/>
    <cellStyle name="Normal 8 3 3 6 6" xfId="35367"/>
    <cellStyle name="Normal 8 3 3 6 7" xfId="35368"/>
    <cellStyle name="Normal 8 3 3 7" xfId="35369"/>
    <cellStyle name="Normal 8 3 3 7 2" xfId="35370"/>
    <cellStyle name="Normal 8 3 3 7 2 2" xfId="35371"/>
    <cellStyle name="Normal 8 3 3 7 2 3" xfId="35372"/>
    <cellStyle name="Normal 8 3 3 7 3" xfId="35373"/>
    <cellStyle name="Normal 8 3 3 7 3 2" xfId="35374"/>
    <cellStyle name="Normal 8 3 3 7 3 3" xfId="35375"/>
    <cellStyle name="Normal 8 3 3 7 4" xfId="35376"/>
    <cellStyle name="Normal 8 3 3 7 4 2" xfId="35377"/>
    <cellStyle name="Normal 8 3 3 7 4 3" xfId="35378"/>
    <cellStyle name="Normal 8 3 3 7 5" xfId="35379"/>
    <cellStyle name="Normal 8 3 3 7 5 2" xfId="35380"/>
    <cellStyle name="Normal 8 3 3 7 5 3" xfId="35381"/>
    <cellStyle name="Normal 8 3 3 7 6" xfId="35382"/>
    <cellStyle name="Normal 8 3 3 7 7" xfId="35383"/>
    <cellStyle name="Normal 8 3 3 8" xfId="35384"/>
    <cellStyle name="Normal 8 3 3 8 2" xfId="35385"/>
    <cellStyle name="Normal 8 3 3 8 2 2" xfId="35386"/>
    <cellStyle name="Normal 8 3 3 8 2 3" xfId="35387"/>
    <cellStyle name="Normal 8 3 3 8 3" xfId="35388"/>
    <cellStyle name="Normal 8 3 3 8 3 2" xfId="35389"/>
    <cellStyle name="Normal 8 3 3 8 3 3" xfId="35390"/>
    <cellStyle name="Normal 8 3 3 8 4" xfId="35391"/>
    <cellStyle name="Normal 8 3 3 8 4 2" xfId="35392"/>
    <cellStyle name="Normal 8 3 3 8 4 3" xfId="35393"/>
    <cellStyle name="Normal 8 3 3 8 5" xfId="35394"/>
    <cellStyle name="Normal 8 3 3 8 5 2" xfId="35395"/>
    <cellStyle name="Normal 8 3 3 8 5 3" xfId="35396"/>
    <cellStyle name="Normal 8 3 3 8 6" xfId="35397"/>
    <cellStyle name="Normal 8 3 3 8 7" xfId="35398"/>
    <cellStyle name="Normal 8 3 3 9" xfId="35399"/>
    <cellStyle name="Normal 8 3 3 9 2" xfId="35400"/>
    <cellStyle name="Normal 8 3 3 9 3" xfId="35401"/>
    <cellStyle name="Normal 8 3 4" xfId="35402"/>
    <cellStyle name="Normal 8 3 4 10" xfId="35403"/>
    <cellStyle name="Normal 8 3 4 11" xfId="35404"/>
    <cellStyle name="Normal 8 3 4 2" xfId="35405"/>
    <cellStyle name="Normal 8 3 4 2 2" xfId="35406"/>
    <cellStyle name="Normal 8 3 4 2 2 2" xfId="35407"/>
    <cellStyle name="Normal 8 3 4 2 2 2 2" xfId="35408"/>
    <cellStyle name="Normal 8 3 4 2 2 2 3" xfId="35409"/>
    <cellStyle name="Normal 8 3 4 2 2 3" xfId="35410"/>
    <cellStyle name="Normal 8 3 4 2 2 3 2" xfId="35411"/>
    <cellStyle name="Normal 8 3 4 2 2 3 3" xfId="35412"/>
    <cellStyle name="Normal 8 3 4 2 2 4" xfId="35413"/>
    <cellStyle name="Normal 8 3 4 2 2 4 2" xfId="35414"/>
    <cellStyle name="Normal 8 3 4 2 2 4 3" xfId="35415"/>
    <cellStyle name="Normal 8 3 4 2 2 5" xfId="35416"/>
    <cellStyle name="Normal 8 3 4 2 2 5 2" xfId="35417"/>
    <cellStyle name="Normal 8 3 4 2 2 5 3" xfId="35418"/>
    <cellStyle name="Normal 8 3 4 2 2 6" xfId="35419"/>
    <cellStyle name="Normal 8 3 4 2 2 7" xfId="35420"/>
    <cellStyle name="Normal 8 3 4 2 3" xfId="35421"/>
    <cellStyle name="Normal 8 3 4 2 3 2" xfId="35422"/>
    <cellStyle name="Normal 8 3 4 2 3 3" xfId="35423"/>
    <cellStyle name="Normal 8 3 4 2 4" xfId="35424"/>
    <cellStyle name="Normal 8 3 4 2 4 2" xfId="35425"/>
    <cellStyle name="Normal 8 3 4 2 4 3" xfId="35426"/>
    <cellStyle name="Normal 8 3 4 2 5" xfId="35427"/>
    <cellStyle name="Normal 8 3 4 2 5 2" xfId="35428"/>
    <cellStyle name="Normal 8 3 4 2 5 3" xfId="35429"/>
    <cellStyle name="Normal 8 3 4 2 6" xfId="35430"/>
    <cellStyle name="Normal 8 3 4 2 6 2" xfId="35431"/>
    <cellStyle name="Normal 8 3 4 2 6 3" xfId="35432"/>
    <cellStyle name="Normal 8 3 4 2 7" xfId="35433"/>
    <cellStyle name="Normal 8 3 4 2 8" xfId="35434"/>
    <cellStyle name="Normal 8 3 4 3" xfId="35435"/>
    <cellStyle name="Normal 8 3 4 3 2" xfId="35436"/>
    <cellStyle name="Normal 8 3 4 3 2 2" xfId="35437"/>
    <cellStyle name="Normal 8 3 4 3 2 3" xfId="35438"/>
    <cellStyle name="Normal 8 3 4 3 3" xfId="35439"/>
    <cellStyle name="Normal 8 3 4 3 3 2" xfId="35440"/>
    <cellStyle name="Normal 8 3 4 3 3 3" xfId="35441"/>
    <cellStyle name="Normal 8 3 4 3 4" xfId="35442"/>
    <cellStyle name="Normal 8 3 4 3 4 2" xfId="35443"/>
    <cellStyle name="Normal 8 3 4 3 4 3" xfId="35444"/>
    <cellStyle name="Normal 8 3 4 3 5" xfId="35445"/>
    <cellStyle name="Normal 8 3 4 3 5 2" xfId="35446"/>
    <cellStyle name="Normal 8 3 4 3 5 3" xfId="35447"/>
    <cellStyle name="Normal 8 3 4 3 6" xfId="35448"/>
    <cellStyle name="Normal 8 3 4 3 7" xfId="35449"/>
    <cellStyle name="Normal 8 3 4 4" xfId="35450"/>
    <cellStyle name="Normal 8 3 4 4 2" xfId="35451"/>
    <cellStyle name="Normal 8 3 4 4 2 2" xfId="35452"/>
    <cellStyle name="Normal 8 3 4 4 2 3" xfId="35453"/>
    <cellStyle name="Normal 8 3 4 4 3" xfId="35454"/>
    <cellStyle name="Normal 8 3 4 4 3 2" xfId="35455"/>
    <cellStyle name="Normal 8 3 4 4 3 3" xfId="35456"/>
    <cellStyle name="Normal 8 3 4 4 4" xfId="35457"/>
    <cellStyle name="Normal 8 3 4 4 4 2" xfId="35458"/>
    <cellStyle name="Normal 8 3 4 4 4 3" xfId="35459"/>
    <cellStyle name="Normal 8 3 4 4 5" xfId="35460"/>
    <cellStyle name="Normal 8 3 4 4 5 2" xfId="35461"/>
    <cellStyle name="Normal 8 3 4 4 5 3" xfId="35462"/>
    <cellStyle name="Normal 8 3 4 4 6" xfId="35463"/>
    <cellStyle name="Normal 8 3 4 4 7" xfId="35464"/>
    <cellStyle name="Normal 8 3 4 5" xfId="35465"/>
    <cellStyle name="Normal 8 3 4 5 2" xfId="35466"/>
    <cellStyle name="Normal 8 3 4 5 2 2" xfId="35467"/>
    <cellStyle name="Normal 8 3 4 5 2 3" xfId="35468"/>
    <cellStyle name="Normal 8 3 4 5 3" xfId="35469"/>
    <cellStyle name="Normal 8 3 4 5 3 2" xfId="35470"/>
    <cellStyle name="Normal 8 3 4 5 3 3" xfId="35471"/>
    <cellStyle name="Normal 8 3 4 5 4" xfId="35472"/>
    <cellStyle name="Normal 8 3 4 5 4 2" xfId="35473"/>
    <cellStyle name="Normal 8 3 4 5 4 3" xfId="35474"/>
    <cellStyle name="Normal 8 3 4 5 5" xfId="35475"/>
    <cellStyle name="Normal 8 3 4 5 5 2" xfId="35476"/>
    <cellStyle name="Normal 8 3 4 5 5 3" xfId="35477"/>
    <cellStyle name="Normal 8 3 4 5 6" xfId="35478"/>
    <cellStyle name="Normal 8 3 4 5 7" xfId="35479"/>
    <cellStyle name="Normal 8 3 4 6" xfId="35480"/>
    <cellStyle name="Normal 8 3 4 6 2" xfId="35481"/>
    <cellStyle name="Normal 8 3 4 6 3" xfId="35482"/>
    <cellStyle name="Normal 8 3 4 7" xfId="35483"/>
    <cellStyle name="Normal 8 3 4 7 2" xfId="35484"/>
    <cellStyle name="Normal 8 3 4 7 3" xfId="35485"/>
    <cellStyle name="Normal 8 3 4 8" xfId="35486"/>
    <cellStyle name="Normal 8 3 4 8 2" xfId="35487"/>
    <cellStyle name="Normal 8 3 4 8 3" xfId="35488"/>
    <cellStyle name="Normal 8 3 4 9" xfId="35489"/>
    <cellStyle name="Normal 8 3 4 9 2" xfId="35490"/>
    <cellStyle name="Normal 8 3 4 9 3" xfId="35491"/>
    <cellStyle name="Normal 8 3 5" xfId="35492"/>
    <cellStyle name="Normal 8 3 5 2" xfId="35493"/>
    <cellStyle name="Normal 8 3 5 2 2" xfId="35494"/>
    <cellStyle name="Normal 8 3 5 2 2 2" xfId="35495"/>
    <cellStyle name="Normal 8 3 5 2 2 3" xfId="35496"/>
    <cellStyle name="Normal 8 3 5 2 3" xfId="35497"/>
    <cellStyle name="Normal 8 3 5 2 3 2" xfId="35498"/>
    <cellStyle name="Normal 8 3 5 2 3 3" xfId="35499"/>
    <cellStyle name="Normal 8 3 5 2 4" xfId="35500"/>
    <cellStyle name="Normal 8 3 5 2 4 2" xfId="35501"/>
    <cellStyle name="Normal 8 3 5 2 4 3" xfId="35502"/>
    <cellStyle name="Normal 8 3 5 2 5" xfId="35503"/>
    <cellStyle name="Normal 8 3 5 2 5 2" xfId="35504"/>
    <cellStyle name="Normal 8 3 5 2 5 3" xfId="35505"/>
    <cellStyle name="Normal 8 3 5 2 6" xfId="35506"/>
    <cellStyle name="Normal 8 3 5 2 7" xfId="35507"/>
    <cellStyle name="Normal 8 3 5 3" xfId="35508"/>
    <cellStyle name="Normal 8 3 5 3 2" xfId="35509"/>
    <cellStyle name="Normal 8 3 5 3 3" xfId="35510"/>
    <cellStyle name="Normal 8 3 5 4" xfId="35511"/>
    <cellStyle name="Normal 8 3 5 4 2" xfId="35512"/>
    <cellStyle name="Normal 8 3 5 4 3" xfId="35513"/>
    <cellStyle name="Normal 8 3 5 5" xfId="35514"/>
    <cellStyle name="Normal 8 3 5 5 2" xfId="35515"/>
    <cellStyle name="Normal 8 3 5 5 3" xfId="35516"/>
    <cellStyle name="Normal 8 3 5 6" xfId="35517"/>
    <cellStyle name="Normal 8 3 5 6 2" xfId="35518"/>
    <cellStyle name="Normal 8 3 5 6 3" xfId="35519"/>
    <cellStyle name="Normal 8 3 5 7" xfId="35520"/>
    <cellStyle name="Normal 8 3 5 8" xfId="35521"/>
    <cellStyle name="Normal 8 3 6" xfId="35522"/>
    <cellStyle name="Normal 8 3 6 2" xfId="35523"/>
    <cellStyle name="Normal 8 3 6 2 2" xfId="35524"/>
    <cellStyle name="Normal 8 3 6 2 2 2" xfId="35525"/>
    <cellStyle name="Normal 8 3 6 2 2 3" xfId="35526"/>
    <cellStyle name="Normal 8 3 6 2 3" xfId="35527"/>
    <cellStyle name="Normal 8 3 6 2 3 2" xfId="35528"/>
    <cellStyle name="Normal 8 3 6 2 3 3" xfId="35529"/>
    <cellStyle name="Normal 8 3 6 2 4" xfId="35530"/>
    <cellStyle name="Normal 8 3 6 2 4 2" xfId="35531"/>
    <cellStyle name="Normal 8 3 6 2 4 3" xfId="35532"/>
    <cellStyle name="Normal 8 3 6 2 5" xfId="35533"/>
    <cellStyle name="Normal 8 3 6 2 5 2" xfId="35534"/>
    <cellStyle name="Normal 8 3 6 2 5 3" xfId="35535"/>
    <cellStyle name="Normal 8 3 6 2 6" xfId="35536"/>
    <cellStyle name="Normal 8 3 6 2 7" xfId="35537"/>
    <cellStyle name="Normal 8 3 6 3" xfId="35538"/>
    <cellStyle name="Normal 8 3 6 3 2" xfId="35539"/>
    <cellStyle name="Normal 8 3 6 3 3" xfId="35540"/>
    <cellStyle name="Normal 8 3 6 4" xfId="35541"/>
    <cellStyle name="Normal 8 3 6 4 2" xfId="35542"/>
    <cellStyle name="Normal 8 3 6 4 3" xfId="35543"/>
    <cellStyle name="Normal 8 3 6 5" xfId="35544"/>
    <cellStyle name="Normal 8 3 6 5 2" xfId="35545"/>
    <cellStyle name="Normal 8 3 6 5 3" xfId="35546"/>
    <cellStyle name="Normal 8 3 6 6" xfId="35547"/>
    <cellStyle name="Normal 8 3 6 6 2" xfId="35548"/>
    <cellStyle name="Normal 8 3 6 6 3" xfId="35549"/>
    <cellStyle name="Normal 8 3 6 7" xfId="35550"/>
    <cellStyle name="Normal 8 3 6 8" xfId="35551"/>
    <cellStyle name="Normal 8 3 7" xfId="35552"/>
    <cellStyle name="Normal 8 3 7 2" xfId="35553"/>
    <cellStyle name="Normal 8 3 7 2 2" xfId="35554"/>
    <cellStyle name="Normal 8 3 7 2 3" xfId="35555"/>
    <cellStyle name="Normal 8 3 7 3" xfId="35556"/>
    <cellStyle name="Normal 8 3 7 3 2" xfId="35557"/>
    <cellStyle name="Normal 8 3 7 3 3" xfId="35558"/>
    <cellStyle name="Normal 8 3 7 4" xfId="35559"/>
    <cellStyle name="Normal 8 3 7 4 2" xfId="35560"/>
    <cellStyle name="Normal 8 3 7 4 3" xfId="35561"/>
    <cellStyle name="Normal 8 3 7 5" xfId="35562"/>
    <cellStyle name="Normal 8 3 7 5 2" xfId="35563"/>
    <cellStyle name="Normal 8 3 7 5 3" xfId="35564"/>
    <cellStyle name="Normal 8 3 7 6" xfId="35565"/>
    <cellStyle name="Normal 8 3 7 7" xfId="35566"/>
    <cellStyle name="Normal 8 3 8" xfId="35567"/>
    <cellStyle name="Normal 8 3 8 2" xfId="35568"/>
    <cellStyle name="Normal 8 3 8 2 2" xfId="35569"/>
    <cellStyle name="Normal 8 3 8 2 3" xfId="35570"/>
    <cellStyle name="Normal 8 3 8 3" xfId="35571"/>
    <cellStyle name="Normal 8 3 8 3 2" xfId="35572"/>
    <cellStyle name="Normal 8 3 8 3 3" xfId="35573"/>
    <cellStyle name="Normal 8 3 8 4" xfId="35574"/>
    <cellStyle name="Normal 8 3 8 4 2" xfId="35575"/>
    <cellStyle name="Normal 8 3 8 4 3" xfId="35576"/>
    <cellStyle name="Normal 8 3 8 5" xfId="35577"/>
    <cellStyle name="Normal 8 3 8 5 2" xfId="35578"/>
    <cellStyle name="Normal 8 3 8 5 3" xfId="35579"/>
    <cellStyle name="Normal 8 3 8 6" xfId="35580"/>
    <cellStyle name="Normal 8 3 8 7" xfId="35581"/>
    <cellStyle name="Normal 8 3 9" xfId="35582"/>
    <cellStyle name="Normal 8 3 9 2" xfId="35583"/>
    <cellStyle name="Normal 8 3 9 2 2" xfId="35584"/>
    <cellStyle name="Normal 8 3 9 2 3" xfId="35585"/>
    <cellStyle name="Normal 8 3 9 3" xfId="35586"/>
    <cellStyle name="Normal 8 3 9 3 2" xfId="35587"/>
    <cellStyle name="Normal 8 3 9 3 3" xfId="35588"/>
    <cellStyle name="Normal 8 3 9 4" xfId="35589"/>
    <cellStyle name="Normal 8 3 9 4 2" xfId="35590"/>
    <cellStyle name="Normal 8 3 9 4 3" xfId="35591"/>
    <cellStyle name="Normal 8 3 9 5" xfId="35592"/>
    <cellStyle name="Normal 8 3 9 5 2" xfId="35593"/>
    <cellStyle name="Normal 8 3 9 5 3" xfId="35594"/>
    <cellStyle name="Normal 8 3 9 6" xfId="35595"/>
    <cellStyle name="Normal 8 3 9 7" xfId="35596"/>
    <cellStyle name="Normal 8 4" xfId="35597"/>
    <cellStyle name="Normal 8 4 10" xfId="35598"/>
    <cellStyle name="Normal 8 4 10 2" xfId="35599"/>
    <cellStyle name="Normal 8 4 10 3" xfId="35600"/>
    <cellStyle name="Normal 8 4 11" xfId="35601"/>
    <cellStyle name="Normal 8 4 11 2" xfId="35602"/>
    <cellStyle name="Normal 8 4 11 3" xfId="35603"/>
    <cellStyle name="Normal 8 4 12" xfId="35604"/>
    <cellStyle name="Normal 8 4 12 2" xfId="35605"/>
    <cellStyle name="Normal 8 4 12 3" xfId="35606"/>
    <cellStyle name="Normal 8 4 13" xfId="35607"/>
    <cellStyle name="Normal 8 4 13 2" xfId="35608"/>
    <cellStyle name="Normal 8 4 13 3" xfId="35609"/>
    <cellStyle name="Normal 8 4 14" xfId="35610"/>
    <cellStyle name="Normal 8 4 15" xfId="35611"/>
    <cellStyle name="Normal 8 4 2" xfId="35612"/>
    <cellStyle name="Normal 8 4 2 10" xfId="35613"/>
    <cellStyle name="Normal 8 4 2 10 2" xfId="35614"/>
    <cellStyle name="Normal 8 4 2 10 3" xfId="35615"/>
    <cellStyle name="Normal 8 4 2 11" xfId="35616"/>
    <cellStyle name="Normal 8 4 2 11 2" xfId="35617"/>
    <cellStyle name="Normal 8 4 2 11 3" xfId="35618"/>
    <cellStyle name="Normal 8 4 2 12" xfId="35619"/>
    <cellStyle name="Normal 8 4 2 12 2" xfId="35620"/>
    <cellStyle name="Normal 8 4 2 12 3" xfId="35621"/>
    <cellStyle name="Normal 8 4 2 13" xfId="35622"/>
    <cellStyle name="Normal 8 4 2 14" xfId="35623"/>
    <cellStyle name="Normal 8 4 2 2" xfId="35624"/>
    <cellStyle name="Normal 8 4 2 2 10" xfId="35625"/>
    <cellStyle name="Normal 8 4 2 2 11" xfId="35626"/>
    <cellStyle name="Normal 8 4 2 2 2" xfId="35627"/>
    <cellStyle name="Normal 8 4 2 2 2 2" xfId="35628"/>
    <cellStyle name="Normal 8 4 2 2 2 2 2" xfId="35629"/>
    <cellStyle name="Normal 8 4 2 2 2 2 2 2" xfId="35630"/>
    <cellStyle name="Normal 8 4 2 2 2 2 2 3" xfId="35631"/>
    <cellStyle name="Normal 8 4 2 2 2 2 3" xfId="35632"/>
    <cellStyle name="Normal 8 4 2 2 2 2 3 2" xfId="35633"/>
    <cellStyle name="Normal 8 4 2 2 2 2 3 3" xfId="35634"/>
    <cellStyle name="Normal 8 4 2 2 2 2 4" xfId="35635"/>
    <cellStyle name="Normal 8 4 2 2 2 2 4 2" xfId="35636"/>
    <cellStyle name="Normal 8 4 2 2 2 2 4 3" xfId="35637"/>
    <cellStyle name="Normal 8 4 2 2 2 2 5" xfId="35638"/>
    <cellStyle name="Normal 8 4 2 2 2 2 5 2" xfId="35639"/>
    <cellStyle name="Normal 8 4 2 2 2 2 5 3" xfId="35640"/>
    <cellStyle name="Normal 8 4 2 2 2 2 6" xfId="35641"/>
    <cellStyle name="Normal 8 4 2 2 2 2 7" xfId="35642"/>
    <cellStyle name="Normal 8 4 2 2 2 3" xfId="35643"/>
    <cellStyle name="Normal 8 4 2 2 2 3 2" xfId="35644"/>
    <cellStyle name="Normal 8 4 2 2 2 3 3" xfId="35645"/>
    <cellStyle name="Normal 8 4 2 2 2 4" xfId="35646"/>
    <cellStyle name="Normal 8 4 2 2 2 4 2" xfId="35647"/>
    <cellStyle name="Normal 8 4 2 2 2 4 3" xfId="35648"/>
    <cellStyle name="Normal 8 4 2 2 2 5" xfId="35649"/>
    <cellStyle name="Normal 8 4 2 2 2 5 2" xfId="35650"/>
    <cellStyle name="Normal 8 4 2 2 2 5 3" xfId="35651"/>
    <cellStyle name="Normal 8 4 2 2 2 6" xfId="35652"/>
    <cellStyle name="Normal 8 4 2 2 2 6 2" xfId="35653"/>
    <cellStyle name="Normal 8 4 2 2 2 6 3" xfId="35654"/>
    <cellStyle name="Normal 8 4 2 2 2 7" xfId="35655"/>
    <cellStyle name="Normal 8 4 2 2 2 8" xfId="35656"/>
    <cellStyle name="Normal 8 4 2 2 3" xfId="35657"/>
    <cellStyle name="Normal 8 4 2 2 3 2" xfId="35658"/>
    <cellStyle name="Normal 8 4 2 2 3 2 2" xfId="35659"/>
    <cellStyle name="Normal 8 4 2 2 3 2 3" xfId="35660"/>
    <cellStyle name="Normal 8 4 2 2 3 3" xfId="35661"/>
    <cellStyle name="Normal 8 4 2 2 3 3 2" xfId="35662"/>
    <cellStyle name="Normal 8 4 2 2 3 3 3" xfId="35663"/>
    <cellStyle name="Normal 8 4 2 2 3 4" xfId="35664"/>
    <cellStyle name="Normal 8 4 2 2 3 4 2" xfId="35665"/>
    <cellStyle name="Normal 8 4 2 2 3 4 3" xfId="35666"/>
    <cellStyle name="Normal 8 4 2 2 3 5" xfId="35667"/>
    <cellStyle name="Normal 8 4 2 2 3 5 2" xfId="35668"/>
    <cellStyle name="Normal 8 4 2 2 3 5 3" xfId="35669"/>
    <cellStyle name="Normal 8 4 2 2 3 6" xfId="35670"/>
    <cellStyle name="Normal 8 4 2 2 3 7" xfId="35671"/>
    <cellStyle name="Normal 8 4 2 2 4" xfId="35672"/>
    <cellStyle name="Normal 8 4 2 2 4 2" xfId="35673"/>
    <cellStyle name="Normal 8 4 2 2 4 2 2" xfId="35674"/>
    <cellStyle name="Normal 8 4 2 2 4 2 3" xfId="35675"/>
    <cellStyle name="Normal 8 4 2 2 4 3" xfId="35676"/>
    <cellStyle name="Normal 8 4 2 2 4 3 2" xfId="35677"/>
    <cellStyle name="Normal 8 4 2 2 4 3 3" xfId="35678"/>
    <cellStyle name="Normal 8 4 2 2 4 4" xfId="35679"/>
    <cellStyle name="Normal 8 4 2 2 4 4 2" xfId="35680"/>
    <cellStyle name="Normal 8 4 2 2 4 4 3" xfId="35681"/>
    <cellStyle name="Normal 8 4 2 2 4 5" xfId="35682"/>
    <cellStyle name="Normal 8 4 2 2 4 5 2" xfId="35683"/>
    <cellStyle name="Normal 8 4 2 2 4 5 3" xfId="35684"/>
    <cellStyle name="Normal 8 4 2 2 4 6" xfId="35685"/>
    <cellStyle name="Normal 8 4 2 2 4 7" xfId="35686"/>
    <cellStyle name="Normal 8 4 2 2 5" xfId="35687"/>
    <cellStyle name="Normal 8 4 2 2 5 2" xfId="35688"/>
    <cellStyle name="Normal 8 4 2 2 5 2 2" xfId="35689"/>
    <cellStyle name="Normal 8 4 2 2 5 2 3" xfId="35690"/>
    <cellStyle name="Normal 8 4 2 2 5 3" xfId="35691"/>
    <cellStyle name="Normal 8 4 2 2 5 3 2" xfId="35692"/>
    <cellStyle name="Normal 8 4 2 2 5 3 3" xfId="35693"/>
    <cellStyle name="Normal 8 4 2 2 5 4" xfId="35694"/>
    <cellStyle name="Normal 8 4 2 2 5 4 2" xfId="35695"/>
    <cellStyle name="Normal 8 4 2 2 5 4 3" xfId="35696"/>
    <cellStyle name="Normal 8 4 2 2 5 5" xfId="35697"/>
    <cellStyle name="Normal 8 4 2 2 5 5 2" xfId="35698"/>
    <cellStyle name="Normal 8 4 2 2 5 5 3" xfId="35699"/>
    <cellStyle name="Normal 8 4 2 2 5 6" xfId="35700"/>
    <cellStyle name="Normal 8 4 2 2 5 7" xfId="35701"/>
    <cellStyle name="Normal 8 4 2 2 6" xfId="35702"/>
    <cellStyle name="Normal 8 4 2 2 6 2" xfId="35703"/>
    <cellStyle name="Normal 8 4 2 2 6 3" xfId="35704"/>
    <cellStyle name="Normal 8 4 2 2 7" xfId="35705"/>
    <cellStyle name="Normal 8 4 2 2 7 2" xfId="35706"/>
    <cellStyle name="Normal 8 4 2 2 7 3" xfId="35707"/>
    <cellStyle name="Normal 8 4 2 2 8" xfId="35708"/>
    <cellStyle name="Normal 8 4 2 2 8 2" xfId="35709"/>
    <cellStyle name="Normal 8 4 2 2 8 3" xfId="35710"/>
    <cellStyle name="Normal 8 4 2 2 9" xfId="35711"/>
    <cellStyle name="Normal 8 4 2 2 9 2" xfId="35712"/>
    <cellStyle name="Normal 8 4 2 2 9 3" xfId="35713"/>
    <cellStyle name="Normal 8 4 2 3" xfId="35714"/>
    <cellStyle name="Normal 8 4 2 3 2" xfId="35715"/>
    <cellStyle name="Normal 8 4 2 3 2 2" xfId="35716"/>
    <cellStyle name="Normal 8 4 2 3 2 2 2" xfId="35717"/>
    <cellStyle name="Normal 8 4 2 3 2 2 3" xfId="35718"/>
    <cellStyle name="Normal 8 4 2 3 2 3" xfId="35719"/>
    <cellStyle name="Normal 8 4 2 3 2 3 2" xfId="35720"/>
    <cellStyle name="Normal 8 4 2 3 2 3 3" xfId="35721"/>
    <cellStyle name="Normal 8 4 2 3 2 4" xfId="35722"/>
    <cellStyle name="Normal 8 4 2 3 2 4 2" xfId="35723"/>
    <cellStyle name="Normal 8 4 2 3 2 4 3" xfId="35724"/>
    <cellStyle name="Normal 8 4 2 3 2 5" xfId="35725"/>
    <cellStyle name="Normal 8 4 2 3 2 5 2" xfId="35726"/>
    <cellStyle name="Normal 8 4 2 3 2 5 3" xfId="35727"/>
    <cellStyle name="Normal 8 4 2 3 2 6" xfId="35728"/>
    <cellStyle name="Normal 8 4 2 3 2 7" xfId="35729"/>
    <cellStyle name="Normal 8 4 2 3 3" xfId="35730"/>
    <cellStyle name="Normal 8 4 2 3 3 2" xfId="35731"/>
    <cellStyle name="Normal 8 4 2 3 3 3" xfId="35732"/>
    <cellStyle name="Normal 8 4 2 3 4" xfId="35733"/>
    <cellStyle name="Normal 8 4 2 3 4 2" xfId="35734"/>
    <cellStyle name="Normal 8 4 2 3 4 3" xfId="35735"/>
    <cellStyle name="Normal 8 4 2 3 5" xfId="35736"/>
    <cellStyle name="Normal 8 4 2 3 5 2" xfId="35737"/>
    <cellStyle name="Normal 8 4 2 3 5 3" xfId="35738"/>
    <cellStyle name="Normal 8 4 2 3 6" xfId="35739"/>
    <cellStyle name="Normal 8 4 2 3 6 2" xfId="35740"/>
    <cellStyle name="Normal 8 4 2 3 6 3" xfId="35741"/>
    <cellStyle name="Normal 8 4 2 3 7" xfId="35742"/>
    <cellStyle name="Normal 8 4 2 3 8" xfId="35743"/>
    <cellStyle name="Normal 8 4 2 4" xfId="35744"/>
    <cellStyle name="Normal 8 4 2 4 2" xfId="35745"/>
    <cellStyle name="Normal 8 4 2 4 2 2" xfId="35746"/>
    <cellStyle name="Normal 8 4 2 4 2 2 2" xfId="35747"/>
    <cellStyle name="Normal 8 4 2 4 2 2 3" xfId="35748"/>
    <cellStyle name="Normal 8 4 2 4 2 3" xfId="35749"/>
    <cellStyle name="Normal 8 4 2 4 2 3 2" xfId="35750"/>
    <cellStyle name="Normal 8 4 2 4 2 3 3" xfId="35751"/>
    <cellStyle name="Normal 8 4 2 4 2 4" xfId="35752"/>
    <cellStyle name="Normal 8 4 2 4 2 4 2" xfId="35753"/>
    <cellStyle name="Normal 8 4 2 4 2 4 3" xfId="35754"/>
    <cellStyle name="Normal 8 4 2 4 2 5" xfId="35755"/>
    <cellStyle name="Normal 8 4 2 4 2 5 2" xfId="35756"/>
    <cellStyle name="Normal 8 4 2 4 2 5 3" xfId="35757"/>
    <cellStyle name="Normal 8 4 2 4 2 6" xfId="35758"/>
    <cellStyle name="Normal 8 4 2 4 2 7" xfId="35759"/>
    <cellStyle name="Normal 8 4 2 4 3" xfId="35760"/>
    <cellStyle name="Normal 8 4 2 4 3 2" xfId="35761"/>
    <cellStyle name="Normal 8 4 2 4 3 3" xfId="35762"/>
    <cellStyle name="Normal 8 4 2 4 4" xfId="35763"/>
    <cellStyle name="Normal 8 4 2 4 4 2" xfId="35764"/>
    <cellStyle name="Normal 8 4 2 4 4 3" xfId="35765"/>
    <cellStyle name="Normal 8 4 2 4 5" xfId="35766"/>
    <cellStyle name="Normal 8 4 2 4 5 2" xfId="35767"/>
    <cellStyle name="Normal 8 4 2 4 5 3" xfId="35768"/>
    <cellStyle name="Normal 8 4 2 4 6" xfId="35769"/>
    <cellStyle name="Normal 8 4 2 4 6 2" xfId="35770"/>
    <cellStyle name="Normal 8 4 2 4 6 3" xfId="35771"/>
    <cellStyle name="Normal 8 4 2 4 7" xfId="35772"/>
    <cellStyle name="Normal 8 4 2 4 8" xfId="35773"/>
    <cellStyle name="Normal 8 4 2 5" xfId="35774"/>
    <cellStyle name="Normal 8 4 2 5 2" xfId="35775"/>
    <cellStyle name="Normal 8 4 2 5 2 2" xfId="35776"/>
    <cellStyle name="Normal 8 4 2 5 2 3" xfId="35777"/>
    <cellStyle name="Normal 8 4 2 5 3" xfId="35778"/>
    <cellStyle name="Normal 8 4 2 5 3 2" xfId="35779"/>
    <cellStyle name="Normal 8 4 2 5 3 3" xfId="35780"/>
    <cellStyle name="Normal 8 4 2 5 4" xfId="35781"/>
    <cellStyle name="Normal 8 4 2 5 4 2" xfId="35782"/>
    <cellStyle name="Normal 8 4 2 5 4 3" xfId="35783"/>
    <cellStyle name="Normal 8 4 2 5 5" xfId="35784"/>
    <cellStyle name="Normal 8 4 2 5 5 2" xfId="35785"/>
    <cellStyle name="Normal 8 4 2 5 5 3" xfId="35786"/>
    <cellStyle name="Normal 8 4 2 5 6" xfId="35787"/>
    <cellStyle name="Normal 8 4 2 5 7" xfId="35788"/>
    <cellStyle name="Normal 8 4 2 6" xfId="35789"/>
    <cellStyle name="Normal 8 4 2 6 2" xfId="35790"/>
    <cellStyle name="Normal 8 4 2 6 2 2" xfId="35791"/>
    <cellStyle name="Normal 8 4 2 6 2 3" xfId="35792"/>
    <cellStyle name="Normal 8 4 2 6 3" xfId="35793"/>
    <cellStyle name="Normal 8 4 2 6 3 2" xfId="35794"/>
    <cellStyle name="Normal 8 4 2 6 3 3" xfId="35795"/>
    <cellStyle name="Normal 8 4 2 6 4" xfId="35796"/>
    <cellStyle name="Normal 8 4 2 6 4 2" xfId="35797"/>
    <cellStyle name="Normal 8 4 2 6 4 3" xfId="35798"/>
    <cellStyle name="Normal 8 4 2 6 5" xfId="35799"/>
    <cellStyle name="Normal 8 4 2 6 5 2" xfId="35800"/>
    <cellStyle name="Normal 8 4 2 6 5 3" xfId="35801"/>
    <cellStyle name="Normal 8 4 2 6 6" xfId="35802"/>
    <cellStyle name="Normal 8 4 2 6 7" xfId="35803"/>
    <cellStyle name="Normal 8 4 2 7" xfId="35804"/>
    <cellStyle name="Normal 8 4 2 7 2" xfId="35805"/>
    <cellStyle name="Normal 8 4 2 7 2 2" xfId="35806"/>
    <cellStyle name="Normal 8 4 2 7 2 3" xfId="35807"/>
    <cellStyle name="Normal 8 4 2 7 3" xfId="35808"/>
    <cellStyle name="Normal 8 4 2 7 3 2" xfId="35809"/>
    <cellStyle name="Normal 8 4 2 7 3 3" xfId="35810"/>
    <cellStyle name="Normal 8 4 2 7 4" xfId="35811"/>
    <cellStyle name="Normal 8 4 2 7 4 2" xfId="35812"/>
    <cellStyle name="Normal 8 4 2 7 4 3" xfId="35813"/>
    <cellStyle name="Normal 8 4 2 7 5" xfId="35814"/>
    <cellStyle name="Normal 8 4 2 7 5 2" xfId="35815"/>
    <cellStyle name="Normal 8 4 2 7 5 3" xfId="35816"/>
    <cellStyle name="Normal 8 4 2 7 6" xfId="35817"/>
    <cellStyle name="Normal 8 4 2 7 7" xfId="35818"/>
    <cellStyle name="Normal 8 4 2 8" xfId="35819"/>
    <cellStyle name="Normal 8 4 2 8 2" xfId="35820"/>
    <cellStyle name="Normal 8 4 2 8 2 2" xfId="35821"/>
    <cellStyle name="Normal 8 4 2 8 2 3" xfId="35822"/>
    <cellStyle name="Normal 8 4 2 8 3" xfId="35823"/>
    <cellStyle name="Normal 8 4 2 8 3 2" xfId="35824"/>
    <cellStyle name="Normal 8 4 2 8 3 3" xfId="35825"/>
    <cellStyle name="Normal 8 4 2 8 4" xfId="35826"/>
    <cellStyle name="Normal 8 4 2 8 4 2" xfId="35827"/>
    <cellStyle name="Normal 8 4 2 8 4 3" xfId="35828"/>
    <cellStyle name="Normal 8 4 2 8 5" xfId="35829"/>
    <cellStyle name="Normal 8 4 2 8 5 2" xfId="35830"/>
    <cellStyle name="Normal 8 4 2 8 5 3" xfId="35831"/>
    <cellStyle name="Normal 8 4 2 8 6" xfId="35832"/>
    <cellStyle name="Normal 8 4 2 8 7" xfId="35833"/>
    <cellStyle name="Normal 8 4 2 9" xfId="35834"/>
    <cellStyle name="Normal 8 4 2 9 2" xfId="35835"/>
    <cellStyle name="Normal 8 4 2 9 3" xfId="35836"/>
    <cellStyle name="Normal 8 4 3" xfId="35837"/>
    <cellStyle name="Normal 8 4 3 10" xfId="35838"/>
    <cellStyle name="Normal 8 4 3 11" xfId="35839"/>
    <cellStyle name="Normal 8 4 3 2" xfId="35840"/>
    <cellStyle name="Normal 8 4 3 2 2" xfId="35841"/>
    <cellStyle name="Normal 8 4 3 2 2 2" xfId="35842"/>
    <cellStyle name="Normal 8 4 3 2 2 2 2" xfId="35843"/>
    <cellStyle name="Normal 8 4 3 2 2 2 3" xfId="35844"/>
    <cellStyle name="Normal 8 4 3 2 2 3" xfId="35845"/>
    <cellStyle name="Normal 8 4 3 2 2 3 2" xfId="35846"/>
    <cellStyle name="Normal 8 4 3 2 2 3 3" xfId="35847"/>
    <cellStyle name="Normal 8 4 3 2 2 4" xfId="35848"/>
    <cellStyle name="Normal 8 4 3 2 2 4 2" xfId="35849"/>
    <cellStyle name="Normal 8 4 3 2 2 4 3" xfId="35850"/>
    <cellStyle name="Normal 8 4 3 2 2 5" xfId="35851"/>
    <cellStyle name="Normal 8 4 3 2 2 5 2" xfId="35852"/>
    <cellStyle name="Normal 8 4 3 2 2 5 3" xfId="35853"/>
    <cellStyle name="Normal 8 4 3 2 2 6" xfId="35854"/>
    <cellStyle name="Normal 8 4 3 2 2 7" xfId="35855"/>
    <cellStyle name="Normal 8 4 3 2 3" xfId="35856"/>
    <cellStyle name="Normal 8 4 3 2 3 2" xfId="35857"/>
    <cellStyle name="Normal 8 4 3 2 3 3" xfId="35858"/>
    <cellStyle name="Normal 8 4 3 2 4" xfId="35859"/>
    <cellStyle name="Normal 8 4 3 2 4 2" xfId="35860"/>
    <cellStyle name="Normal 8 4 3 2 4 3" xfId="35861"/>
    <cellStyle name="Normal 8 4 3 2 5" xfId="35862"/>
    <cellStyle name="Normal 8 4 3 2 5 2" xfId="35863"/>
    <cellStyle name="Normal 8 4 3 2 5 3" xfId="35864"/>
    <cellStyle name="Normal 8 4 3 2 6" xfId="35865"/>
    <cellStyle name="Normal 8 4 3 2 6 2" xfId="35866"/>
    <cellStyle name="Normal 8 4 3 2 6 3" xfId="35867"/>
    <cellStyle name="Normal 8 4 3 2 7" xfId="35868"/>
    <cellStyle name="Normal 8 4 3 2 8" xfId="35869"/>
    <cellStyle name="Normal 8 4 3 3" xfId="35870"/>
    <cellStyle name="Normal 8 4 3 3 2" xfId="35871"/>
    <cellStyle name="Normal 8 4 3 3 2 2" xfId="35872"/>
    <cellStyle name="Normal 8 4 3 3 2 3" xfId="35873"/>
    <cellStyle name="Normal 8 4 3 3 3" xfId="35874"/>
    <cellStyle name="Normal 8 4 3 3 3 2" xfId="35875"/>
    <cellStyle name="Normal 8 4 3 3 3 3" xfId="35876"/>
    <cellStyle name="Normal 8 4 3 3 4" xfId="35877"/>
    <cellStyle name="Normal 8 4 3 3 4 2" xfId="35878"/>
    <cellStyle name="Normal 8 4 3 3 4 3" xfId="35879"/>
    <cellStyle name="Normal 8 4 3 3 5" xfId="35880"/>
    <cellStyle name="Normal 8 4 3 3 5 2" xfId="35881"/>
    <cellStyle name="Normal 8 4 3 3 5 3" xfId="35882"/>
    <cellStyle name="Normal 8 4 3 3 6" xfId="35883"/>
    <cellStyle name="Normal 8 4 3 3 7" xfId="35884"/>
    <cellStyle name="Normal 8 4 3 4" xfId="35885"/>
    <cellStyle name="Normal 8 4 3 4 2" xfId="35886"/>
    <cellStyle name="Normal 8 4 3 4 2 2" xfId="35887"/>
    <cellStyle name="Normal 8 4 3 4 2 3" xfId="35888"/>
    <cellStyle name="Normal 8 4 3 4 3" xfId="35889"/>
    <cellStyle name="Normal 8 4 3 4 3 2" xfId="35890"/>
    <cellStyle name="Normal 8 4 3 4 3 3" xfId="35891"/>
    <cellStyle name="Normal 8 4 3 4 4" xfId="35892"/>
    <cellStyle name="Normal 8 4 3 4 4 2" xfId="35893"/>
    <cellStyle name="Normal 8 4 3 4 4 3" xfId="35894"/>
    <cellStyle name="Normal 8 4 3 4 5" xfId="35895"/>
    <cellStyle name="Normal 8 4 3 4 5 2" xfId="35896"/>
    <cellStyle name="Normal 8 4 3 4 5 3" xfId="35897"/>
    <cellStyle name="Normal 8 4 3 4 6" xfId="35898"/>
    <cellStyle name="Normal 8 4 3 4 7" xfId="35899"/>
    <cellStyle name="Normal 8 4 3 5" xfId="35900"/>
    <cellStyle name="Normal 8 4 3 5 2" xfId="35901"/>
    <cellStyle name="Normal 8 4 3 5 2 2" xfId="35902"/>
    <cellStyle name="Normal 8 4 3 5 2 3" xfId="35903"/>
    <cellStyle name="Normal 8 4 3 5 3" xfId="35904"/>
    <cellStyle name="Normal 8 4 3 5 3 2" xfId="35905"/>
    <cellStyle name="Normal 8 4 3 5 3 3" xfId="35906"/>
    <cellStyle name="Normal 8 4 3 5 4" xfId="35907"/>
    <cellStyle name="Normal 8 4 3 5 4 2" xfId="35908"/>
    <cellStyle name="Normal 8 4 3 5 4 3" xfId="35909"/>
    <cellStyle name="Normal 8 4 3 5 5" xfId="35910"/>
    <cellStyle name="Normal 8 4 3 5 5 2" xfId="35911"/>
    <cellStyle name="Normal 8 4 3 5 5 3" xfId="35912"/>
    <cellStyle name="Normal 8 4 3 5 6" xfId="35913"/>
    <cellStyle name="Normal 8 4 3 5 7" xfId="35914"/>
    <cellStyle name="Normal 8 4 3 6" xfId="35915"/>
    <cellStyle name="Normal 8 4 3 6 2" xfId="35916"/>
    <cellStyle name="Normal 8 4 3 6 3" xfId="35917"/>
    <cellStyle name="Normal 8 4 3 7" xfId="35918"/>
    <cellStyle name="Normal 8 4 3 7 2" xfId="35919"/>
    <cellStyle name="Normal 8 4 3 7 3" xfId="35920"/>
    <cellStyle name="Normal 8 4 3 8" xfId="35921"/>
    <cellStyle name="Normal 8 4 3 8 2" xfId="35922"/>
    <cellStyle name="Normal 8 4 3 8 3" xfId="35923"/>
    <cellStyle name="Normal 8 4 3 9" xfId="35924"/>
    <cellStyle name="Normal 8 4 3 9 2" xfId="35925"/>
    <cellStyle name="Normal 8 4 3 9 3" xfId="35926"/>
    <cellStyle name="Normal 8 4 4" xfId="35927"/>
    <cellStyle name="Normal 8 4 4 2" xfId="35928"/>
    <cellStyle name="Normal 8 4 4 2 2" xfId="35929"/>
    <cellStyle name="Normal 8 4 4 2 2 2" xfId="35930"/>
    <cellStyle name="Normal 8 4 4 2 2 3" xfId="35931"/>
    <cellStyle name="Normal 8 4 4 2 3" xfId="35932"/>
    <cellStyle name="Normal 8 4 4 2 3 2" xfId="35933"/>
    <cellStyle name="Normal 8 4 4 2 3 3" xfId="35934"/>
    <cellStyle name="Normal 8 4 4 2 4" xfId="35935"/>
    <cellStyle name="Normal 8 4 4 2 4 2" xfId="35936"/>
    <cellStyle name="Normal 8 4 4 2 4 3" xfId="35937"/>
    <cellStyle name="Normal 8 4 4 2 5" xfId="35938"/>
    <cellStyle name="Normal 8 4 4 2 5 2" xfId="35939"/>
    <cellStyle name="Normal 8 4 4 2 5 3" xfId="35940"/>
    <cellStyle name="Normal 8 4 4 2 6" xfId="35941"/>
    <cellStyle name="Normal 8 4 4 2 7" xfId="35942"/>
    <cellStyle name="Normal 8 4 4 3" xfId="35943"/>
    <cellStyle name="Normal 8 4 4 3 2" xfId="35944"/>
    <cellStyle name="Normal 8 4 4 3 3" xfId="35945"/>
    <cellStyle name="Normal 8 4 4 4" xfId="35946"/>
    <cellStyle name="Normal 8 4 4 4 2" xfId="35947"/>
    <cellStyle name="Normal 8 4 4 4 3" xfId="35948"/>
    <cellStyle name="Normal 8 4 4 5" xfId="35949"/>
    <cellStyle name="Normal 8 4 4 5 2" xfId="35950"/>
    <cellStyle name="Normal 8 4 4 5 3" xfId="35951"/>
    <cellStyle name="Normal 8 4 4 6" xfId="35952"/>
    <cellStyle name="Normal 8 4 4 6 2" xfId="35953"/>
    <cellStyle name="Normal 8 4 4 6 3" xfId="35954"/>
    <cellStyle name="Normal 8 4 4 7" xfId="35955"/>
    <cellStyle name="Normal 8 4 4 8" xfId="35956"/>
    <cellStyle name="Normal 8 4 5" xfId="35957"/>
    <cellStyle name="Normal 8 4 5 2" xfId="35958"/>
    <cellStyle name="Normal 8 4 5 2 2" xfId="35959"/>
    <cellStyle name="Normal 8 4 5 2 2 2" xfId="35960"/>
    <cellStyle name="Normal 8 4 5 2 2 3" xfId="35961"/>
    <cellStyle name="Normal 8 4 5 2 3" xfId="35962"/>
    <cellStyle name="Normal 8 4 5 2 3 2" xfId="35963"/>
    <cellStyle name="Normal 8 4 5 2 3 3" xfId="35964"/>
    <cellStyle name="Normal 8 4 5 2 4" xfId="35965"/>
    <cellStyle name="Normal 8 4 5 2 4 2" xfId="35966"/>
    <cellStyle name="Normal 8 4 5 2 4 3" xfId="35967"/>
    <cellStyle name="Normal 8 4 5 2 5" xfId="35968"/>
    <cellStyle name="Normal 8 4 5 2 5 2" xfId="35969"/>
    <cellStyle name="Normal 8 4 5 2 5 3" xfId="35970"/>
    <cellStyle name="Normal 8 4 5 2 6" xfId="35971"/>
    <cellStyle name="Normal 8 4 5 2 7" xfId="35972"/>
    <cellStyle name="Normal 8 4 5 3" xfId="35973"/>
    <cellStyle name="Normal 8 4 5 3 2" xfId="35974"/>
    <cellStyle name="Normal 8 4 5 3 3" xfId="35975"/>
    <cellStyle name="Normal 8 4 5 4" xfId="35976"/>
    <cellStyle name="Normal 8 4 5 4 2" xfId="35977"/>
    <cellStyle name="Normal 8 4 5 4 3" xfId="35978"/>
    <cellStyle name="Normal 8 4 5 5" xfId="35979"/>
    <cellStyle name="Normal 8 4 5 5 2" xfId="35980"/>
    <cellStyle name="Normal 8 4 5 5 3" xfId="35981"/>
    <cellStyle name="Normal 8 4 5 6" xfId="35982"/>
    <cellStyle name="Normal 8 4 5 6 2" xfId="35983"/>
    <cellStyle name="Normal 8 4 5 6 3" xfId="35984"/>
    <cellStyle name="Normal 8 4 5 7" xfId="35985"/>
    <cellStyle name="Normal 8 4 5 8" xfId="35986"/>
    <cellStyle name="Normal 8 4 6" xfId="35987"/>
    <cellStyle name="Normal 8 4 6 2" xfId="35988"/>
    <cellStyle name="Normal 8 4 6 2 2" xfId="35989"/>
    <cellStyle name="Normal 8 4 6 2 3" xfId="35990"/>
    <cellStyle name="Normal 8 4 6 3" xfId="35991"/>
    <cellStyle name="Normal 8 4 6 3 2" xfId="35992"/>
    <cellStyle name="Normal 8 4 6 3 3" xfId="35993"/>
    <cellStyle name="Normal 8 4 6 4" xfId="35994"/>
    <cellStyle name="Normal 8 4 6 4 2" xfId="35995"/>
    <cellStyle name="Normal 8 4 6 4 3" xfId="35996"/>
    <cellStyle name="Normal 8 4 6 5" xfId="35997"/>
    <cellStyle name="Normal 8 4 6 5 2" xfId="35998"/>
    <cellStyle name="Normal 8 4 6 5 3" xfId="35999"/>
    <cellStyle name="Normal 8 4 6 6" xfId="36000"/>
    <cellStyle name="Normal 8 4 6 7" xfId="36001"/>
    <cellStyle name="Normal 8 4 7" xfId="36002"/>
    <cellStyle name="Normal 8 4 7 2" xfId="36003"/>
    <cellStyle name="Normal 8 4 7 2 2" xfId="36004"/>
    <cellStyle name="Normal 8 4 7 2 3" xfId="36005"/>
    <cellStyle name="Normal 8 4 7 3" xfId="36006"/>
    <cellStyle name="Normal 8 4 7 3 2" xfId="36007"/>
    <cellStyle name="Normal 8 4 7 3 3" xfId="36008"/>
    <cellStyle name="Normal 8 4 7 4" xfId="36009"/>
    <cellStyle name="Normal 8 4 7 4 2" xfId="36010"/>
    <cellStyle name="Normal 8 4 7 4 3" xfId="36011"/>
    <cellStyle name="Normal 8 4 7 5" xfId="36012"/>
    <cellStyle name="Normal 8 4 7 5 2" xfId="36013"/>
    <cellStyle name="Normal 8 4 7 5 3" xfId="36014"/>
    <cellStyle name="Normal 8 4 7 6" xfId="36015"/>
    <cellStyle name="Normal 8 4 7 7" xfId="36016"/>
    <cellStyle name="Normal 8 4 8" xfId="36017"/>
    <cellStyle name="Normal 8 4 8 2" xfId="36018"/>
    <cellStyle name="Normal 8 4 8 2 2" xfId="36019"/>
    <cellStyle name="Normal 8 4 8 2 3" xfId="36020"/>
    <cellStyle name="Normal 8 4 8 3" xfId="36021"/>
    <cellStyle name="Normal 8 4 8 3 2" xfId="36022"/>
    <cellStyle name="Normal 8 4 8 3 3" xfId="36023"/>
    <cellStyle name="Normal 8 4 8 4" xfId="36024"/>
    <cellStyle name="Normal 8 4 8 4 2" xfId="36025"/>
    <cellStyle name="Normal 8 4 8 4 3" xfId="36026"/>
    <cellStyle name="Normal 8 4 8 5" xfId="36027"/>
    <cellStyle name="Normal 8 4 8 5 2" xfId="36028"/>
    <cellStyle name="Normal 8 4 8 5 3" xfId="36029"/>
    <cellStyle name="Normal 8 4 8 6" xfId="36030"/>
    <cellStyle name="Normal 8 4 8 7" xfId="36031"/>
    <cellStyle name="Normal 8 4 9" xfId="36032"/>
    <cellStyle name="Normal 8 4 9 2" xfId="36033"/>
    <cellStyle name="Normal 8 4 9 2 2" xfId="36034"/>
    <cellStyle name="Normal 8 4 9 2 3" xfId="36035"/>
    <cellStyle name="Normal 8 4 9 3" xfId="36036"/>
    <cellStyle name="Normal 8 4 9 3 2" xfId="36037"/>
    <cellStyle name="Normal 8 4 9 3 3" xfId="36038"/>
    <cellStyle name="Normal 8 4 9 4" xfId="36039"/>
    <cellStyle name="Normal 8 4 9 4 2" xfId="36040"/>
    <cellStyle name="Normal 8 4 9 4 3" xfId="36041"/>
    <cellStyle name="Normal 8 4 9 5" xfId="36042"/>
    <cellStyle name="Normal 8 4 9 5 2" xfId="36043"/>
    <cellStyle name="Normal 8 4 9 5 3" xfId="36044"/>
    <cellStyle name="Normal 8 4 9 6" xfId="36045"/>
    <cellStyle name="Normal 8 4 9 7" xfId="36046"/>
    <cellStyle name="Normal 8 5" xfId="36047"/>
    <cellStyle name="Normal 8 5 10" xfId="36048"/>
    <cellStyle name="Normal 8 5 10 2" xfId="36049"/>
    <cellStyle name="Normal 8 5 10 3" xfId="36050"/>
    <cellStyle name="Normal 8 5 11" xfId="36051"/>
    <cellStyle name="Normal 8 5 11 2" xfId="36052"/>
    <cellStyle name="Normal 8 5 11 3" xfId="36053"/>
    <cellStyle name="Normal 8 5 12" xfId="36054"/>
    <cellStyle name="Normal 8 5 12 2" xfId="36055"/>
    <cellStyle name="Normal 8 5 12 3" xfId="36056"/>
    <cellStyle name="Normal 8 5 13" xfId="36057"/>
    <cellStyle name="Normal 8 5 14" xfId="36058"/>
    <cellStyle name="Normal 8 5 2" xfId="36059"/>
    <cellStyle name="Normal 8 5 2 10" xfId="36060"/>
    <cellStyle name="Normal 8 5 2 11" xfId="36061"/>
    <cellStyle name="Normal 8 5 2 2" xfId="36062"/>
    <cellStyle name="Normal 8 5 2 2 2" xfId="36063"/>
    <cellStyle name="Normal 8 5 2 2 2 2" xfId="36064"/>
    <cellStyle name="Normal 8 5 2 2 2 2 2" xfId="36065"/>
    <cellStyle name="Normal 8 5 2 2 2 2 3" xfId="36066"/>
    <cellStyle name="Normal 8 5 2 2 2 3" xfId="36067"/>
    <cellStyle name="Normal 8 5 2 2 2 3 2" xfId="36068"/>
    <cellStyle name="Normal 8 5 2 2 2 3 3" xfId="36069"/>
    <cellStyle name="Normal 8 5 2 2 2 4" xfId="36070"/>
    <cellStyle name="Normal 8 5 2 2 2 4 2" xfId="36071"/>
    <cellStyle name="Normal 8 5 2 2 2 4 3" xfId="36072"/>
    <cellStyle name="Normal 8 5 2 2 2 5" xfId="36073"/>
    <cellStyle name="Normal 8 5 2 2 2 5 2" xfId="36074"/>
    <cellStyle name="Normal 8 5 2 2 2 5 3" xfId="36075"/>
    <cellStyle name="Normal 8 5 2 2 2 6" xfId="36076"/>
    <cellStyle name="Normal 8 5 2 2 2 7" xfId="36077"/>
    <cellStyle name="Normal 8 5 2 2 3" xfId="36078"/>
    <cellStyle name="Normal 8 5 2 2 3 2" xfId="36079"/>
    <cellStyle name="Normal 8 5 2 2 3 3" xfId="36080"/>
    <cellStyle name="Normal 8 5 2 2 4" xfId="36081"/>
    <cellStyle name="Normal 8 5 2 2 4 2" xfId="36082"/>
    <cellStyle name="Normal 8 5 2 2 4 3" xfId="36083"/>
    <cellStyle name="Normal 8 5 2 2 5" xfId="36084"/>
    <cellStyle name="Normal 8 5 2 2 5 2" xfId="36085"/>
    <cellStyle name="Normal 8 5 2 2 5 3" xfId="36086"/>
    <cellStyle name="Normal 8 5 2 2 6" xfId="36087"/>
    <cellStyle name="Normal 8 5 2 2 6 2" xfId="36088"/>
    <cellStyle name="Normal 8 5 2 2 6 3" xfId="36089"/>
    <cellStyle name="Normal 8 5 2 2 7" xfId="36090"/>
    <cellStyle name="Normal 8 5 2 2 8" xfId="36091"/>
    <cellStyle name="Normal 8 5 2 3" xfId="36092"/>
    <cellStyle name="Normal 8 5 2 3 2" xfId="36093"/>
    <cellStyle name="Normal 8 5 2 3 2 2" xfId="36094"/>
    <cellStyle name="Normal 8 5 2 3 2 3" xfId="36095"/>
    <cellStyle name="Normal 8 5 2 3 3" xfId="36096"/>
    <cellStyle name="Normal 8 5 2 3 3 2" xfId="36097"/>
    <cellStyle name="Normal 8 5 2 3 3 3" xfId="36098"/>
    <cellStyle name="Normal 8 5 2 3 4" xfId="36099"/>
    <cellStyle name="Normal 8 5 2 3 4 2" xfId="36100"/>
    <cellStyle name="Normal 8 5 2 3 4 3" xfId="36101"/>
    <cellStyle name="Normal 8 5 2 3 5" xfId="36102"/>
    <cellStyle name="Normal 8 5 2 3 5 2" xfId="36103"/>
    <cellStyle name="Normal 8 5 2 3 5 3" xfId="36104"/>
    <cellStyle name="Normal 8 5 2 3 6" xfId="36105"/>
    <cellStyle name="Normal 8 5 2 3 7" xfId="36106"/>
    <cellStyle name="Normal 8 5 2 4" xfId="36107"/>
    <cellStyle name="Normal 8 5 2 4 2" xfId="36108"/>
    <cellStyle name="Normal 8 5 2 4 2 2" xfId="36109"/>
    <cellStyle name="Normal 8 5 2 4 2 3" xfId="36110"/>
    <cellStyle name="Normal 8 5 2 4 3" xfId="36111"/>
    <cellStyle name="Normal 8 5 2 4 3 2" xfId="36112"/>
    <cellStyle name="Normal 8 5 2 4 3 3" xfId="36113"/>
    <cellStyle name="Normal 8 5 2 4 4" xfId="36114"/>
    <cellStyle name="Normal 8 5 2 4 4 2" xfId="36115"/>
    <cellStyle name="Normal 8 5 2 4 4 3" xfId="36116"/>
    <cellStyle name="Normal 8 5 2 4 5" xfId="36117"/>
    <cellStyle name="Normal 8 5 2 4 5 2" xfId="36118"/>
    <cellStyle name="Normal 8 5 2 4 5 3" xfId="36119"/>
    <cellStyle name="Normal 8 5 2 4 6" xfId="36120"/>
    <cellStyle name="Normal 8 5 2 4 7" xfId="36121"/>
    <cellStyle name="Normal 8 5 2 5" xfId="36122"/>
    <cellStyle name="Normal 8 5 2 5 2" xfId="36123"/>
    <cellStyle name="Normal 8 5 2 5 2 2" xfId="36124"/>
    <cellStyle name="Normal 8 5 2 5 2 3" xfId="36125"/>
    <cellStyle name="Normal 8 5 2 5 3" xfId="36126"/>
    <cellStyle name="Normal 8 5 2 5 3 2" xfId="36127"/>
    <cellStyle name="Normal 8 5 2 5 3 3" xfId="36128"/>
    <cellStyle name="Normal 8 5 2 5 4" xfId="36129"/>
    <cellStyle name="Normal 8 5 2 5 4 2" xfId="36130"/>
    <cellStyle name="Normal 8 5 2 5 4 3" xfId="36131"/>
    <cellStyle name="Normal 8 5 2 5 5" xfId="36132"/>
    <cellStyle name="Normal 8 5 2 5 5 2" xfId="36133"/>
    <cellStyle name="Normal 8 5 2 5 5 3" xfId="36134"/>
    <cellStyle name="Normal 8 5 2 5 6" xfId="36135"/>
    <cellStyle name="Normal 8 5 2 5 7" xfId="36136"/>
    <cellStyle name="Normal 8 5 2 6" xfId="36137"/>
    <cellStyle name="Normal 8 5 2 6 2" xfId="36138"/>
    <cellStyle name="Normal 8 5 2 6 3" xfId="36139"/>
    <cellStyle name="Normal 8 5 2 7" xfId="36140"/>
    <cellStyle name="Normal 8 5 2 7 2" xfId="36141"/>
    <cellStyle name="Normal 8 5 2 7 3" xfId="36142"/>
    <cellStyle name="Normal 8 5 2 8" xfId="36143"/>
    <cellStyle name="Normal 8 5 2 8 2" xfId="36144"/>
    <cellStyle name="Normal 8 5 2 8 3" xfId="36145"/>
    <cellStyle name="Normal 8 5 2 9" xfId="36146"/>
    <cellStyle name="Normal 8 5 2 9 2" xfId="36147"/>
    <cellStyle name="Normal 8 5 2 9 3" xfId="36148"/>
    <cellStyle name="Normal 8 5 3" xfId="36149"/>
    <cellStyle name="Normal 8 5 3 2" xfId="36150"/>
    <cellStyle name="Normal 8 5 3 2 2" xfId="36151"/>
    <cellStyle name="Normal 8 5 3 2 2 2" xfId="36152"/>
    <cellStyle name="Normal 8 5 3 2 2 3" xfId="36153"/>
    <cellStyle name="Normal 8 5 3 2 3" xfId="36154"/>
    <cellStyle name="Normal 8 5 3 2 3 2" xfId="36155"/>
    <cellStyle name="Normal 8 5 3 2 3 3" xfId="36156"/>
    <cellStyle name="Normal 8 5 3 2 4" xfId="36157"/>
    <cellStyle name="Normal 8 5 3 2 4 2" xfId="36158"/>
    <cellStyle name="Normal 8 5 3 2 4 3" xfId="36159"/>
    <cellStyle name="Normal 8 5 3 2 5" xfId="36160"/>
    <cellStyle name="Normal 8 5 3 2 5 2" xfId="36161"/>
    <cellStyle name="Normal 8 5 3 2 5 3" xfId="36162"/>
    <cellStyle name="Normal 8 5 3 2 6" xfId="36163"/>
    <cellStyle name="Normal 8 5 3 2 7" xfId="36164"/>
    <cellStyle name="Normal 8 5 3 3" xfId="36165"/>
    <cellStyle name="Normal 8 5 3 3 2" xfId="36166"/>
    <cellStyle name="Normal 8 5 3 3 3" xfId="36167"/>
    <cellStyle name="Normal 8 5 3 4" xfId="36168"/>
    <cellStyle name="Normal 8 5 3 4 2" xfId="36169"/>
    <cellStyle name="Normal 8 5 3 4 3" xfId="36170"/>
    <cellStyle name="Normal 8 5 3 5" xfId="36171"/>
    <cellStyle name="Normal 8 5 3 5 2" xfId="36172"/>
    <cellStyle name="Normal 8 5 3 5 3" xfId="36173"/>
    <cellStyle name="Normal 8 5 3 6" xfId="36174"/>
    <cellStyle name="Normal 8 5 3 6 2" xfId="36175"/>
    <cellStyle name="Normal 8 5 3 6 3" xfId="36176"/>
    <cellStyle name="Normal 8 5 3 7" xfId="36177"/>
    <cellStyle name="Normal 8 5 3 8" xfId="36178"/>
    <cellStyle name="Normal 8 5 4" xfId="36179"/>
    <cellStyle name="Normal 8 5 4 2" xfId="36180"/>
    <cellStyle name="Normal 8 5 4 2 2" xfId="36181"/>
    <cellStyle name="Normal 8 5 4 2 2 2" xfId="36182"/>
    <cellStyle name="Normal 8 5 4 2 2 3" xfId="36183"/>
    <cellStyle name="Normal 8 5 4 2 3" xfId="36184"/>
    <cellStyle name="Normal 8 5 4 2 3 2" xfId="36185"/>
    <cellStyle name="Normal 8 5 4 2 3 3" xfId="36186"/>
    <cellStyle name="Normal 8 5 4 2 4" xfId="36187"/>
    <cellStyle name="Normal 8 5 4 2 4 2" xfId="36188"/>
    <cellStyle name="Normal 8 5 4 2 4 3" xfId="36189"/>
    <cellStyle name="Normal 8 5 4 2 5" xfId="36190"/>
    <cellStyle name="Normal 8 5 4 2 5 2" xfId="36191"/>
    <cellStyle name="Normal 8 5 4 2 5 3" xfId="36192"/>
    <cellStyle name="Normal 8 5 4 2 6" xfId="36193"/>
    <cellStyle name="Normal 8 5 4 2 7" xfId="36194"/>
    <cellStyle name="Normal 8 5 4 3" xfId="36195"/>
    <cellStyle name="Normal 8 5 4 3 2" xfId="36196"/>
    <cellStyle name="Normal 8 5 4 3 3" xfId="36197"/>
    <cellStyle name="Normal 8 5 4 4" xfId="36198"/>
    <cellStyle name="Normal 8 5 4 4 2" xfId="36199"/>
    <cellStyle name="Normal 8 5 4 4 3" xfId="36200"/>
    <cellStyle name="Normal 8 5 4 5" xfId="36201"/>
    <cellStyle name="Normal 8 5 4 5 2" xfId="36202"/>
    <cellStyle name="Normal 8 5 4 5 3" xfId="36203"/>
    <cellStyle name="Normal 8 5 4 6" xfId="36204"/>
    <cellStyle name="Normal 8 5 4 6 2" xfId="36205"/>
    <cellStyle name="Normal 8 5 4 6 3" xfId="36206"/>
    <cellStyle name="Normal 8 5 4 7" xfId="36207"/>
    <cellStyle name="Normal 8 5 4 8" xfId="36208"/>
    <cellStyle name="Normal 8 5 5" xfId="36209"/>
    <cellStyle name="Normal 8 5 5 2" xfId="36210"/>
    <cellStyle name="Normal 8 5 5 2 2" xfId="36211"/>
    <cellStyle name="Normal 8 5 5 2 3" xfId="36212"/>
    <cellStyle name="Normal 8 5 5 3" xfId="36213"/>
    <cellStyle name="Normal 8 5 5 3 2" xfId="36214"/>
    <cellStyle name="Normal 8 5 5 3 3" xfId="36215"/>
    <cellStyle name="Normal 8 5 5 4" xfId="36216"/>
    <cellStyle name="Normal 8 5 5 4 2" xfId="36217"/>
    <cellStyle name="Normal 8 5 5 4 3" xfId="36218"/>
    <cellStyle name="Normal 8 5 5 5" xfId="36219"/>
    <cellStyle name="Normal 8 5 5 5 2" xfId="36220"/>
    <cellStyle name="Normal 8 5 5 5 3" xfId="36221"/>
    <cellStyle name="Normal 8 5 5 6" xfId="36222"/>
    <cellStyle name="Normal 8 5 5 7" xfId="36223"/>
    <cellStyle name="Normal 8 5 6" xfId="36224"/>
    <cellStyle name="Normal 8 5 6 2" xfId="36225"/>
    <cellStyle name="Normal 8 5 6 2 2" xfId="36226"/>
    <cellStyle name="Normal 8 5 6 2 3" xfId="36227"/>
    <cellStyle name="Normal 8 5 6 3" xfId="36228"/>
    <cellStyle name="Normal 8 5 6 3 2" xfId="36229"/>
    <cellStyle name="Normal 8 5 6 3 3" xfId="36230"/>
    <cellStyle name="Normal 8 5 6 4" xfId="36231"/>
    <cellStyle name="Normal 8 5 6 4 2" xfId="36232"/>
    <cellStyle name="Normal 8 5 6 4 3" xfId="36233"/>
    <cellStyle name="Normal 8 5 6 5" xfId="36234"/>
    <cellStyle name="Normal 8 5 6 5 2" xfId="36235"/>
    <cellStyle name="Normal 8 5 6 5 3" xfId="36236"/>
    <cellStyle name="Normal 8 5 6 6" xfId="36237"/>
    <cellStyle name="Normal 8 5 6 7" xfId="36238"/>
    <cellStyle name="Normal 8 5 7" xfId="36239"/>
    <cellStyle name="Normal 8 5 7 2" xfId="36240"/>
    <cellStyle name="Normal 8 5 7 2 2" xfId="36241"/>
    <cellStyle name="Normal 8 5 7 2 3" xfId="36242"/>
    <cellStyle name="Normal 8 5 7 3" xfId="36243"/>
    <cellStyle name="Normal 8 5 7 3 2" xfId="36244"/>
    <cellStyle name="Normal 8 5 7 3 3" xfId="36245"/>
    <cellStyle name="Normal 8 5 7 4" xfId="36246"/>
    <cellStyle name="Normal 8 5 7 4 2" xfId="36247"/>
    <cellStyle name="Normal 8 5 7 4 3" xfId="36248"/>
    <cellStyle name="Normal 8 5 7 5" xfId="36249"/>
    <cellStyle name="Normal 8 5 7 5 2" xfId="36250"/>
    <cellStyle name="Normal 8 5 7 5 3" xfId="36251"/>
    <cellStyle name="Normal 8 5 7 6" xfId="36252"/>
    <cellStyle name="Normal 8 5 7 7" xfId="36253"/>
    <cellStyle name="Normal 8 5 8" xfId="36254"/>
    <cellStyle name="Normal 8 5 8 2" xfId="36255"/>
    <cellStyle name="Normal 8 5 8 2 2" xfId="36256"/>
    <cellStyle name="Normal 8 5 8 2 3" xfId="36257"/>
    <cellStyle name="Normal 8 5 8 3" xfId="36258"/>
    <cellStyle name="Normal 8 5 8 3 2" xfId="36259"/>
    <cellStyle name="Normal 8 5 8 3 3" xfId="36260"/>
    <cellStyle name="Normal 8 5 8 4" xfId="36261"/>
    <cellStyle name="Normal 8 5 8 4 2" xfId="36262"/>
    <cellStyle name="Normal 8 5 8 4 3" xfId="36263"/>
    <cellStyle name="Normal 8 5 8 5" xfId="36264"/>
    <cellStyle name="Normal 8 5 8 5 2" xfId="36265"/>
    <cellStyle name="Normal 8 5 8 5 3" xfId="36266"/>
    <cellStyle name="Normal 8 5 8 6" xfId="36267"/>
    <cellStyle name="Normal 8 5 8 7" xfId="36268"/>
    <cellStyle name="Normal 8 5 9" xfId="36269"/>
    <cellStyle name="Normal 8 5 9 2" xfId="36270"/>
    <cellStyle name="Normal 8 5 9 3" xfId="36271"/>
    <cellStyle name="Normal 8 6" xfId="36272"/>
    <cellStyle name="Normal 8 6 10" xfId="36273"/>
    <cellStyle name="Normal 8 6 11" xfId="36274"/>
    <cellStyle name="Normal 8 6 2" xfId="36275"/>
    <cellStyle name="Normal 8 6 2 2" xfId="36276"/>
    <cellStyle name="Normal 8 6 2 2 2" xfId="36277"/>
    <cellStyle name="Normal 8 6 2 2 2 2" xfId="36278"/>
    <cellStyle name="Normal 8 6 2 2 2 3" xfId="36279"/>
    <cellStyle name="Normal 8 6 2 2 3" xfId="36280"/>
    <cellStyle name="Normal 8 6 2 2 3 2" xfId="36281"/>
    <cellStyle name="Normal 8 6 2 2 3 3" xfId="36282"/>
    <cellStyle name="Normal 8 6 2 2 4" xfId="36283"/>
    <cellStyle name="Normal 8 6 2 2 4 2" xfId="36284"/>
    <cellStyle name="Normal 8 6 2 2 4 3" xfId="36285"/>
    <cellStyle name="Normal 8 6 2 2 5" xfId="36286"/>
    <cellStyle name="Normal 8 6 2 2 5 2" xfId="36287"/>
    <cellStyle name="Normal 8 6 2 2 5 3" xfId="36288"/>
    <cellStyle name="Normal 8 6 2 2 6" xfId="36289"/>
    <cellStyle name="Normal 8 6 2 2 7" xfId="36290"/>
    <cellStyle name="Normal 8 6 2 3" xfId="36291"/>
    <cellStyle name="Normal 8 6 2 3 2" xfId="36292"/>
    <cellStyle name="Normal 8 6 2 3 3" xfId="36293"/>
    <cellStyle name="Normal 8 6 2 4" xfId="36294"/>
    <cellStyle name="Normal 8 6 2 4 2" xfId="36295"/>
    <cellStyle name="Normal 8 6 2 4 3" xfId="36296"/>
    <cellStyle name="Normal 8 6 2 5" xfId="36297"/>
    <cellStyle name="Normal 8 6 2 5 2" xfId="36298"/>
    <cellStyle name="Normal 8 6 2 5 3" xfId="36299"/>
    <cellStyle name="Normal 8 6 2 6" xfId="36300"/>
    <cellStyle name="Normal 8 6 2 6 2" xfId="36301"/>
    <cellStyle name="Normal 8 6 2 6 3" xfId="36302"/>
    <cellStyle name="Normal 8 6 2 7" xfId="36303"/>
    <cellStyle name="Normal 8 6 2 8" xfId="36304"/>
    <cellStyle name="Normal 8 6 3" xfId="36305"/>
    <cellStyle name="Normal 8 6 3 2" xfId="36306"/>
    <cellStyle name="Normal 8 6 3 2 2" xfId="36307"/>
    <cellStyle name="Normal 8 6 3 2 3" xfId="36308"/>
    <cellStyle name="Normal 8 6 3 3" xfId="36309"/>
    <cellStyle name="Normal 8 6 3 3 2" xfId="36310"/>
    <cellStyle name="Normal 8 6 3 3 3" xfId="36311"/>
    <cellStyle name="Normal 8 6 3 4" xfId="36312"/>
    <cellStyle name="Normal 8 6 3 4 2" xfId="36313"/>
    <cellStyle name="Normal 8 6 3 4 3" xfId="36314"/>
    <cellStyle name="Normal 8 6 3 5" xfId="36315"/>
    <cellStyle name="Normal 8 6 3 5 2" xfId="36316"/>
    <cellStyle name="Normal 8 6 3 5 3" xfId="36317"/>
    <cellStyle name="Normal 8 6 3 6" xfId="36318"/>
    <cellStyle name="Normal 8 6 3 7" xfId="36319"/>
    <cellStyle name="Normal 8 6 4" xfId="36320"/>
    <cellStyle name="Normal 8 6 4 2" xfId="36321"/>
    <cellStyle name="Normal 8 6 4 2 2" xfId="36322"/>
    <cellStyle name="Normal 8 6 4 2 3" xfId="36323"/>
    <cellStyle name="Normal 8 6 4 3" xfId="36324"/>
    <cellStyle name="Normal 8 6 4 3 2" xfId="36325"/>
    <cellStyle name="Normal 8 6 4 3 3" xfId="36326"/>
    <cellStyle name="Normal 8 6 4 4" xfId="36327"/>
    <cellStyle name="Normal 8 6 4 4 2" xfId="36328"/>
    <cellStyle name="Normal 8 6 4 4 3" xfId="36329"/>
    <cellStyle name="Normal 8 6 4 5" xfId="36330"/>
    <cellStyle name="Normal 8 6 4 5 2" xfId="36331"/>
    <cellStyle name="Normal 8 6 4 5 3" xfId="36332"/>
    <cellStyle name="Normal 8 6 4 6" xfId="36333"/>
    <cellStyle name="Normal 8 6 4 7" xfId="36334"/>
    <cellStyle name="Normal 8 6 5" xfId="36335"/>
    <cellStyle name="Normal 8 6 5 2" xfId="36336"/>
    <cellStyle name="Normal 8 6 5 2 2" xfId="36337"/>
    <cellStyle name="Normal 8 6 5 2 3" xfId="36338"/>
    <cellStyle name="Normal 8 6 5 3" xfId="36339"/>
    <cellStyle name="Normal 8 6 5 3 2" xfId="36340"/>
    <cellStyle name="Normal 8 6 5 3 3" xfId="36341"/>
    <cellStyle name="Normal 8 6 5 4" xfId="36342"/>
    <cellStyle name="Normal 8 6 5 4 2" xfId="36343"/>
    <cellStyle name="Normal 8 6 5 4 3" xfId="36344"/>
    <cellStyle name="Normal 8 6 5 5" xfId="36345"/>
    <cellStyle name="Normal 8 6 5 5 2" xfId="36346"/>
    <cellStyle name="Normal 8 6 5 5 3" xfId="36347"/>
    <cellStyle name="Normal 8 6 5 6" xfId="36348"/>
    <cellStyle name="Normal 8 6 5 7" xfId="36349"/>
    <cellStyle name="Normal 8 6 6" xfId="36350"/>
    <cellStyle name="Normal 8 6 6 2" xfId="36351"/>
    <cellStyle name="Normal 8 6 6 3" xfId="36352"/>
    <cellStyle name="Normal 8 6 7" xfId="36353"/>
    <cellStyle name="Normal 8 6 7 2" xfId="36354"/>
    <cellStyle name="Normal 8 6 7 3" xfId="36355"/>
    <cellStyle name="Normal 8 6 8" xfId="36356"/>
    <cellStyle name="Normal 8 6 8 2" xfId="36357"/>
    <cellStyle name="Normal 8 6 8 3" xfId="36358"/>
    <cellStyle name="Normal 8 6 9" xfId="36359"/>
    <cellStyle name="Normal 8 6 9 2" xfId="36360"/>
    <cellStyle name="Normal 8 6 9 3" xfId="36361"/>
    <cellStyle name="Normal 8 7" xfId="36362"/>
    <cellStyle name="Normal 8 7 2" xfId="36363"/>
    <cellStyle name="Normal 8 7 2 2" xfId="36364"/>
    <cellStyle name="Normal 8 7 2 2 2" xfId="36365"/>
    <cellStyle name="Normal 8 7 2 2 3" xfId="36366"/>
    <cellStyle name="Normal 8 7 2 3" xfId="36367"/>
    <cellStyle name="Normal 8 7 2 3 2" xfId="36368"/>
    <cellStyle name="Normal 8 7 2 3 3" xfId="36369"/>
    <cellStyle name="Normal 8 7 2 4" xfId="36370"/>
    <cellStyle name="Normal 8 7 2 4 2" xfId="36371"/>
    <cellStyle name="Normal 8 7 2 4 3" xfId="36372"/>
    <cellStyle name="Normal 8 7 2 5" xfId="36373"/>
    <cellStyle name="Normal 8 7 2 5 2" xfId="36374"/>
    <cellStyle name="Normal 8 7 2 5 3" xfId="36375"/>
    <cellStyle name="Normal 8 7 2 6" xfId="36376"/>
    <cellStyle name="Normal 8 7 2 7" xfId="36377"/>
    <cellStyle name="Normal 8 7 3" xfId="36378"/>
    <cellStyle name="Normal 8 7 3 2" xfId="36379"/>
    <cellStyle name="Normal 8 7 3 3" xfId="36380"/>
    <cellStyle name="Normal 8 7 4" xfId="36381"/>
    <cellStyle name="Normal 8 7 4 2" xfId="36382"/>
    <cellStyle name="Normal 8 7 4 3" xfId="36383"/>
    <cellStyle name="Normal 8 7 5" xfId="36384"/>
    <cellStyle name="Normal 8 7 5 2" xfId="36385"/>
    <cellStyle name="Normal 8 7 5 3" xfId="36386"/>
    <cellStyle name="Normal 8 7 6" xfId="36387"/>
    <cellStyle name="Normal 8 7 6 2" xfId="36388"/>
    <cellStyle name="Normal 8 7 6 3" xfId="36389"/>
    <cellStyle name="Normal 8 7 7" xfId="36390"/>
    <cellStyle name="Normal 8 7 8" xfId="36391"/>
    <cellStyle name="Normal 8 8" xfId="36392"/>
    <cellStyle name="Normal 8 8 2" xfId="36393"/>
    <cellStyle name="Normal 8 8 2 2" xfId="36394"/>
    <cellStyle name="Normal 8 8 2 2 2" xfId="36395"/>
    <cellStyle name="Normal 8 8 2 2 3" xfId="36396"/>
    <cellStyle name="Normal 8 8 2 3" xfId="36397"/>
    <cellStyle name="Normal 8 8 2 3 2" xfId="36398"/>
    <cellStyle name="Normal 8 8 2 3 3" xfId="36399"/>
    <cellStyle name="Normal 8 8 2 4" xfId="36400"/>
    <cellStyle name="Normal 8 8 2 4 2" xfId="36401"/>
    <cellStyle name="Normal 8 8 2 4 3" xfId="36402"/>
    <cellStyle name="Normal 8 8 2 5" xfId="36403"/>
    <cellStyle name="Normal 8 8 2 5 2" xfId="36404"/>
    <cellStyle name="Normal 8 8 2 5 3" xfId="36405"/>
    <cellStyle name="Normal 8 8 2 6" xfId="36406"/>
    <cellStyle name="Normal 8 8 2 7" xfId="36407"/>
    <cellStyle name="Normal 8 8 3" xfId="36408"/>
    <cellStyle name="Normal 8 8 3 2" xfId="36409"/>
    <cellStyle name="Normal 8 8 3 3" xfId="36410"/>
    <cellStyle name="Normal 8 8 4" xfId="36411"/>
    <cellStyle name="Normal 8 8 4 2" xfId="36412"/>
    <cellStyle name="Normal 8 8 4 3" xfId="36413"/>
    <cellStyle name="Normal 8 8 5" xfId="36414"/>
    <cellStyle name="Normal 8 8 5 2" xfId="36415"/>
    <cellStyle name="Normal 8 8 5 3" xfId="36416"/>
    <cellStyle name="Normal 8 8 6" xfId="36417"/>
    <cellStyle name="Normal 8 8 6 2" xfId="36418"/>
    <cellStyle name="Normal 8 8 6 3" xfId="36419"/>
    <cellStyle name="Normal 8 8 7" xfId="36420"/>
    <cellStyle name="Normal 8 8 8" xfId="36421"/>
    <cellStyle name="Normal 8 9" xfId="36422"/>
    <cellStyle name="Normal 8 9 2" xfId="36423"/>
    <cellStyle name="Normal 8 9 2 2" xfId="36424"/>
    <cellStyle name="Normal 8 9 2 2 2" xfId="36425"/>
    <cellStyle name="Normal 8 9 2 2 3" xfId="36426"/>
    <cellStyle name="Normal 8 9 2 3" xfId="36427"/>
    <cellStyle name="Normal 8 9 2 3 2" xfId="36428"/>
    <cellStyle name="Normal 8 9 2 3 3" xfId="36429"/>
    <cellStyle name="Normal 8 9 2 4" xfId="36430"/>
    <cellStyle name="Normal 8 9 2 4 2" xfId="36431"/>
    <cellStyle name="Normal 8 9 2 4 3" xfId="36432"/>
    <cellStyle name="Normal 8 9 2 5" xfId="36433"/>
    <cellStyle name="Normal 8 9 2 5 2" xfId="36434"/>
    <cellStyle name="Normal 8 9 2 5 3" xfId="36435"/>
    <cellStyle name="Normal 8 9 2 6" xfId="36436"/>
    <cellStyle name="Normal 8 9 2 7" xfId="36437"/>
    <cellStyle name="Normal 8 9 3" xfId="36438"/>
    <cellStyle name="Normal 8 9 3 2" xfId="36439"/>
    <cellStyle name="Normal 8 9 3 3" xfId="36440"/>
    <cellStyle name="Normal 8 9 4" xfId="36441"/>
    <cellStyle name="Normal 8 9 4 2" xfId="36442"/>
    <cellStyle name="Normal 8 9 4 3" xfId="36443"/>
    <cellStyle name="Normal 8 9 5" xfId="36444"/>
    <cellStyle name="Normal 8 9 5 2" xfId="36445"/>
    <cellStyle name="Normal 8 9 5 3" xfId="36446"/>
    <cellStyle name="Normal 8 9 6" xfId="36447"/>
    <cellStyle name="Normal 8 9 6 2" xfId="36448"/>
    <cellStyle name="Normal 8 9 6 3" xfId="36449"/>
    <cellStyle name="Normal 8 9 7" xfId="36450"/>
    <cellStyle name="Normal 8 9 8" xfId="36451"/>
    <cellStyle name="Normal 9" xfId="36452"/>
    <cellStyle name="Normal 9 10" xfId="36453"/>
    <cellStyle name="Normal 9 10 2" xfId="36454"/>
    <cellStyle name="Normal 9 10 2 2" xfId="36455"/>
    <cellStyle name="Normal 9 10 2 3" xfId="36456"/>
    <cellStyle name="Normal 9 10 3" xfId="36457"/>
    <cellStyle name="Normal 9 10 3 2" xfId="36458"/>
    <cellStyle name="Normal 9 10 3 3" xfId="36459"/>
    <cellStyle name="Normal 9 10 4" xfId="36460"/>
    <cellStyle name="Normal 9 10 4 2" xfId="36461"/>
    <cellStyle name="Normal 9 10 4 3" xfId="36462"/>
    <cellStyle name="Normal 9 10 5" xfId="36463"/>
    <cellStyle name="Normal 9 10 5 2" xfId="36464"/>
    <cellStyle name="Normal 9 10 5 3" xfId="36465"/>
    <cellStyle name="Normal 9 10 6" xfId="36466"/>
    <cellStyle name="Normal 9 10 7" xfId="36467"/>
    <cellStyle name="Normal 9 11" xfId="36468"/>
    <cellStyle name="Normal 9 11 2" xfId="36469"/>
    <cellStyle name="Normal 9 11 2 2" xfId="36470"/>
    <cellStyle name="Normal 9 11 2 3" xfId="36471"/>
    <cellStyle name="Normal 9 11 3" xfId="36472"/>
    <cellStyle name="Normal 9 11 3 2" xfId="36473"/>
    <cellStyle name="Normal 9 11 3 3" xfId="36474"/>
    <cellStyle name="Normal 9 11 4" xfId="36475"/>
    <cellStyle name="Normal 9 11 4 2" xfId="36476"/>
    <cellStyle name="Normal 9 11 4 3" xfId="36477"/>
    <cellStyle name="Normal 9 11 5" xfId="36478"/>
    <cellStyle name="Normal 9 11 5 2" xfId="36479"/>
    <cellStyle name="Normal 9 11 5 3" xfId="36480"/>
    <cellStyle name="Normal 9 11 6" xfId="36481"/>
    <cellStyle name="Normal 9 11 7" xfId="36482"/>
    <cellStyle name="Normal 9 12" xfId="36483"/>
    <cellStyle name="Normal 9 12 2" xfId="36484"/>
    <cellStyle name="Normal 9 12 2 2" xfId="36485"/>
    <cellStyle name="Normal 9 12 2 3" xfId="36486"/>
    <cellStyle name="Normal 9 12 3" xfId="36487"/>
    <cellStyle name="Normal 9 12 3 2" xfId="36488"/>
    <cellStyle name="Normal 9 12 3 3" xfId="36489"/>
    <cellStyle name="Normal 9 12 4" xfId="36490"/>
    <cellStyle name="Normal 9 12 4 2" xfId="36491"/>
    <cellStyle name="Normal 9 12 4 3" xfId="36492"/>
    <cellStyle name="Normal 9 12 5" xfId="36493"/>
    <cellStyle name="Normal 9 12 5 2" xfId="36494"/>
    <cellStyle name="Normal 9 12 5 3" xfId="36495"/>
    <cellStyle name="Normal 9 12 6" xfId="36496"/>
    <cellStyle name="Normal 9 12 7" xfId="36497"/>
    <cellStyle name="Normal 9 13" xfId="36498"/>
    <cellStyle name="Normal 9 13 2" xfId="36499"/>
    <cellStyle name="Normal 9 13 2 2" xfId="36500"/>
    <cellStyle name="Normal 9 13 2 3" xfId="36501"/>
    <cellStyle name="Normal 9 13 3" xfId="36502"/>
    <cellStyle name="Normal 9 13 3 2" xfId="36503"/>
    <cellStyle name="Normal 9 13 3 3" xfId="36504"/>
    <cellStyle name="Normal 9 13 4" xfId="36505"/>
    <cellStyle name="Normal 9 13 4 2" xfId="36506"/>
    <cellStyle name="Normal 9 13 4 3" xfId="36507"/>
    <cellStyle name="Normal 9 13 5" xfId="36508"/>
    <cellStyle name="Normal 9 13 5 2" xfId="36509"/>
    <cellStyle name="Normal 9 13 5 3" xfId="36510"/>
    <cellStyle name="Normal 9 13 6" xfId="36511"/>
    <cellStyle name="Normal 9 13 7" xfId="36512"/>
    <cellStyle name="Normal 9 14" xfId="36513"/>
    <cellStyle name="Normal 9 14 2" xfId="36514"/>
    <cellStyle name="Normal 9 14 3" xfId="36515"/>
    <cellStyle name="Normal 9 15" xfId="36516"/>
    <cellStyle name="Normal 9 15 2" xfId="36517"/>
    <cellStyle name="Normal 9 15 3" xfId="36518"/>
    <cellStyle name="Normal 9 16" xfId="36519"/>
    <cellStyle name="Normal 9 16 2" xfId="36520"/>
    <cellStyle name="Normal 9 16 3" xfId="36521"/>
    <cellStyle name="Normal 9 17" xfId="36522"/>
    <cellStyle name="Normal 9 17 2" xfId="36523"/>
    <cellStyle name="Normal 9 17 3" xfId="36524"/>
    <cellStyle name="Normal 9 18" xfId="36525"/>
    <cellStyle name="Normal 9 19" xfId="36526"/>
    <cellStyle name="Normal 9 2" xfId="36527"/>
    <cellStyle name="Normal 9 2 2" xfId="36528"/>
    <cellStyle name="Normal 9 2 2 2" xfId="36529"/>
    <cellStyle name="Normal 9 2 3" xfId="36530"/>
    <cellStyle name="Normal 9 3" xfId="36531"/>
    <cellStyle name="Normal 9 3 10" xfId="36532"/>
    <cellStyle name="Normal 9 3 10 2" xfId="36533"/>
    <cellStyle name="Normal 9 3 10 2 2" xfId="36534"/>
    <cellStyle name="Normal 9 3 10 2 3" xfId="36535"/>
    <cellStyle name="Normal 9 3 10 3" xfId="36536"/>
    <cellStyle name="Normal 9 3 10 3 2" xfId="36537"/>
    <cellStyle name="Normal 9 3 10 3 3" xfId="36538"/>
    <cellStyle name="Normal 9 3 10 4" xfId="36539"/>
    <cellStyle name="Normal 9 3 10 4 2" xfId="36540"/>
    <cellStyle name="Normal 9 3 10 4 3" xfId="36541"/>
    <cellStyle name="Normal 9 3 10 5" xfId="36542"/>
    <cellStyle name="Normal 9 3 10 5 2" xfId="36543"/>
    <cellStyle name="Normal 9 3 10 5 3" xfId="36544"/>
    <cellStyle name="Normal 9 3 10 6" xfId="36545"/>
    <cellStyle name="Normal 9 3 10 7" xfId="36546"/>
    <cellStyle name="Normal 9 3 11" xfId="36547"/>
    <cellStyle name="Normal 9 3 11 2" xfId="36548"/>
    <cellStyle name="Normal 9 3 11 3" xfId="36549"/>
    <cellStyle name="Normal 9 3 12" xfId="36550"/>
    <cellStyle name="Normal 9 3 12 2" xfId="36551"/>
    <cellStyle name="Normal 9 3 12 3" xfId="36552"/>
    <cellStyle name="Normal 9 3 13" xfId="36553"/>
    <cellStyle name="Normal 9 3 13 2" xfId="36554"/>
    <cellStyle name="Normal 9 3 13 3" xfId="36555"/>
    <cellStyle name="Normal 9 3 14" xfId="36556"/>
    <cellStyle name="Normal 9 3 14 2" xfId="36557"/>
    <cellStyle name="Normal 9 3 14 3" xfId="36558"/>
    <cellStyle name="Normal 9 3 15" xfId="36559"/>
    <cellStyle name="Normal 9 3 16" xfId="36560"/>
    <cellStyle name="Normal 9 3 2" xfId="36561"/>
    <cellStyle name="Normal 9 3 2 10" xfId="36562"/>
    <cellStyle name="Normal 9 3 2 10 2" xfId="36563"/>
    <cellStyle name="Normal 9 3 2 10 3" xfId="36564"/>
    <cellStyle name="Normal 9 3 2 11" xfId="36565"/>
    <cellStyle name="Normal 9 3 2 11 2" xfId="36566"/>
    <cellStyle name="Normal 9 3 2 11 3" xfId="36567"/>
    <cellStyle name="Normal 9 3 2 12" xfId="36568"/>
    <cellStyle name="Normal 9 3 2 12 2" xfId="36569"/>
    <cellStyle name="Normal 9 3 2 12 3" xfId="36570"/>
    <cellStyle name="Normal 9 3 2 13" xfId="36571"/>
    <cellStyle name="Normal 9 3 2 13 2" xfId="36572"/>
    <cellStyle name="Normal 9 3 2 13 3" xfId="36573"/>
    <cellStyle name="Normal 9 3 2 14" xfId="36574"/>
    <cellStyle name="Normal 9 3 2 15" xfId="36575"/>
    <cellStyle name="Normal 9 3 2 2" xfId="36576"/>
    <cellStyle name="Normal 9 3 2 2 10" xfId="36577"/>
    <cellStyle name="Normal 9 3 2 2 10 2" xfId="36578"/>
    <cellStyle name="Normal 9 3 2 2 10 3" xfId="36579"/>
    <cellStyle name="Normal 9 3 2 2 11" xfId="36580"/>
    <cellStyle name="Normal 9 3 2 2 11 2" xfId="36581"/>
    <cellStyle name="Normal 9 3 2 2 11 3" xfId="36582"/>
    <cellStyle name="Normal 9 3 2 2 12" xfId="36583"/>
    <cellStyle name="Normal 9 3 2 2 12 2" xfId="36584"/>
    <cellStyle name="Normal 9 3 2 2 12 3" xfId="36585"/>
    <cellStyle name="Normal 9 3 2 2 13" xfId="36586"/>
    <cellStyle name="Normal 9 3 2 2 14" xfId="36587"/>
    <cellStyle name="Normal 9 3 2 2 2" xfId="36588"/>
    <cellStyle name="Normal 9 3 2 2 2 10" xfId="36589"/>
    <cellStyle name="Normal 9 3 2 2 2 11" xfId="36590"/>
    <cellStyle name="Normal 9 3 2 2 2 2" xfId="36591"/>
    <cellStyle name="Normal 9 3 2 2 2 2 2" xfId="36592"/>
    <cellStyle name="Normal 9 3 2 2 2 2 2 2" xfId="36593"/>
    <cellStyle name="Normal 9 3 2 2 2 2 2 2 2" xfId="36594"/>
    <cellStyle name="Normal 9 3 2 2 2 2 2 2 3" xfId="36595"/>
    <cellStyle name="Normal 9 3 2 2 2 2 2 3" xfId="36596"/>
    <cellStyle name="Normal 9 3 2 2 2 2 2 3 2" xfId="36597"/>
    <cellStyle name="Normal 9 3 2 2 2 2 2 3 3" xfId="36598"/>
    <cellStyle name="Normal 9 3 2 2 2 2 2 4" xfId="36599"/>
    <cellStyle name="Normal 9 3 2 2 2 2 2 4 2" xfId="36600"/>
    <cellStyle name="Normal 9 3 2 2 2 2 2 4 3" xfId="36601"/>
    <cellStyle name="Normal 9 3 2 2 2 2 2 5" xfId="36602"/>
    <cellStyle name="Normal 9 3 2 2 2 2 2 5 2" xfId="36603"/>
    <cellStyle name="Normal 9 3 2 2 2 2 2 5 3" xfId="36604"/>
    <cellStyle name="Normal 9 3 2 2 2 2 2 6" xfId="36605"/>
    <cellStyle name="Normal 9 3 2 2 2 2 2 7" xfId="36606"/>
    <cellStyle name="Normal 9 3 2 2 2 2 3" xfId="36607"/>
    <cellStyle name="Normal 9 3 2 2 2 2 3 2" xfId="36608"/>
    <cellStyle name="Normal 9 3 2 2 2 2 3 3" xfId="36609"/>
    <cellStyle name="Normal 9 3 2 2 2 2 4" xfId="36610"/>
    <cellStyle name="Normal 9 3 2 2 2 2 4 2" xfId="36611"/>
    <cellStyle name="Normal 9 3 2 2 2 2 4 3" xfId="36612"/>
    <cellStyle name="Normal 9 3 2 2 2 2 5" xfId="36613"/>
    <cellStyle name="Normal 9 3 2 2 2 2 5 2" xfId="36614"/>
    <cellStyle name="Normal 9 3 2 2 2 2 5 3" xfId="36615"/>
    <cellStyle name="Normal 9 3 2 2 2 2 6" xfId="36616"/>
    <cellStyle name="Normal 9 3 2 2 2 2 6 2" xfId="36617"/>
    <cellStyle name="Normal 9 3 2 2 2 2 6 3" xfId="36618"/>
    <cellStyle name="Normal 9 3 2 2 2 2 7" xfId="36619"/>
    <cellStyle name="Normal 9 3 2 2 2 2 8" xfId="36620"/>
    <cellStyle name="Normal 9 3 2 2 2 3" xfId="36621"/>
    <cellStyle name="Normal 9 3 2 2 2 3 2" xfId="36622"/>
    <cellStyle name="Normal 9 3 2 2 2 3 2 2" xfId="36623"/>
    <cellStyle name="Normal 9 3 2 2 2 3 2 3" xfId="36624"/>
    <cellStyle name="Normal 9 3 2 2 2 3 3" xfId="36625"/>
    <cellStyle name="Normal 9 3 2 2 2 3 3 2" xfId="36626"/>
    <cellStyle name="Normal 9 3 2 2 2 3 3 3" xfId="36627"/>
    <cellStyle name="Normal 9 3 2 2 2 3 4" xfId="36628"/>
    <cellStyle name="Normal 9 3 2 2 2 3 4 2" xfId="36629"/>
    <cellStyle name="Normal 9 3 2 2 2 3 4 3" xfId="36630"/>
    <cellStyle name="Normal 9 3 2 2 2 3 5" xfId="36631"/>
    <cellStyle name="Normal 9 3 2 2 2 3 5 2" xfId="36632"/>
    <cellStyle name="Normal 9 3 2 2 2 3 5 3" xfId="36633"/>
    <cellStyle name="Normal 9 3 2 2 2 3 6" xfId="36634"/>
    <cellStyle name="Normal 9 3 2 2 2 3 7" xfId="36635"/>
    <cellStyle name="Normal 9 3 2 2 2 4" xfId="36636"/>
    <cellStyle name="Normal 9 3 2 2 2 4 2" xfId="36637"/>
    <cellStyle name="Normal 9 3 2 2 2 4 2 2" xfId="36638"/>
    <cellStyle name="Normal 9 3 2 2 2 4 2 3" xfId="36639"/>
    <cellStyle name="Normal 9 3 2 2 2 4 3" xfId="36640"/>
    <cellStyle name="Normal 9 3 2 2 2 4 3 2" xfId="36641"/>
    <cellStyle name="Normal 9 3 2 2 2 4 3 3" xfId="36642"/>
    <cellStyle name="Normal 9 3 2 2 2 4 4" xfId="36643"/>
    <cellStyle name="Normal 9 3 2 2 2 4 4 2" xfId="36644"/>
    <cellStyle name="Normal 9 3 2 2 2 4 4 3" xfId="36645"/>
    <cellStyle name="Normal 9 3 2 2 2 4 5" xfId="36646"/>
    <cellStyle name="Normal 9 3 2 2 2 4 5 2" xfId="36647"/>
    <cellStyle name="Normal 9 3 2 2 2 4 5 3" xfId="36648"/>
    <cellStyle name="Normal 9 3 2 2 2 4 6" xfId="36649"/>
    <cellStyle name="Normal 9 3 2 2 2 4 7" xfId="36650"/>
    <cellStyle name="Normal 9 3 2 2 2 5" xfId="36651"/>
    <cellStyle name="Normal 9 3 2 2 2 5 2" xfId="36652"/>
    <cellStyle name="Normal 9 3 2 2 2 5 2 2" xfId="36653"/>
    <cellStyle name="Normal 9 3 2 2 2 5 2 3" xfId="36654"/>
    <cellStyle name="Normal 9 3 2 2 2 5 3" xfId="36655"/>
    <cellStyle name="Normal 9 3 2 2 2 5 3 2" xfId="36656"/>
    <cellStyle name="Normal 9 3 2 2 2 5 3 3" xfId="36657"/>
    <cellStyle name="Normal 9 3 2 2 2 5 4" xfId="36658"/>
    <cellStyle name="Normal 9 3 2 2 2 5 4 2" xfId="36659"/>
    <cellStyle name="Normal 9 3 2 2 2 5 4 3" xfId="36660"/>
    <cellStyle name="Normal 9 3 2 2 2 5 5" xfId="36661"/>
    <cellStyle name="Normal 9 3 2 2 2 5 5 2" xfId="36662"/>
    <cellStyle name="Normal 9 3 2 2 2 5 5 3" xfId="36663"/>
    <cellStyle name="Normal 9 3 2 2 2 5 6" xfId="36664"/>
    <cellStyle name="Normal 9 3 2 2 2 5 7" xfId="36665"/>
    <cellStyle name="Normal 9 3 2 2 2 6" xfId="36666"/>
    <cellStyle name="Normal 9 3 2 2 2 6 2" xfId="36667"/>
    <cellStyle name="Normal 9 3 2 2 2 6 3" xfId="36668"/>
    <cellStyle name="Normal 9 3 2 2 2 7" xfId="36669"/>
    <cellStyle name="Normal 9 3 2 2 2 7 2" xfId="36670"/>
    <cellStyle name="Normal 9 3 2 2 2 7 3" xfId="36671"/>
    <cellStyle name="Normal 9 3 2 2 2 8" xfId="36672"/>
    <cellStyle name="Normal 9 3 2 2 2 8 2" xfId="36673"/>
    <cellStyle name="Normal 9 3 2 2 2 8 3" xfId="36674"/>
    <cellStyle name="Normal 9 3 2 2 2 9" xfId="36675"/>
    <cellStyle name="Normal 9 3 2 2 2 9 2" xfId="36676"/>
    <cellStyle name="Normal 9 3 2 2 2 9 3" xfId="36677"/>
    <cellStyle name="Normal 9 3 2 2 3" xfId="36678"/>
    <cellStyle name="Normal 9 3 2 2 3 2" xfId="36679"/>
    <cellStyle name="Normal 9 3 2 2 3 2 2" xfId="36680"/>
    <cellStyle name="Normal 9 3 2 2 3 2 2 2" xfId="36681"/>
    <cellStyle name="Normal 9 3 2 2 3 2 2 3" xfId="36682"/>
    <cellStyle name="Normal 9 3 2 2 3 2 3" xfId="36683"/>
    <cellStyle name="Normal 9 3 2 2 3 2 3 2" xfId="36684"/>
    <cellStyle name="Normal 9 3 2 2 3 2 3 3" xfId="36685"/>
    <cellStyle name="Normal 9 3 2 2 3 2 4" xfId="36686"/>
    <cellStyle name="Normal 9 3 2 2 3 2 4 2" xfId="36687"/>
    <cellStyle name="Normal 9 3 2 2 3 2 4 3" xfId="36688"/>
    <cellStyle name="Normal 9 3 2 2 3 2 5" xfId="36689"/>
    <cellStyle name="Normal 9 3 2 2 3 2 5 2" xfId="36690"/>
    <cellStyle name="Normal 9 3 2 2 3 2 5 3" xfId="36691"/>
    <cellStyle name="Normal 9 3 2 2 3 2 6" xfId="36692"/>
    <cellStyle name="Normal 9 3 2 2 3 2 7" xfId="36693"/>
    <cellStyle name="Normal 9 3 2 2 3 3" xfId="36694"/>
    <cellStyle name="Normal 9 3 2 2 3 3 2" xfId="36695"/>
    <cellStyle name="Normal 9 3 2 2 3 3 3" xfId="36696"/>
    <cellStyle name="Normal 9 3 2 2 3 4" xfId="36697"/>
    <cellStyle name="Normal 9 3 2 2 3 4 2" xfId="36698"/>
    <cellStyle name="Normal 9 3 2 2 3 4 3" xfId="36699"/>
    <cellStyle name="Normal 9 3 2 2 3 5" xfId="36700"/>
    <cellStyle name="Normal 9 3 2 2 3 5 2" xfId="36701"/>
    <cellStyle name="Normal 9 3 2 2 3 5 3" xfId="36702"/>
    <cellStyle name="Normal 9 3 2 2 3 6" xfId="36703"/>
    <cellStyle name="Normal 9 3 2 2 3 6 2" xfId="36704"/>
    <cellStyle name="Normal 9 3 2 2 3 6 3" xfId="36705"/>
    <cellStyle name="Normal 9 3 2 2 3 7" xfId="36706"/>
    <cellStyle name="Normal 9 3 2 2 3 8" xfId="36707"/>
    <cellStyle name="Normal 9 3 2 2 4" xfId="36708"/>
    <cellStyle name="Normal 9 3 2 2 4 2" xfId="36709"/>
    <cellStyle name="Normal 9 3 2 2 4 2 2" xfId="36710"/>
    <cellStyle name="Normal 9 3 2 2 4 2 2 2" xfId="36711"/>
    <cellStyle name="Normal 9 3 2 2 4 2 2 3" xfId="36712"/>
    <cellStyle name="Normal 9 3 2 2 4 2 3" xfId="36713"/>
    <cellStyle name="Normal 9 3 2 2 4 2 3 2" xfId="36714"/>
    <cellStyle name="Normal 9 3 2 2 4 2 3 3" xfId="36715"/>
    <cellStyle name="Normal 9 3 2 2 4 2 4" xfId="36716"/>
    <cellStyle name="Normal 9 3 2 2 4 2 4 2" xfId="36717"/>
    <cellStyle name="Normal 9 3 2 2 4 2 4 3" xfId="36718"/>
    <cellStyle name="Normal 9 3 2 2 4 2 5" xfId="36719"/>
    <cellStyle name="Normal 9 3 2 2 4 2 5 2" xfId="36720"/>
    <cellStyle name="Normal 9 3 2 2 4 2 5 3" xfId="36721"/>
    <cellStyle name="Normal 9 3 2 2 4 2 6" xfId="36722"/>
    <cellStyle name="Normal 9 3 2 2 4 2 7" xfId="36723"/>
    <cellStyle name="Normal 9 3 2 2 4 3" xfId="36724"/>
    <cellStyle name="Normal 9 3 2 2 4 3 2" xfId="36725"/>
    <cellStyle name="Normal 9 3 2 2 4 3 3" xfId="36726"/>
    <cellStyle name="Normal 9 3 2 2 4 4" xfId="36727"/>
    <cellStyle name="Normal 9 3 2 2 4 4 2" xfId="36728"/>
    <cellStyle name="Normal 9 3 2 2 4 4 3" xfId="36729"/>
    <cellStyle name="Normal 9 3 2 2 4 5" xfId="36730"/>
    <cellStyle name="Normal 9 3 2 2 4 5 2" xfId="36731"/>
    <cellStyle name="Normal 9 3 2 2 4 5 3" xfId="36732"/>
    <cellStyle name="Normal 9 3 2 2 4 6" xfId="36733"/>
    <cellStyle name="Normal 9 3 2 2 4 6 2" xfId="36734"/>
    <cellStyle name="Normal 9 3 2 2 4 6 3" xfId="36735"/>
    <cellStyle name="Normal 9 3 2 2 4 7" xfId="36736"/>
    <cellStyle name="Normal 9 3 2 2 4 8" xfId="36737"/>
    <cellStyle name="Normal 9 3 2 2 5" xfId="36738"/>
    <cellStyle name="Normal 9 3 2 2 5 2" xfId="36739"/>
    <cellStyle name="Normal 9 3 2 2 5 2 2" xfId="36740"/>
    <cellStyle name="Normal 9 3 2 2 5 2 3" xfId="36741"/>
    <cellStyle name="Normal 9 3 2 2 5 3" xfId="36742"/>
    <cellStyle name="Normal 9 3 2 2 5 3 2" xfId="36743"/>
    <cellStyle name="Normal 9 3 2 2 5 3 3" xfId="36744"/>
    <cellStyle name="Normal 9 3 2 2 5 4" xfId="36745"/>
    <cellStyle name="Normal 9 3 2 2 5 4 2" xfId="36746"/>
    <cellStyle name="Normal 9 3 2 2 5 4 3" xfId="36747"/>
    <cellStyle name="Normal 9 3 2 2 5 5" xfId="36748"/>
    <cellStyle name="Normal 9 3 2 2 5 5 2" xfId="36749"/>
    <cellStyle name="Normal 9 3 2 2 5 5 3" xfId="36750"/>
    <cellStyle name="Normal 9 3 2 2 5 6" xfId="36751"/>
    <cellStyle name="Normal 9 3 2 2 5 7" xfId="36752"/>
    <cellStyle name="Normal 9 3 2 2 6" xfId="36753"/>
    <cellStyle name="Normal 9 3 2 2 6 2" xfId="36754"/>
    <cellStyle name="Normal 9 3 2 2 6 2 2" xfId="36755"/>
    <cellStyle name="Normal 9 3 2 2 6 2 3" xfId="36756"/>
    <cellStyle name="Normal 9 3 2 2 6 3" xfId="36757"/>
    <cellStyle name="Normal 9 3 2 2 6 3 2" xfId="36758"/>
    <cellStyle name="Normal 9 3 2 2 6 3 3" xfId="36759"/>
    <cellStyle name="Normal 9 3 2 2 6 4" xfId="36760"/>
    <cellStyle name="Normal 9 3 2 2 6 4 2" xfId="36761"/>
    <cellStyle name="Normal 9 3 2 2 6 4 3" xfId="36762"/>
    <cellStyle name="Normal 9 3 2 2 6 5" xfId="36763"/>
    <cellStyle name="Normal 9 3 2 2 6 5 2" xfId="36764"/>
    <cellStyle name="Normal 9 3 2 2 6 5 3" xfId="36765"/>
    <cellStyle name="Normal 9 3 2 2 6 6" xfId="36766"/>
    <cellStyle name="Normal 9 3 2 2 6 7" xfId="36767"/>
    <cellStyle name="Normal 9 3 2 2 7" xfId="36768"/>
    <cellStyle name="Normal 9 3 2 2 7 2" xfId="36769"/>
    <cellStyle name="Normal 9 3 2 2 7 2 2" xfId="36770"/>
    <cellStyle name="Normal 9 3 2 2 7 2 3" xfId="36771"/>
    <cellStyle name="Normal 9 3 2 2 7 3" xfId="36772"/>
    <cellStyle name="Normal 9 3 2 2 7 3 2" xfId="36773"/>
    <cellStyle name="Normal 9 3 2 2 7 3 3" xfId="36774"/>
    <cellStyle name="Normal 9 3 2 2 7 4" xfId="36775"/>
    <cellStyle name="Normal 9 3 2 2 7 4 2" xfId="36776"/>
    <cellStyle name="Normal 9 3 2 2 7 4 3" xfId="36777"/>
    <cellStyle name="Normal 9 3 2 2 7 5" xfId="36778"/>
    <cellStyle name="Normal 9 3 2 2 7 5 2" xfId="36779"/>
    <cellStyle name="Normal 9 3 2 2 7 5 3" xfId="36780"/>
    <cellStyle name="Normal 9 3 2 2 7 6" xfId="36781"/>
    <cellStyle name="Normal 9 3 2 2 7 7" xfId="36782"/>
    <cellStyle name="Normal 9 3 2 2 8" xfId="36783"/>
    <cellStyle name="Normal 9 3 2 2 8 2" xfId="36784"/>
    <cellStyle name="Normal 9 3 2 2 8 2 2" xfId="36785"/>
    <cellStyle name="Normal 9 3 2 2 8 2 3" xfId="36786"/>
    <cellStyle name="Normal 9 3 2 2 8 3" xfId="36787"/>
    <cellStyle name="Normal 9 3 2 2 8 3 2" xfId="36788"/>
    <cellStyle name="Normal 9 3 2 2 8 3 3" xfId="36789"/>
    <cellStyle name="Normal 9 3 2 2 8 4" xfId="36790"/>
    <cellStyle name="Normal 9 3 2 2 8 4 2" xfId="36791"/>
    <cellStyle name="Normal 9 3 2 2 8 4 3" xfId="36792"/>
    <cellStyle name="Normal 9 3 2 2 8 5" xfId="36793"/>
    <cellStyle name="Normal 9 3 2 2 8 5 2" xfId="36794"/>
    <cellStyle name="Normal 9 3 2 2 8 5 3" xfId="36795"/>
    <cellStyle name="Normal 9 3 2 2 8 6" xfId="36796"/>
    <cellStyle name="Normal 9 3 2 2 8 7" xfId="36797"/>
    <cellStyle name="Normal 9 3 2 2 9" xfId="36798"/>
    <cellStyle name="Normal 9 3 2 2 9 2" xfId="36799"/>
    <cellStyle name="Normal 9 3 2 2 9 3" xfId="36800"/>
    <cellStyle name="Normal 9 3 2 3" xfId="36801"/>
    <cellStyle name="Normal 9 3 2 3 10" xfId="36802"/>
    <cellStyle name="Normal 9 3 2 3 11" xfId="36803"/>
    <cellStyle name="Normal 9 3 2 3 2" xfId="36804"/>
    <cellStyle name="Normal 9 3 2 3 2 2" xfId="36805"/>
    <cellStyle name="Normal 9 3 2 3 2 2 2" xfId="36806"/>
    <cellStyle name="Normal 9 3 2 3 2 2 2 2" xfId="36807"/>
    <cellStyle name="Normal 9 3 2 3 2 2 2 3" xfId="36808"/>
    <cellStyle name="Normal 9 3 2 3 2 2 3" xfId="36809"/>
    <cellStyle name="Normal 9 3 2 3 2 2 3 2" xfId="36810"/>
    <cellStyle name="Normal 9 3 2 3 2 2 3 3" xfId="36811"/>
    <cellStyle name="Normal 9 3 2 3 2 2 4" xfId="36812"/>
    <cellStyle name="Normal 9 3 2 3 2 2 4 2" xfId="36813"/>
    <cellStyle name="Normal 9 3 2 3 2 2 4 3" xfId="36814"/>
    <cellStyle name="Normal 9 3 2 3 2 2 5" xfId="36815"/>
    <cellStyle name="Normal 9 3 2 3 2 2 5 2" xfId="36816"/>
    <cellStyle name="Normal 9 3 2 3 2 2 5 3" xfId="36817"/>
    <cellStyle name="Normal 9 3 2 3 2 2 6" xfId="36818"/>
    <cellStyle name="Normal 9 3 2 3 2 2 7" xfId="36819"/>
    <cellStyle name="Normal 9 3 2 3 2 3" xfId="36820"/>
    <cellStyle name="Normal 9 3 2 3 2 3 2" xfId="36821"/>
    <cellStyle name="Normal 9 3 2 3 2 3 3" xfId="36822"/>
    <cellStyle name="Normal 9 3 2 3 2 4" xfId="36823"/>
    <cellStyle name="Normal 9 3 2 3 2 4 2" xfId="36824"/>
    <cellStyle name="Normal 9 3 2 3 2 4 3" xfId="36825"/>
    <cellStyle name="Normal 9 3 2 3 2 5" xfId="36826"/>
    <cellStyle name="Normal 9 3 2 3 2 5 2" xfId="36827"/>
    <cellStyle name="Normal 9 3 2 3 2 5 3" xfId="36828"/>
    <cellStyle name="Normal 9 3 2 3 2 6" xfId="36829"/>
    <cellStyle name="Normal 9 3 2 3 2 6 2" xfId="36830"/>
    <cellStyle name="Normal 9 3 2 3 2 6 3" xfId="36831"/>
    <cellStyle name="Normal 9 3 2 3 2 7" xfId="36832"/>
    <cellStyle name="Normal 9 3 2 3 2 8" xfId="36833"/>
    <cellStyle name="Normal 9 3 2 3 3" xfId="36834"/>
    <cellStyle name="Normal 9 3 2 3 3 2" xfId="36835"/>
    <cellStyle name="Normal 9 3 2 3 3 2 2" xfId="36836"/>
    <cellStyle name="Normal 9 3 2 3 3 2 3" xfId="36837"/>
    <cellStyle name="Normal 9 3 2 3 3 3" xfId="36838"/>
    <cellStyle name="Normal 9 3 2 3 3 3 2" xfId="36839"/>
    <cellStyle name="Normal 9 3 2 3 3 3 3" xfId="36840"/>
    <cellStyle name="Normal 9 3 2 3 3 4" xfId="36841"/>
    <cellStyle name="Normal 9 3 2 3 3 4 2" xfId="36842"/>
    <cellStyle name="Normal 9 3 2 3 3 4 3" xfId="36843"/>
    <cellStyle name="Normal 9 3 2 3 3 5" xfId="36844"/>
    <cellStyle name="Normal 9 3 2 3 3 5 2" xfId="36845"/>
    <cellStyle name="Normal 9 3 2 3 3 5 3" xfId="36846"/>
    <cellStyle name="Normal 9 3 2 3 3 6" xfId="36847"/>
    <cellStyle name="Normal 9 3 2 3 3 7" xfId="36848"/>
    <cellStyle name="Normal 9 3 2 3 4" xfId="36849"/>
    <cellStyle name="Normal 9 3 2 3 4 2" xfId="36850"/>
    <cellStyle name="Normal 9 3 2 3 4 2 2" xfId="36851"/>
    <cellStyle name="Normal 9 3 2 3 4 2 3" xfId="36852"/>
    <cellStyle name="Normal 9 3 2 3 4 3" xfId="36853"/>
    <cellStyle name="Normal 9 3 2 3 4 3 2" xfId="36854"/>
    <cellStyle name="Normal 9 3 2 3 4 3 3" xfId="36855"/>
    <cellStyle name="Normal 9 3 2 3 4 4" xfId="36856"/>
    <cellStyle name="Normal 9 3 2 3 4 4 2" xfId="36857"/>
    <cellStyle name="Normal 9 3 2 3 4 4 3" xfId="36858"/>
    <cellStyle name="Normal 9 3 2 3 4 5" xfId="36859"/>
    <cellStyle name="Normal 9 3 2 3 4 5 2" xfId="36860"/>
    <cellStyle name="Normal 9 3 2 3 4 5 3" xfId="36861"/>
    <cellStyle name="Normal 9 3 2 3 4 6" xfId="36862"/>
    <cellStyle name="Normal 9 3 2 3 4 7" xfId="36863"/>
    <cellStyle name="Normal 9 3 2 3 5" xfId="36864"/>
    <cellStyle name="Normal 9 3 2 3 5 2" xfId="36865"/>
    <cellStyle name="Normal 9 3 2 3 5 2 2" xfId="36866"/>
    <cellStyle name="Normal 9 3 2 3 5 2 3" xfId="36867"/>
    <cellStyle name="Normal 9 3 2 3 5 3" xfId="36868"/>
    <cellStyle name="Normal 9 3 2 3 5 3 2" xfId="36869"/>
    <cellStyle name="Normal 9 3 2 3 5 3 3" xfId="36870"/>
    <cellStyle name="Normal 9 3 2 3 5 4" xfId="36871"/>
    <cellStyle name="Normal 9 3 2 3 5 4 2" xfId="36872"/>
    <cellStyle name="Normal 9 3 2 3 5 4 3" xfId="36873"/>
    <cellStyle name="Normal 9 3 2 3 5 5" xfId="36874"/>
    <cellStyle name="Normal 9 3 2 3 5 5 2" xfId="36875"/>
    <cellStyle name="Normal 9 3 2 3 5 5 3" xfId="36876"/>
    <cellStyle name="Normal 9 3 2 3 5 6" xfId="36877"/>
    <cellStyle name="Normal 9 3 2 3 5 7" xfId="36878"/>
    <cellStyle name="Normal 9 3 2 3 6" xfId="36879"/>
    <cellStyle name="Normal 9 3 2 3 6 2" xfId="36880"/>
    <cellStyle name="Normal 9 3 2 3 6 3" xfId="36881"/>
    <cellStyle name="Normal 9 3 2 3 7" xfId="36882"/>
    <cellStyle name="Normal 9 3 2 3 7 2" xfId="36883"/>
    <cellStyle name="Normal 9 3 2 3 7 3" xfId="36884"/>
    <cellStyle name="Normal 9 3 2 3 8" xfId="36885"/>
    <cellStyle name="Normal 9 3 2 3 8 2" xfId="36886"/>
    <cellStyle name="Normal 9 3 2 3 8 3" xfId="36887"/>
    <cellStyle name="Normal 9 3 2 3 9" xfId="36888"/>
    <cellStyle name="Normal 9 3 2 3 9 2" xfId="36889"/>
    <cellStyle name="Normal 9 3 2 3 9 3" xfId="36890"/>
    <cellStyle name="Normal 9 3 2 4" xfId="36891"/>
    <cellStyle name="Normal 9 3 2 4 2" xfId="36892"/>
    <cellStyle name="Normal 9 3 2 4 2 2" xfId="36893"/>
    <cellStyle name="Normal 9 3 2 4 2 2 2" xfId="36894"/>
    <cellStyle name="Normal 9 3 2 4 2 2 3" xfId="36895"/>
    <cellStyle name="Normal 9 3 2 4 2 3" xfId="36896"/>
    <cellStyle name="Normal 9 3 2 4 2 3 2" xfId="36897"/>
    <cellStyle name="Normal 9 3 2 4 2 3 3" xfId="36898"/>
    <cellStyle name="Normal 9 3 2 4 2 4" xfId="36899"/>
    <cellStyle name="Normal 9 3 2 4 2 4 2" xfId="36900"/>
    <cellStyle name="Normal 9 3 2 4 2 4 3" xfId="36901"/>
    <cellStyle name="Normal 9 3 2 4 2 5" xfId="36902"/>
    <cellStyle name="Normal 9 3 2 4 2 5 2" xfId="36903"/>
    <cellStyle name="Normal 9 3 2 4 2 5 3" xfId="36904"/>
    <cellStyle name="Normal 9 3 2 4 2 6" xfId="36905"/>
    <cellStyle name="Normal 9 3 2 4 2 7" xfId="36906"/>
    <cellStyle name="Normal 9 3 2 4 3" xfId="36907"/>
    <cellStyle name="Normal 9 3 2 4 3 2" xfId="36908"/>
    <cellStyle name="Normal 9 3 2 4 3 3" xfId="36909"/>
    <cellStyle name="Normal 9 3 2 4 4" xfId="36910"/>
    <cellStyle name="Normal 9 3 2 4 4 2" xfId="36911"/>
    <cellStyle name="Normal 9 3 2 4 4 3" xfId="36912"/>
    <cellStyle name="Normal 9 3 2 4 5" xfId="36913"/>
    <cellStyle name="Normal 9 3 2 4 5 2" xfId="36914"/>
    <cellStyle name="Normal 9 3 2 4 5 3" xfId="36915"/>
    <cellStyle name="Normal 9 3 2 4 6" xfId="36916"/>
    <cellStyle name="Normal 9 3 2 4 6 2" xfId="36917"/>
    <cellStyle name="Normal 9 3 2 4 6 3" xfId="36918"/>
    <cellStyle name="Normal 9 3 2 4 7" xfId="36919"/>
    <cellStyle name="Normal 9 3 2 4 8" xfId="36920"/>
    <cellStyle name="Normal 9 3 2 5" xfId="36921"/>
    <cellStyle name="Normal 9 3 2 5 2" xfId="36922"/>
    <cellStyle name="Normal 9 3 2 5 2 2" xfId="36923"/>
    <cellStyle name="Normal 9 3 2 5 2 2 2" xfId="36924"/>
    <cellStyle name="Normal 9 3 2 5 2 2 3" xfId="36925"/>
    <cellStyle name="Normal 9 3 2 5 2 3" xfId="36926"/>
    <cellStyle name="Normal 9 3 2 5 2 3 2" xfId="36927"/>
    <cellStyle name="Normal 9 3 2 5 2 3 3" xfId="36928"/>
    <cellStyle name="Normal 9 3 2 5 2 4" xfId="36929"/>
    <cellStyle name="Normal 9 3 2 5 2 4 2" xfId="36930"/>
    <cellStyle name="Normal 9 3 2 5 2 4 3" xfId="36931"/>
    <cellStyle name="Normal 9 3 2 5 2 5" xfId="36932"/>
    <cellStyle name="Normal 9 3 2 5 2 5 2" xfId="36933"/>
    <cellStyle name="Normal 9 3 2 5 2 5 3" xfId="36934"/>
    <cellStyle name="Normal 9 3 2 5 2 6" xfId="36935"/>
    <cellStyle name="Normal 9 3 2 5 2 7" xfId="36936"/>
    <cellStyle name="Normal 9 3 2 5 3" xfId="36937"/>
    <cellStyle name="Normal 9 3 2 5 3 2" xfId="36938"/>
    <cellStyle name="Normal 9 3 2 5 3 3" xfId="36939"/>
    <cellStyle name="Normal 9 3 2 5 4" xfId="36940"/>
    <cellStyle name="Normal 9 3 2 5 4 2" xfId="36941"/>
    <cellStyle name="Normal 9 3 2 5 4 3" xfId="36942"/>
    <cellStyle name="Normal 9 3 2 5 5" xfId="36943"/>
    <cellStyle name="Normal 9 3 2 5 5 2" xfId="36944"/>
    <cellStyle name="Normal 9 3 2 5 5 3" xfId="36945"/>
    <cellStyle name="Normal 9 3 2 5 6" xfId="36946"/>
    <cellStyle name="Normal 9 3 2 5 6 2" xfId="36947"/>
    <cellStyle name="Normal 9 3 2 5 6 3" xfId="36948"/>
    <cellStyle name="Normal 9 3 2 5 7" xfId="36949"/>
    <cellStyle name="Normal 9 3 2 5 8" xfId="36950"/>
    <cellStyle name="Normal 9 3 2 6" xfId="36951"/>
    <cellStyle name="Normal 9 3 2 6 2" xfId="36952"/>
    <cellStyle name="Normal 9 3 2 6 2 2" xfId="36953"/>
    <cellStyle name="Normal 9 3 2 6 2 3" xfId="36954"/>
    <cellStyle name="Normal 9 3 2 6 3" xfId="36955"/>
    <cellStyle name="Normal 9 3 2 6 3 2" xfId="36956"/>
    <cellStyle name="Normal 9 3 2 6 3 3" xfId="36957"/>
    <cellStyle name="Normal 9 3 2 6 4" xfId="36958"/>
    <cellStyle name="Normal 9 3 2 6 4 2" xfId="36959"/>
    <cellStyle name="Normal 9 3 2 6 4 3" xfId="36960"/>
    <cellStyle name="Normal 9 3 2 6 5" xfId="36961"/>
    <cellStyle name="Normal 9 3 2 6 5 2" xfId="36962"/>
    <cellStyle name="Normal 9 3 2 6 5 3" xfId="36963"/>
    <cellStyle name="Normal 9 3 2 6 6" xfId="36964"/>
    <cellStyle name="Normal 9 3 2 6 7" xfId="36965"/>
    <cellStyle name="Normal 9 3 2 7" xfId="36966"/>
    <cellStyle name="Normal 9 3 2 7 2" xfId="36967"/>
    <cellStyle name="Normal 9 3 2 7 2 2" xfId="36968"/>
    <cellStyle name="Normal 9 3 2 7 2 3" xfId="36969"/>
    <cellStyle name="Normal 9 3 2 7 3" xfId="36970"/>
    <cellStyle name="Normal 9 3 2 7 3 2" xfId="36971"/>
    <cellStyle name="Normal 9 3 2 7 3 3" xfId="36972"/>
    <cellStyle name="Normal 9 3 2 7 4" xfId="36973"/>
    <cellStyle name="Normal 9 3 2 7 4 2" xfId="36974"/>
    <cellStyle name="Normal 9 3 2 7 4 3" xfId="36975"/>
    <cellStyle name="Normal 9 3 2 7 5" xfId="36976"/>
    <cellStyle name="Normal 9 3 2 7 5 2" xfId="36977"/>
    <cellStyle name="Normal 9 3 2 7 5 3" xfId="36978"/>
    <cellStyle name="Normal 9 3 2 7 6" xfId="36979"/>
    <cellStyle name="Normal 9 3 2 7 7" xfId="36980"/>
    <cellStyle name="Normal 9 3 2 8" xfId="36981"/>
    <cellStyle name="Normal 9 3 2 8 2" xfId="36982"/>
    <cellStyle name="Normal 9 3 2 8 2 2" xfId="36983"/>
    <cellStyle name="Normal 9 3 2 8 2 3" xfId="36984"/>
    <cellStyle name="Normal 9 3 2 8 3" xfId="36985"/>
    <cellStyle name="Normal 9 3 2 8 3 2" xfId="36986"/>
    <cellStyle name="Normal 9 3 2 8 3 3" xfId="36987"/>
    <cellStyle name="Normal 9 3 2 8 4" xfId="36988"/>
    <cellStyle name="Normal 9 3 2 8 4 2" xfId="36989"/>
    <cellStyle name="Normal 9 3 2 8 4 3" xfId="36990"/>
    <cellStyle name="Normal 9 3 2 8 5" xfId="36991"/>
    <cellStyle name="Normal 9 3 2 8 5 2" xfId="36992"/>
    <cellStyle name="Normal 9 3 2 8 5 3" xfId="36993"/>
    <cellStyle name="Normal 9 3 2 8 6" xfId="36994"/>
    <cellStyle name="Normal 9 3 2 8 7" xfId="36995"/>
    <cellStyle name="Normal 9 3 2 9" xfId="36996"/>
    <cellStyle name="Normal 9 3 2 9 2" xfId="36997"/>
    <cellStyle name="Normal 9 3 2 9 2 2" xfId="36998"/>
    <cellStyle name="Normal 9 3 2 9 2 3" xfId="36999"/>
    <cellStyle name="Normal 9 3 2 9 3" xfId="37000"/>
    <cellStyle name="Normal 9 3 2 9 3 2" xfId="37001"/>
    <cellStyle name="Normal 9 3 2 9 3 3" xfId="37002"/>
    <cellStyle name="Normal 9 3 2 9 4" xfId="37003"/>
    <cellStyle name="Normal 9 3 2 9 4 2" xfId="37004"/>
    <cellStyle name="Normal 9 3 2 9 4 3" xfId="37005"/>
    <cellStyle name="Normal 9 3 2 9 5" xfId="37006"/>
    <cellStyle name="Normal 9 3 2 9 5 2" xfId="37007"/>
    <cellStyle name="Normal 9 3 2 9 5 3" xfId="37008"/>
    <cellStyle name="Normal 9 3 2 9 6" xfId="37009"/>
    <cellStyle name="Normal 9 3 2 9 7" xfId="37010"/>
    <cellStyle name="Normal 9 3 3" xfId="37011"/>
    <cellStyle name="Normal 9 3 3 10" xfId="37012"/>
    <cellStyle name="Normal 9 3 3 10 2" xfId="37013"/>
    <cellStyle name="Normal 9 3 3 10 3" xfId="37014"/>
    <cellStyle name="Normal 9 3 3 11" xfId="37015"/>
    <cellStyle name="Normal 9 3 3 11 2" xfId="37016"/>
    <cellStyle name="Normal 9 3 3 11 3" xfId="37017"/>
    <cellStyle name="Normal 9 3 3 12" xfId="37018"/>
    <cellStyle name="Normal 9 3 3 12 2" xfId="37019"/>
    <cellStyle name="Normal 9 3 3 12 3" xfId="37020"/>
    <cellStyle name="Normal 9 3 3 13" xfId="37021"/>
    <cellStyle name="Normal 9 3 3 14" xfId="37022"/>
    <cellStyle name="Normal 9 3 3 2" xfId="37023"/>
    <cellStyle name="Normal 9 3 3 2 10" xfId="37024"/>
    <cellStyle name="Normal 9 3 3 2 11" xfId="37025"/>
    <cellStyle name="Normal 9 3 3 2 2" xfId="37026"/>
    <cellStyle name="Normal 9 3 3 2 2 2" xfId="37027"/>
    <cellStyle name="Normal 9 3 3 2 2 2 2" xfId="37028"/>
    <cellStyle name="Normal 9 3 3 2 2 2 2 2" xfId="37029"/>
    <cellStyle name="Normal 9 3 3 2 2 2 2 3" xfId="37030"/>
    <cellStyle name="Normal 9 3 3 2 2 2 3" xfId="37031"/>
    <cellStyle name="Normal 9 3 3 2 2 2 3 2" xfId="37032"/>
    <cellStyle name="Normal 9 3 3 2 2 2 3 3" xfId="37033"/>
    <cellStyle name="Normal 9 3 3 2 2 2 4" xfId="37034"/>
    <cellStyle name="Normal 9 3 3 2 2 2 4 2" xfId="37035"/>
    <cellStyle name="Normal 9 3 3 2 2 2 4 3" xfId="37036"/>
    <cellStyle name="Normal 9 3 3 2 2 2 5" xfId="37037"/>
    <cellStyle name="Normal 9 3 3 2 2 2 5 2" xfId="37038"/>
    <cellStyle name="Normal 9 3 3 2 2 2 5 3" xfId="37039"/>
    <cellStyle name="Normal 9 3 3 2 2 2 6" xfId="37040"/>
    <cellStyle name="Normal 9 3 3 2 2 2 7" xfId="37041"/>
    <cellStyle name="Normal 9 3 3 2 2 3" xfId="37042"/>
    <cellStyle name="Normal 9 3 3 2 2 3 2" xfId="37043"/>
    <cellStyle name="Normal 9 3 3 2 2 3 3" xfId="37044"/>
    <cellStyle name="Normal 9 3 3 2 2 4" xfId="37045"/>
    <cellStyle name="Normal 9 3 3 2 2 4 2" xfId="37046"/>
    <cellStyle name="Normal 9 3 3 2 2 4 3" xfId="37047"/>
    <cellStyle name="Normal 9 3 3 2 2 5" xfId="37048"/>
    <cellStyle name="Normal 9 3 3 2 2 5 2" xfId="37049"/>
    <cellStyle name="Normal 9 3 3 2 2 5 3" xfId="37050"/>
    <cellStyle name="Normal 9 3 3 2 2 6" xfId="37051"/>
    <cellStyle name="Normal 9 3 3 2 2 6 2" xfId="37052"/>
    <cellStyle name="Normal 9 3 3 2 2 6 3" xfId="37053"/>
    <cellStyle name="Normal 9 3 3 2 2 7" xfId="37054"/>
    <cellStyle name="Normal 9 3 3 2 2 8" xfId="37055"/>
    <cellStyle name="Normal 9 3 3 2 3" xfId="37056"/>
    <cellStyle name="Normal 9 3 3 2 3 2" xfId="37057"/>
    <cellStyle name="Normal 9 3 3 2 3 2 2" xfId="37058"/>
    <cellStyle name="Normal 9 3 3 2 3 2 3" xfId="37059"/>
    <cellStyle name="Normal 9 3 3 2 3 3" xfId="37060"/>
    <cellStyle name="Normal 9 3 3 2 3 3 2" xfId="37061"/>
    <cellStyle name="Normal 9 3 3 2 3 3 3" xfId="37062"/>
    <cellStyle name="Normal 9 3 3 2 3 4" xfId="37063"/>
    <cellStyle name="Normal 9 3 3 2 3 4 2" xfId="37064"/>
    <cellStyle name="Normal 9 3 3 2 3 4 3" xfId="37065"/>
    <cellStyle name="Normal 9 3 3 2 3 5" xfId="37066"/>
    <cellStyle name="Normal 9 3 3 2 3 5 2" xfId="37067"/>
    <cellStyle name="Normal 9 3 3 2 3 5 3" xfId="37068"/>
    <cellStyle name="Normal 9 3 3 2 3 6" xfId="37069"/>
    <cellStyle name="Normal 9 3 3 2 3 7" xfId="37070"/>
    <cellStyle name="Normal 9 3 3 2 4" xfId="37071"/>
    <cellStyle name="Normal 9 3 3 2 4 2" xfId="37072"/>
    <cellStyle name="Normal 9 3 3 2 4 2 2" xfId="37073"/>
    <cellStyle name="Normal 9 3 3 2 4 2 3" xfId="37074"/>
    <cellStyle name="Normal 9 3 3 2 4 3" xfId="37075"/>
    <cellStyle name="Normal 9 3 3 2 4 3 2" xfId="37076"/>
    <cellStyle name="Normal 9 3 3 2 4 3 3" xfId="37077"/>
    <cellStyle name="Normal 9 3 3 2 4 4" xfId="37078"/>
    <cellStyle name="Normal 9 3 3 2 4 4 2" xfId="37079"/>
    <cellStyle name="Normal 9 3 3 2 4 4 3" xfId="37080"/>
    <cellStyle name="Normal 9 3 3 2 4 5" xfId="37081"/>
    <cellStyle name="Normal 9 3 3 2 4 5 2" xfId="37082"/>
    <cellStyle name="Normal 9 3 3 2 4 5 3" xfId="37083"/>
    <cellStyle name="Normal 9 3 3 2 4 6" xfId="37084"/>
    <cellStyle name="Normal 9 3 3 2 4 7" xfId="37085"/>
    <cellStyle name="Normal 9 3 3 2 5" xfId="37086"/>
    <cellStyle name="Normal 9 3 3 2 5 2" xfId="37087"/>
    <cellStyle name="Normal 9 3 3 2 5 2 2" xfId="37088"/>
    <cellStyle name="Normal 9 3 3 2 5 2 3" xfId="37089"/>
    <cellStyle name="Normal 9 3 3 2 5 3" xfId="37090"/>
    <cellStyle name="Normal 9 3 3 2 5 3 2" xfId="37091"/>
    <cellStyle name="Normal 9 3 3 2 5 3 3" xfId="37092"/>
    <cellStyle name="Normal 9 3 3 2 5 4" xfId="37093"/>
    <cellStyle name="Normal 9 3 3 2 5 4 2" xfId="37094"/>
    <cellStyle name="Normal 9 3 3 2 5 4 3" xfId="37095"/>
    <cellStyle name="Normal 9 3 3 2 5 5" xfId="37096"/>
    <cellStyle name="Normal 9 3 3 2 5 5 2" xfId="37097"/>
    <cellStyle name="Normal 9 3 3 2 5 5 3" xfId="37098"/>
    <cellStyle name="Normal 9 3 3 2 5 6" xfId="37099"/>
    <cellStyle name="Normal 9 3 3 2 5 7" xfId="37100"/>
    <cellStyle name="Normal 9 3 3 2 6" xfId="37101"/>
    <cellStyle name="Normal 9 3 3 2 6 2" xfId="37102"/>
    <cellStyle name="Normal 9 3 3 2 6 3" xfId="37103"/>
    <cellStyle name="Normal 9 3 3 2 7" xfId="37104"/>
    <cellStyle name="Normal 9 3 3 2 7 2" xfId="37105"/>
    <cellStyle name="Normal 9 3 3 2 7 3" xfId="37106"/>
    <cellStyle name="Normal 9 3 3 2 8" xfId="37107"/>
    <cellStyle name="Normal 9 3 3 2 8 2" xfId="37108"/>
    <cellStyle name="Normal 9 3 3 2 8 3" xfId="37109"/>
    <cellStyle name="Normal 9 3 3 2 9" xfId="37110"/>
    <cellStyle name="Normal 9 3 3 2 9 2" xfId="37111"/>
    <cellStyle name="Normal 9 3 3 2 9 3" xfId="37112"/>
    <cellStyle name="Normal 9 3 3 3" xfId="37113"/>
    <cellStyle name="Normal 9 3 3 3 2" xfId="37114"/>
    <cellStyle name="Normal 9 3 3 3 2 2" xfId="37115"/>
    <cellStyle name="Normal 9 3 3 3 2 2 2" xfId="37116"/>
    <cellStyle name="Normal 9 3 3 3 2 2 3" xfId="37117"/>
    <cellStyle name="Normal 9 3 3 3 2 3" xfId="37118"/>
    <cellStyle name="Normal 9 3 3 3 2 3 2" xfId="37119"/>
    <cellStyle name="Normal 9 3 3 3 2 3 3" xfId="37120"/>
    <cellStyle name="Normal 9 3 3 3 2 4" xfId="37121"/>
    <cellStyle name="Normal 9 3 3 3 2 4 2" xfId="37122"/>
    <cellStyle name="Normal 9 3 3 3 2 4 3" xfId="37123"/>
    <cellStyle name="Normal 9 3 3 3 2 5" xfId="37124"/>
    <cellStyle name="Normal 9 3 3 3 2 5 2" xfId="37125"/>
    <cellStyle name="Normal 9 3 3 3 2 5 3" xfId="37126"/>
    <cellStyle name="Normal 9 3 3 3 2 6" xfId="37127"/>
    <cellStyle name="Normal 9 3 3 3 2 7" xfId="37128"/>
    <cellStyle name="Normal 9 3 3 3 3" xfId="37129"/>
    <cellStyle name="Normal 9 3 3 3 3 2" xfId="37130"/>
    <cellStyle name="Normal 9 3 3 3 3 3" xfId="37131"/>
    <cellStyle name="Normal 9 3 3 3 4" xfId="37132"/>
    <cellStyle name="Normal 9 3 3 3 4 2" xfId="37133"/>
    <cellStyle name="Normal 9 3 3 3 4 3" xfId="37134"/>
    <cellStyle name="Normal 9 3 3 3 5" xfId="37135"/>
    <cellStyle name="Normal 9 3 3 3 5 2" xfId="37136"/>
    <cellStyle name="Normal 9 3 3 3 5 3" xfId="37137"/>
    <cellStyle name="Normal 9 3 3 3 6" xfId="37138"/>
    <cellStyle name="Normal 9 3 3 3 6 2" xfId="37139"/>
    <cellStyle name="Normal 9 3 3 3 6 3" xfId="37140"/>
    <cellStyle name="Normal 9 3 3 3 7" xfId="37141"/>
    <cellStyle name="Normal 9 3 3 3 8" xfId="37142"/>
    <cellStyle name="Normal 9 3 3 4" xfId="37143"/>
    <cellStyle name="Normal 9 3 3 4 2" xfId="37144"/>
    <cellStyle name="Normal 9 3 3 4 2 2" xfId="37145"/>
    <cellStyle name="Normal 9 3 3 4 2 2 2" xfId="37146"/>
    <cellStyle name="Normal 9 3 3 4 2 2 3" xfId="37147"/>
    <cellStyle name="Normal 9 3 3 4 2 3" xfId="37148"/>
    <cellStyle name="Normal 9 3 3 4 2 3 2" xfId="37149"/>
    <cellStyle name="Normal 9 3 3 4 2 3 3" xfId="37150"/>
    <cellStyle name="Normal 9 3 3 4 2 4" xfId="37151"/>
    <cellStyle name="Normal 9 3 3 4 2 4 2" xfId="37152"/>
    <cellStyle name="Normal 9 3 3 4 2 4 3" xfId="37153"/>
    <cellStyle name="Normal 9 3 3 4 2 5" xfId="37154"/>
    <cellStyle name="Normal 9 3 3 4 2 5 2" xfId="37155"/>
    <cellStyle name="Normal 9 3 3 4 2 5 3" xfId="37156"/>
    <cellStyle name="Normal 9 3 3 4 2 6" xfId="37157"/>
    <cellStyle name="Normal 9 3 3 4 2 7" xfId="37158"/>
    <cellStyle name="Normal 9 3 3 4 3" xfId="37159"/>
    <cellStyle name="Normal 9 3 3 4 3 2" xfId="37160"/>
    <cellStyle name="Normal 9 3 3 4 3 3" xfId="37161"/>
    <cellStyle name="Normal 9 3 3 4 4" xfId="37162"/>
    <cellStyle name="Normal 9 3 3 4 4 2" xfId="37163"/>
    <cellStyle name="Normal 9 3 3 4 4 3" xfId="37164"/>
    <cellStyle name="Normal 9 3 3 4 5" xfId="37165"/>
    <cellStyle name="Normal 9 3 3 4 5 2" xfId="37166"/>
    <cellStyle name="Normal 9 3 3 4 5 3" xfId="37167"/>
    <cellStyle name="Normal 9 3 3 4 6" xfId="37168"/>
    <cellStyle name="Normal 9 3 3 4 6 2" xfId="37169"/>
    <cellStyle name="Normal 9 3 3 4 6 3" xfId="37170"/>
    <cellStyle name="Normal 9 3 3 4 7" xfId="37171"/>
    <cellStyle name="Normal 9 3 3 4 8" xfId="37172"/>
    <cellStyle name="Normal 9 3 3 5" xfId="37173"/>
    <cellStyle name="Normal 9 3 3 5 2" xfId="37174"/>
    <cellStyle name="Normal 9 3 3 5 2 2" xfId="37175"/>
    <cellStyle name="Normal 9 3 3 5 2 3" xfId="37176"/>
    <cellStyle name="Normal 9 3 3 5 3" xfId="37177"/>
    <cellStyle name="Normal 9 3 3 5 3 2" xfId="37178"/>
    <cellStyle name="Normal 9 3 3 5 3 3" xfId="37179"/>
    <cellStyle name="Normal 9 3 3 5 4" xfId="37180"/>
    <cellStyle name="Normal 9 3 3 5 4 2" xfId="37181"/>
    <cellStyle name="Normal 9 3 3 5 4 3" xfId="37182"/>
    <cellStyle name="Normal 9 3 3 5 5" xfId="37183"/>
    <cellStyle name="Normal 9 3 3 5 5 2" xfId="37184"/>
    <cellStyle name="Normal 9 3 3 5 5 3" xfId="37185"/>
    <cellStyle name="Normal 9 3 3 5 6" xfId="37186"/>
    <cellStyle name="Normal 9 3 3 5 7" xfId="37187"/>
    <cellStyle name="Normal 9 3 3 6" xfId="37188"/>
    <cellStyle name="Normal 9 3 3 6 2" xfId="37189"/>
    <cellStyle name="Normal 9 3 3 6 2 2" xfId="37190"/>
    <cellStyle name="Normal 9 3 3 6 2 3" xfId="37191"/>
    <cellStyle name="Normal 9 3 3 6 3" xfId="37192"/>
    <cellStyle name="Normal 9 3 3 6 3 2" xfId="37193"/>
    <cellStyle name="Normal 9 3 3 6 3 3" xfId="37194"/>
    <cellStyle name="Normal 9 3 3 6 4" xfId="37195"/>
    <cellStyle name="Normal 9 3 3 6 4 2" xfId="37196"/>
    <cellStyle name="Normal 9 3 3 6 4 3" xfId="37197"/>
    <cellStyle name="Normal 9 3 3 6 5" xfId="37198"/>
    <cellStyle name="Normal 9 3 3 6 5 2" xfId="37199"/>
    <cellStyle name="Normal 9 3 3 6 5 3" xfId="37200"/>
    <cellStyle name="Normal 9 3 3 6 6" xfId="37201"/>
    <cellStyle name="Normal 9 3 3 6 7" xfId="37202"/>
    <cellStyle name="Normal 9 3 3 7" xfId="37203"/>
    <cellStyle name="Normal 9 3 3 7 2" xfId="37204"/>
    <cellStyle name="Normal 9 3 3 7 2 2" xfId="37205"/>
    <cellStyle name="Normal 9 3 3 7 2 3" xfId="37206"/>
    <cellStyle name="Normal 9 3 3 7 3" xfId="37207"/>
    <cellStyle name="Normal 9 3 3 7 3 2" xfId="37208"/>
    <cellStyle name="Normal 9 3 3 7 3 3" xfId="37209"/>
    <cellStyle name="Normal 9 3 3 7 4" xfId="37210"/>
    <cellStyle name="Normal 9 3 3 7 4 2" xfId="37211"/>
    <cellStyle name="Normal 9 3 3 7 4 3" xfId="37212"/>
    <cellStyle name="Normal 9 3 3 7 5" xfId="37213"/>
    <cellStyle name="Normal 9 3 3 7 5 2" xfId="37214"/>
    <cellStyle name="Normal 9 3 3 7 5 3" xfId="37215"/>
    <cellStyle name="Normal 9 3 3 7 6" xfId="37216"/>
    <cellStyle name="Normal 9 3 3 7 7" xfId="37217"/>
    <cellStyle name="Normal 9 3 3 8" xfId="37218"/>
    <cellStyle name="Normal 9 3 3 8 2" xfId="37219"/>
    <cellStyle name="Normal 9 3 3 8 2 2" xfId="37220"/>
    <cellStyle name="Normal 9 3 3 8 2 3" xfId="37221"/>
    <cellStyle name="Normal 9 3 3 8 3" xfId="37222"/>
    <cellStyle name="Normal 9 3 3 8 3 2" xfId="37223"/>
    <cellStyle name="Normal 9 3 3 8 3 3" xfId="37224"/>
    <cellStyle name="Normal 9 3 3 8 4" xfId="37225"/>
    <cellStyle name="Normal 9 3 3 8 4 2" xfId="37226"/>
    <cellStyle name="Normal 9 3 3 8 4 3" xfId="37227"/>
    <cellStyle name="Normal 9 3 3 8 5" xfId="37228"/>
    <cellStyle name="Normal 9 3 3 8 5 2" xfId="37229"/>
    <cellStyle name="Normal 9 3 3 8 5 3" xfId="37230"/>
    <cellStyle name="Normal 9 3 3 8 6" xfId="37231"/>
    <cellStyle name="Normal 9 3 3 8 7" xfId="37232"/>
    <cellStyle name="Normal 9 3 3 9" xfId="37233"/>
    <cellStyle name="Normal 9 3 3 9 2" xfId="37234"/>
    <cellStyle name="Normal 9 3 3 9 3" xfId="37235"/>
    <cellStyle name="Normal 9 3 4" xfId="37236"/>
    <cellStyle name="Normal 9 3 4 10" xfId="37237"/>
    <cellStyle name="Normal 9 3 4 11" xfId="37238"/>
    <cellStyle name="Normal 9 3 4 2" xfId="37239"/>
    <cellStyle name="Normal 9 3 4 2 2" xfId="37240"/>
    <cellStyle name="Normal 9 3 4 2 2 2" xfId="37241"/>
    <cellStyle name="Normal 9 3 4 2 2 2 2" xfId="37242"/>
    <cellStyle name="Normal 9 3 4 2 2 2 3" xfId="37243"/>
    <cellStyle name="Normal 9 3 4 2 2 3" xfId="37244"/>
    <cellStyle name="Normal 9 3 4 2 2 3 2" xfId="37245"/>
    <cellStyle name="Normal 9 3 4 2 2 3 3" xfId="37246"/>
    <cellStyle name="Normal 9 3 4 2 2 4" xfId="37247"/>
    <cellStyle name="Normal 9 3 4 2 2 4 2" xfId="37248"/>
    <cellStyle name="Normal 9 3 4 2 2 4 3" xfId="37249"/>
    <cellStyle name="Normal 9 3 4 2 2 5" xfId="37250"/>
    <cellStyle name="Normal 9 3 4 2 2 5 2" xfId="37251"/>
    <cellStyle name="Normal 9 3 4 2 2 5 3" xfId="37252"/>
    <cellStyle name="Normal 9 3 4 2 2 6" xfId="37253"/>
    <cellStyle name="Normal 9 3 4 2 2 7" xfId="37254"/>
    <cellStyle name="Normal 9 3 4 2 3" xfId="37255"/>
    <cellStyle name="Normal 9 3 4 2 3 2" xfId="37256"/>
    <cellStyle name="Normal 9 3 4 2 3 3" xfId="37257"/>
    <cellStyle name="Normal 9 3 4 2 4" xfId="37258"/>
    <cellStyle name="Normal 9 3 4 2 4 2" xfId="37259"/>
    <cellStyle name="Normal 9 3 4 2 4 3" xfId="37260"/>
    <cellStyle name="Normal 9 3 4 2 5" xfId="37261"/>
    <cellStyle name="Normal 9 3 4 2 5 2" xfId="37262"/>
    <cellStyle name="Normal 9 3 4 2 5 3" xfId="37263"/>
    <cellStyle name="Normal 9 3 4 2 6" xfId="37264"/>
    <cellStyle name="Normal 9 3 4 2 6 2" xfId="37265"/>
    <cellStyle name="Normal 9 3 4 2 6 3" xfId="37266"/>
    <cellStyle name="Normal 9 3 4 2 7" xfId="37267"/>
    <cellStyle name="Normal 9 3 4 2 8" xfId="37268"/>
    <cellStyle name="Normal 9 3 4 3" xfId="37269"/>
    <cellStyle name="Normal 9 3 4 3 2" xfId="37270"/>
    <cellStyle name="Normal 9 3 4 3 2 2" xfId="37271"/>
    <cellStyle name="Normal 9 3 4 3 2 3" xfId="37272"/>
    <cellStyle name="Normal 9 3 4 3 3" xfId="37273"/>
    <cellStyle name="Normal 9 3 4 3 3 2" xfId="37274"/>
    <cellStyle name="Normal 9 3 4 3 3 3" xfId="37275"/>
    <cellStyle name="Normal 9 3 4 3 4" xfId="37276"/>
    <cellStyle name="Normal 9 3 4 3 4 2" xfId="37277"/>
    <cellStyle name="Normal 9 3 4 3 4 3" xfId="37278"/>
    <cellStyle name="Normal 9 3 4 3 5" xfId="37279"/>
    <cellStyle name="Normal 9 3 4 3 5 2" xfId="37280"/>
    <cellStyle name="Normal 9 3 4 3 5 3" xfId="37281"/>
    <cellStyle name="Normal 9 3 4 3 6" xfId="37282"/>
    <cellStyle name="Normal 9 3 4 3 7" xfId="37283"/>
    <cellStyle name="Normal 9 3 4 4" xfId="37284"/>
    <cellStyle name="Normal 9 3 4 4 2" xfId="37285"/>
    <cellStyle name="Normal 9 3 4 4 2 2" xfId="37286"/>
    <cellStyle name="Normal 9 3 4 4 2 3" xfId="37287"/>
    <cellStyle name="Normal 9 3 4 4 3" xfId="37288"/>
    <cellStyle name="Normal 9 3 4 4 3 2" xfId="37289"/>
    <cellStyle name="Normal 9 3 4 4 3 3" xfId="37290"/>
    <cellStyle name="Normal 9 3 4 4 4" xfId="37291"/>
    <cellStyle name="Normal 9 3 4 4 4 2" xfId="37292"/>
    <cellStyle name="Normal 9 3 4 4 4 3" xfId="37293"/>
    <cellStyle name="Normal 9 3 4 4 5" xfId="37294"/>
    <cellStyle name="Normal 9 3 4 4 5 2" xfId="37295"/>
    <cellStyle name="Normal 9 3 4 4 5 3" xfId="37296"/>
    <cellStyle name="Normal 9 3 4 4 6" xfId="37297"/>
    <cellStyle name="Normal 9 3 4 4 7" xfId="37298"/>
    <cellStyle name="Normal 9 3 4 5" xfId="37299"/>
    <cellStyle name="Normal 9 3 4 5 2" xfId="37300"/>
    <cellStyle name="Normal 9 3 4 5 2 2" xfId="37301"/>
    <cellStyle name="Normal 9 3 4 5 2 3" xfId="37302"/>
    <cellStyle name="Normal 9 3 4 5 3" xfId="37303"/>
    <cellStyle name="Normal 9 3 4 5 3 2" xfId="37304"/>
    <cellStyle name="Normal 9 3 4 5 3 3" xfId="37305"/>
    <cellStyle name="Normal 9 3 4 5 4" xfId="37306"/>
    <cellStyle name="Normal 9 3 4 5 4 2" xfId="37307"/>
    <cellStyle name="Normal 9 3 4 5 4 3" xfId="37308"/>
    <cellStyle name="Normal 9 3 4 5 5" xfId="37309"/>
    <cellStyle name="Normal 9 3 4 5 5 2" xfId="37310"/>
    <cellStyle name="Normal 9 3 4 5 5 3" xfId="37311"/>
    <cellStyle name="Normal 9 3 4 5 6" xfId="37312"/>
    <cellStyle name="Normal 9 3 4 5 7" xfId="37313"/>
    <cellStyle name="Normal 9 3 4 6" xfId="37314"/>
    <cellStyle name="Normal 9 3 4 6 2" xfId="37315"/>
    <cellStyle name="Normal 9 3 4 6 3" xfId="37316"/>
    <cellStyle name="Normal 9 3 4 7" xfId="37317"/>
    <cellStyle name="Normal 9 3 4 7 2" xfId="37318"/>
    <cellStyle name="Normal 9 3 4 7 3" xfId="37319"/>
    <cellStyle name="Normal 9 3 4 8" xfId="37320"/>
    <cellStyle name="Normal 9 3 4 8 2" xfId="37321"/>
    <cellStyle name="Normal 9 3 4 8 3" xfId="37322"/>
    <cellStyle name="Normal 9 3 4 9" xfId="37323"/>
    <cellStyle name="Normal 9 3 4 9 2" xfId="37324"/>
    <cellStyle name="Normal 9 3 4 9 3" xfId="37325"/>
    <cellStyle name="Normal 9 3 5" xfId="37326"/>
    <cellStyle name="Normal 9 3 5 2" xfId="37327"/>
    <cellStyle name="Normal 9 3 5 2 2" xfId="37328"/>
    <cellStyle name="Normal 9 3 5 2 2 2" xfId="37329"/>
    <cellStyle name="Normal 9 3 5 2 2 3" xfId="37330"/>
    <cellStyle name="Normal 9 3 5 2 3" xfId="37331"/>
    <cellStyle name="Normal 9 3 5 2 3 2" xfId="37332"/>
    <cellStyle name="Normal 9 3 5 2 3 3" xfId="37333"/>
    <cellStyle name="Normal 9 3 5 2 4" xfId="37334"/>
    <cellStyle name="Normal 9 3 5 2 4 2" xfId="37335"/>
    <cellStyle name="Normal 9 3 5 2 4 3" xfId="37336"/>
    <cellStyle name="Normal 9 3 5 2 5" xfId="37337"/>
    <cellStyle name="Normal 9 3 5 2 5 2" xfId="37338"/>
    <cellStyle name="Normal 9 3 5 2 5 3" xfId="37339"/>
    <cellStyle name="Normal 9 3 5 2 6" xfId="37340"/>
    <cellStyle name="Normal 9 3 5 2 7" xfId="37341"/>
    <cellStyle name="Normal 9 3 5 3" xfId="37342"/>
    <cellStyle name="Normal 9 3 5 3 2" xfId="37343"/>
    <cellStyle name="Normal 9 3 5 3 3" xfId="37344"/>
    <cellStyle name="Normal 9 3 5 4" xfId="37345"/>
    <cellStyle name="Normal 9 3 5 4 2" xfId="37346"/>
    <cellStyle name="Normal 9 3 5 4 3" xfId="37347"/>
    <cellStyle name="Normal 9 3 5 5" xfId="37348"/>
    <cellStyle name="Normal 9 3 5 5 2" xfId="37349"/>
    <cellStyle name="Normal 9 3 5 5 3" xfId="37350"/>
    <cellStyle name="Normal 9 3 5 6" xfId="37351"/>
    <cellStyle name="Normal 9 3 5 6 2" xfId="37352"/>
    <cellStyle name="Normal 9 3 5 6 3" xfId="37353"/>
    <cellStyle name="Normal 9 3 5 7" xfId="37354"/>
    <cellStyle name="Normal 9 3 5 8" xfId="37355"/>
    <cellStyle name="Normal 9 3 6" xfId="37356"/>
    <cellStyle name="Normal 9 3 6 2" xfId="37357"/>
    <cellStyle name="Normal 9 3 6 2 2" xfId="37358"/>
    <cellStyle name="Normal 9 3 6 2 2 2" xfId="37359"/>
    <cellStyle name="Normal 9 3 6 2 2 3" xfId="37360"/>
    <cellStyle name="Normal 9 3 6 2 3" xfId="37361"/>
    <cellStyle name="Normal 9 3 6 2 3 2" xfId="37362"/>
    <cellStyle name="Normal 9 3 6 2 3 3" xfId="37363"/>
    <cellStyle name="Normal 9 3 6 2 4" xfId="37364"/>
    <cellStyle name="Normal 9 3 6 2 4 2" xfId="37365"/>
    <cellStyle name="Normal 9 3 6 2 4 3" xfId="37366"/>
    <cellStyle name="Normal 9 3 6 2 5" xfId="37367"/>
    <cellStyle name="Normal 9 3 6 2 5 2" xfId="37368"/>
    <cellStyle name="Normal 9 3 6 2 5 3" xfId="37369"/>
    <cellStyle name="Normal 9 3 6 2 6" xfId="37370"/>
    <cellStyle name="Normal 9 3 6 2 7" xfId="37371"/>
    <cellStyle name="Normal 9 3 6 3" xfId="37372"/>
    <cellStyle name="Normal 9 3 6 3 2" xfId="37373"/>
    <cellStyle name="Normal 9 3 6 3 3" xfId="37374"/>
    <cellStyle name="Normal 9 3 6 4" xfId="37375"/>
    <cellStyle name="Normal 9 3 6 4 2" xfId="37376"/>
    <cellStyle name="Normal 9 3 6 4 3" xfId="37377"/>
    <cellStyle name="Normal 9 3 6 5" xfId="37378"/>
    <cellStyle name="Normal 9 3 6 5 2" xfId="37379"/>
    <cellStyle name="Normal 9 3 6 5 3" xfId="37380"/>
    <cellStyle name="Normal 9 3 6 6" xfId="37381"/>
    <cellStyle name="Normal 9 3 6 6 2" xfId="37382"/>
    <cellStyle name="Normal 9 3 6 6 3" xfId="37383"/>
    <cellStyle name="Normal 9 3 6 7" xfId="37384"/>
    <cellStyle name="Normal 9 3 6 8" xfId="37385"/>
    <cellStyle name="Normal 9 3 7" xfId="37386"/>
    <cellStyle name="Normal 9 3 7 2" xfId="37387"/>
    <cellStyle name="Normal 9 3 7 2 2" xfId="37388"/>
    <cellStyle name="Normal 9 3 7 2 3" xfId="37389"/>
    <cellStyle name="Normal 9 3 7 3" xfId="37390"/>
    <cellStyle name="Normal 9 3 7 3 2" xfId="37391"/>
    <cellStyle name="Normal 9 3 7 3 3" xfId="37392"/>
    <cellStyle name="Normal 9 3 7 4" xfId="37393"/>
    <cellStyle name="Normal 9 3 7 4 2" xfId="37394"/>
    <cellStyle name="Normal 9 3 7 4 3" xfId="37395"/>
    <cellStyle name="Normal 9 3 7 5" xfId="37396"/>
    <cellStyle name="Normal 9 3 7 5 2" xfId="37397"/>
    <cellStyle name="Normal 9 3 7 5 3" xfId="37398"/>
    <cellStyle name="Normal 9 3 7 6" xfId="37399"/>
    <cellStyle name="Normal 9 3 7 7" xfId="37400"/>
    <cellStyle name="Normal 9 3 8" xfId="37401"/>
    <cellStyle name="Normal 9 3 8 2" xfId="37402"/>
    <cellStyle name="Normal 9 3 8 2 2" xfId="37403"/>
    <cellStyle name="Normal 9 3 8 2 3" xfId="37404"/>
    <cellStyle name="Normal 9 3 8 3" xfId="37405"/>
    <cellStyle name="Normal 9 3 8 3 2" xfId="37406"/>
    <cellStyle name="Normal 9 3 8 3 3" xfId="37407"/>
    <cellStyle name="Normal 9 3 8 4" xfId="37408"/>
    <cellStyle name="Normal 9 3 8 4 2" xfId="37409"/>
    <cellStyle name="Normal 9 3 8 4 3" xfId="37410"/>
    <cellStyle name="Normal 9 3 8 5" xfId="37411"/>
    <cellStyle name="Normal 9 3 8 5 2" xfId="37412"/>
    <cellStyle name="Normal 9 3 8 5 3" xfId="37413"/>
    <cellStyle name="Normal 9 3 8 6" xfId="37414"/>
    <cellStyle name="Normal 9 3 8 7" xfId="37415"/>
    <cellStyle name="Normal 9 3 9" xfId="37416"/>
    <cellStyle name="Normal 9 3 9 2" xfId="37417"/>
    <cellStyle name="Normal 9 3 9 2 2" xfId="37418"/>
    <cellStyle name="Normal 9 3 9 2 3" xfId="37419"/>
    <cellStyle name="Normal 9 3 9 3" xfId="37420"/>
    <cellStyle name="Normal 9 3 9 3 2" xfId="37421"/>
    <cellStyle name="Normal 9 3 9 3 3" xfId="37422"/>
    <cellStyle name="Normal 9 3 9 4" xfId="37423"/>
    <cellStyle name="Normal 9 3 9 4 2" xfId="37424"/>
    <cellStyle name="Normal 9 3 9 4 3" xfId="37425"/>
    <cellStyle name="Normal 9 3 9 5" xfId="37426"/>
    <cellStyle name="Normal 9 3 9 5 2" xfId="37427"/>
    <cellStyle name="Normal 9 3 9 5 3" xfId="37428"/>
    <cellStyle name="Normal 9 3 9 6" xfId="37429"/>
    <cellStyle name="Normal 9 3 9 7" xfId="37430"/>
    <cellStyle name="Normal 9 4" xfId="37431"/>
    <cellStyle name="Normal 9 4 10" xfId="37432"/>
    <cellStyle name="Normal 9 4 10 2" xfId="37433"/>
    <cellStyle name="Normal 9 4 10 3" xfId="37434"/>
    <cellStyle name="Normal 9 4 11" xfId="37435"/>
    <cellStyle name="Normal 9 4 11 2" xfId="37436"/>
    <cellStyle name="Normal 9 4 11 3" xfId="37437"/>
    <cellStyle name="Normal 9 4 12" xfId="37438"/>
    <cellStyle name="Normal 9 4 12 2" xfId="37439"/>
    <cellStyle name="Normal 9 4 12 3" xfId="37440"/>
    <cellStyle name="Normal 9 4 13" xfId="37441"/>
    <cellStyle name="Normal 9 4 13 2" xfId="37442"/>
    <cellStyle name="Normal 9 4 13 3" xfId="37443"/>
    <cellStyle name="Normal 9 4 14" xfId="37444"/>
    <cellStyle name="Normal 9 4 15" xfId="37445"/>
    <cellStyle name="Normal 9 4 2" xfId="37446"/>
    <cellStyle name="Normal 9 4 2 10" xfId="37447"/>
    <cellStyle name="Normal 9 4 2 10 2" xfId="37448"/>
    <cellStyle name="Normal 9 4 2 10 3" xfId="37449"/>
    <cellStyle name="Normal 9 4 2 11" xfId="37450"/>
    <cellStyle name="Normal 9 4 2 11 2" xfId="37451"/>
    <cellStyle name="Normal 9 4 2 11 3" xfId="37452"/>
    <cellStyle name="Normal 9 4 2 12" xfId="37453"/>
    <cellStyle name="Normal 9 4 2 12 2" xfId="37454"/>
    <cellStyle name="Normal 9 4 2 12 3" xfId="37455"/>
    <cellStyle name="Normal 9 4 2 13" xfId="37456"/>
    <cellStyle name="Normal 9 4 2 14" xfId="37457"/>
    <cellStyle name="Normal 9 4 2 2" xfId="37458"/>
    <cellStyle name="Normal 9 4 2 2 10" xfId="37459"/>
    <cellStyle name="Normal 9 4 2 2 11" xfId="37460"/>
    <cellStyle name="Normal 9 4 2 2 2" xfId="37461"/>
    <cellStyle name="Normal 9 4 2 2 2 2" xfId="37462"/>
    <cellStyle name="Normal 9 4 2 2 2 2 2" xfId="37463"/>
    <cellStyle name="Normal 9 4 2 2 2 2 2 2" xfId="37464"/>
    <cellStyle name="Normal 9 4 2 2 2 2 2 3" xfId="37465"/>
    <cellStyle name="Normal 9 4 2 2 2 2 3" xfId="37466"/>
    <cellStyle name="Normal 9 4 2 2 2 2 3 2" xfId="37467"/>
    <cellStyle name="Normal 9 4 2 2 2 2 3 3" xfId="37468"/>
    <cellStyle name="Normal 9 4 2 2 2 2 4" xfId="37469"/>
    <cellStyle name="Normal 9 4 2 2 2 2 4 2" xfId="37470"/>
    <cellStyle name="Normal 9 4 2 2 2 2 4 3" xfId="37471"/>
    <cellStyle name="Normal 9 4 2 2 2 2 5" xfId="37472"/>
    <cellStyle name="Normal 9 4 2 2 2 2 5 2" xfId="37473"/>
    <cellStyle name="Normal 9 4 2 2 2 2 5 3" xfId="37474"/>
    <cellStyle name="Normal 9 4 2 2 2 2 6" xfId="37475"/>
    <cellStyle name="Normal 9 4 2 2 2 2 7" xfId="37476"/>
    <cellStyle name="Normal 9 4 2 2 2 3" xfId="37477"/>
    <cellStyle name="Normal 9 4 2 2 2 3 2" xfId="37478"/>
    <cellStyle name="Normal 9 4 2 2 2 3 3" xfId="37479"/>
    <cellStyle name="Normal 9 4 2 2 2 4" xfId="37480"/>
    <cellStyle name="Normal 9 4 2 2 2 4 2" xfId="37481"/>
    <cellStyle name="Normal 9 4 2 2 2 4 3" xfId="37482"/>
    <cellStyle name="Normal 9 4 2 2 2 5" xfId="37483"/>
    <cellStyle name="Normal 9 4 2 2 2 5 2" xfId="37484"/>
    <cellStyle name="Normal 9 4 2 2 2 5 3" xfId="37485"/>
    <cellStyle name="Normal 9 4 2 2 2 6" xfId="37486"/>
    <cellStyle name="Normal 9 4 2 2 2 6 2" xfId="37487"/>
    <cellStyle name="Normal 9 4 2 2 2 6 3" xfId="37488"/>
    <cellStyle name="Normal 9 4 2 2 2 7" xfId="37489"/>
    <cellStyle name="Normal 9 4 2 2 2 8" xfId="37490"/>
    <cellStyle name="Normal 9 4 2 2 3" xfId="37491"/>
    <cellStyle name="Normal 9 4 2 2 3 2" xfId="37492"/>
    <cellStyle name="Normal 9 4 2 2 3 2 2" xfId="37493"/>
    <cellStyle name="Normal 9 4 2 2 3 2 3" xfId="37494"/>
    <cellStyle name="Normal 9 4 2 2 3 3" xfId="37495"/>
    <cellStyle name="Normal 9 4 2 2 3 3 2" xfId="37496"/>
    <cellStyle name="Normal 9 4 2 2 3 3 3" xfId="37497"/>
    <cellStyle name="Normal 9 4 2 2 3 4" xfId="37498"/>
    <cellStyle name="Normal 9 4 2 2 3 4 2" xfId="37499"/>
    <cellStyle name="Normal 9 4 2 2 3 4 3" xfId="37500"/>
    <cellStyle name="Normal 9 4 2 2 3 5" xfId="37501"/>
    <cellStyle name="Normal 9 4 2 2 3 5 2" xfId="37502"/>
    <cellStyle name="Normal 9 4 2 2 3 5 3" xfId="37503"/>
    <cellStyle name="Normal 9 4 2 2 3 6" xfId="37504"/>
    <cellStyle name="Normal 9 4 2 2 3 7" xfId="37505"/>
    <cellStyle name="Normal 9 4 2 2 4" xfId="37506"/>
    <cellStyle name="Normal 9 4 2 2 4 2" xfId="37507"/>
    <cellStyle name="Normal 9 4 2 2 4 2 2" xfId="37508"/>
    <cellStyle name="Normal 9 4 2 2 4 2 3" xfId="37509"/>
    <cellStyle name="Normal 9 4 2 2 4 3" xfId="37510"/>
    <cellStyle name="Normal 9 4 2 2 4 3 2" xfId="37511"/>
    <cellStyle name="Normal 9 4 2 2 4 3 3" xfId="37512"/>
    <cellStyle name="Normal 9 4 2 2 4 4" xfId="37513"/>
    <cellStyle name="Normal 9 4 2 2 4 4 2" xfId="37514"/>
    <cellStyle name="Normal 9 4 2 2 4 4 3" xfId="37515"/>
    <cellStyle name="Normal 9 4 2 2 4 5" xfId="37516"/>
    <cellStyle name="Normal 9 4 2 2 4 5 2" xfId="37517"/>
    <cellStyle name="Normal 9 4 2 2 4 5 3" xfId="37518"/>
    <cellStyle name="Normal 9 4 2 2 4 6" xfId="37519"/>
    <cellStyle name="Normal 9 4 2 2 4 7" xfId="37520"/>
    <cellStyle name="Normal 9 4 2 2 5" xfId="37521"/>
    <cellStyle name="Normal 9 4 2 2 5 2" xfId="37522"/>
    <cellStyle name="Normal 9 4 2 2 5 2 2" xfId="37523"/>
    <cellStyle name="Normal 9 4 2 2 5 2 3" xfId="37524"/>
    <cellStyle name="Normal 9 4 2 2 5 3" xfId="37525"/>
    <cellStyle name="Normal 9 4 2 2 5 3 2" xfId="37526"/>
    <cellStyle name="Normal 9 4 2 2 5 3 3" xfId="37527"/>
    <cellStyle name="Normal 9 4 2 2 5 4" xfId="37528"/>
    <cellStyle name="Normal 9 4 2 2 5 4 2" xfId="37529"/>
    <cellStyle name="Normal 9 4 2 2 5 4 3" xfId="37530"/>
    <cellStyle name="Normal 9 4 2 2 5 5" xfId="37531"/>
    <cellStyle name="Normal 9 4 2 2 5 5 2" xfId="37532"/>
    <cellStyle name="Normal 9 4 2 2 5 5 3" xfId="37533"/>
    <cellStyle name="Normal 9 4 2 2 5 6" xfId="37534"/>
    <cellStyle name="Normal 9 4 2 2 5 7" xfId="37535"/>
    <cellStyle name="Normal 9 4 2 2 6" xfId="37536"/>
    <cellStyle name="Normal 9 4 2 2 6 2" xfId="37537"/>
    <cellStyle name="Normal 9 4 2 2 6 3" xfId="37538"/>
    <cellStyle name="Normal 9 4 2 2 7" xfId="37539"/>
    <cellStyle name="Normal 9 4 2 2 7 2" xfId="37540"/>
    <cellStyle name="Normal 9 4 2 2 7 3" xfId="37541"/>
    <cellStyle name="Normal 9 4 2 2 8" xfId="37542"/>
    <cellStyle name="Normal 9 4 2 2 8 2" xfId="37543"/>
    <cellStyle name="Normal 9 4 2 2 8 3" xfId="37544"/>
    <cellStyle name="Normal 9 4 2 2 9" xfId="37545"/>
    <cellStyle name="Normal 9 4 2 2 9 2" xfId="37546"/>
    <cellStyle name="Normal 9 4 2 2 9 3" xfId="37547"/>
    <cellStyle name="Normal 9 4 2 3" xfId="37548"/>
    <cellStyle name="Normal 9 4 2 3 2" xfId="37549"/>
    <cellStyle name="Normal 9 4 2 3 2 2" xfId="37550"/>
    <cellStyle name="Normal 9 4 2 3 2 2 2" xfId="37551"/>
    <cellStyle name="Normal 9 4 2 3 2 2 3" xfId="37552"/>
    <cellStyle name="Normal 9 4 2 3 2 3" xfId="37553"/>
    <cellStyle name="Normal 9 4 2 3 2 3 2" xfId="37554"/>
    <cellStyle name="Normal 9 4 2 3 2 3 3" xfId="37555"/>
    <cellStyle name="Normal 9 4 2 3 2 4" xfId="37556"/>
    <cellStyle name="Normal 9 4 2 3 2 4 2" xfId="37557"/>
    <cellStyle name="Normal 9 4 2 3 2 4 3" xfId="37558"/>
    <cellStyle name="Normal 9 4 2 3 2 5" xfId="37559"/>
    <cellStyle name="Normal 9 4 2 3 2 5 2" xfId="37560"/>
    <cellStyle name="Normal 9 4 2 3 2 5 3" xfId="37561"/>
    <cellStyle name="Normal 9 4 2 3 2 6" xfId="37562"/>
    <cellStyle name="Normal 9 4 2 3 2 7" xfId="37563"/>
    <cellStyle name="Normal 9 4 2 3 3" xfId="37564"/>
    <cellStyle name="Normal 9 4 2 3 3 2" xfId="37565"/>
    <cellStyle name="Normal 9 4 2 3 3 3" xfId="37566"/>
    <cellStyle name="Normal 9 4 2 3 4" xfId="37567"/>
    <cellStyle name="Normal 9 4 2 3 4 2" xfId="37568"/>
    <cellStyle name="Normal 9 4 2 3 4 3" xfId="37569"/>
    <cellStyle name="Normal 9 4 2 3 5" xfId="37570"/>
    <cellStyle name="Normal 9 4 2 3 5 2" xfId="37571"/>
    <cellStyle name="Normal 9 4 2 3 5 3" xfId="37572"/>
    <cellStyle name="Normal 9 4 2 3 6" xfId="37573"/>
    <cellStyle name="Normal 9 4 2 3 6 2" xfId="37574"/>
    <cellStyle name="Normal 9 4 2 3 6 3" xfId="37575"/>
    <cellStyle name="Normal 9 4 2 3 7" xfId="37576"/>
    <cellStyle name="Normal 9 4 2 3 8" xfId="37577"/>
    <cellStyle name="Normal 9 4 2 4" xfId="37578"/>
    <cellStyle name="Normal 9 4 2 4 2" xfId="37579"/>
    <cellStyle name="Normal 9 4 2 4 2 2" xfId="37580"/>
    <cellStyle name="Normal 9 4 2 4 2 2 2" xfId="37581"/>
    <cellStyle name="Normal 9 4 2 4 2 2 3" xfId="37582"/>
    <cellStyle name="Normal 9 4 2 4 2 3" xfId="37583"/>
    <cellStyle name="Normal 9 4 2 4 2 3 2" xfId="37584"/>
    <cellStyle name="Normal 9 4 2 4 2 3 3" xfId="37585"/>
    <cellStyle name="Normal 9 4 2 4 2 4" xfId="37586"/>
    <cellStyle name="Normal 9 4 2 4 2 4 2" xfId="37587"/>
    <cellStyle name="Normal 9 4 2 4 2 4 3" xfId="37588"/>
    <cellStyle name="Normal 9 4 2 4 2 5" xfId="37589"/>
    <cellStyle name="Normal 9 4 2 4 2 5 2" xfId="37590"/>
    <cellStyle name="Normal 9 4 2 4 2 5 3" xfId="37591"/>
    <cellStyle name="Normal 9 4 2 4 2 6" xfId="37592"/>
    <cellStyle name="Normal 9 4 2 4 2 7" xfId="37593"/>
    <cellStyle name="Normal 9 4 2 4 3" xfId="37594"/>
    <cellStyle name="Normal 9 4 2 4 3 2" xfId="37595"/>
    <cellStyle name="Normal 9 4 2 4 3 3" xfId="37596"/>
    <cellStyle name="Normal 9 4 2 4 4" xfId="37597"/>
    <cellStyle name="Normal 9 4 2 4 4 2" xfId="37598"/>
    <cellStyle name="Normal 9 4 2 4 4 3" xfId="37599"/>
    <cellStyle name="Normal 9 4 2 4 5" xfId="37600"/>
    <cellStyle name="Normal 9 4 2 4 5 2" xfId="37601"/>
    <cellStyle name="Normal 9 4 2 4 5 3" xfId="37602"/>
    <cellStyle name="Normal 9 4 2 4 6" xfId="37603"/>
    <cellStyle name="Normal 9 4 2 4 6 2" xfId="37604"/>
    <cellStyle name="Normal 9 4 2 4 6 3" xfId="37605"/>
    <cellStyle name="Normal 9 4 2 4 7" xfId="37606"/>
    <cellStyle name="Normal 9 4 2 4 8" xfId="37607"/>
    <cellStyle name="Normal 9 4 2 5" xfId="37608"/>
    <cellStyle name="Normal 9 4 2 5 2" xfId="37609"/>
    <cellStyle name="Normal 9 4 2 5 2 2" xfId="37610"/>
    <cellStyle name="Normal 9 4 2 5 2 3" xfId="37611"/>
    <cellStyle name="Normal 9 4 2 5 3" xfId="37612"/>
    <cellStyle name="Normal 9 4 2 5 3 2" xfId="37613"/>
    <cellStyle name="Normal 9 4 2 5 3 3" xfId="37614"/>
    <cellStyle name="Normal 9 4 2 5 4" xfId="37615"/>
    <cellStyle name="Normal 9 4 2 5 4 2" xfId="37616"/>
    <cellStyle name="Normal 9 4 2 5 4 3" xfId="37617"/>
    <cellStyle name="Normal 9 4 2 5 5" xfId="37618"/>
    <cellStyle name="Normal 9 4 2 5 5 2" xfId="37619"/>
    <cellStyle name="Normal 9 4 2 5 5 3" xfId="37620"/>
    <cellStyle name="Normal 9 4 2 5 6" xfId="37621"/>
    <cellStyle name="Normal 9 4 2 5 7" xfId="37622"/>
    <cellStyle name="Normal 9 4 2 6" xfId="37623"/>
    <cellStyle name="Normal 9 4 2 6 2" xfId="37624"/>
    <cellStyle name="Normal 9 4 2 6 2 2" xfId="37625"/>
    <cellStyle name="Normal 9 4 2 6 2 3" xfId="37626"/>
    <cellStyle name="Normal 9 4 2 6 3" xfId="37627"/>
    <cellStyle name="Normal 9 4 2 6 3 2" xfId="37628"/>
    <cellStyle name="Normal 9 4 2 6 3 3" xfId="37629"/>
    <cellStyle name="Normal 9 4 2 6 4" xfId="37630"/>
    <cellStyle name="Normal 9 4 2 6 4 2" xfId="37631"/>
    <cellStyle name="Normal 9 4 2 6 4 3" xfId="37632"/>
    <cellStyle name="Normal 9 4 2 6 5" xfId="37633"/>
    <cellStyle name="Normal 9 4 2 6 5 2" xfId="37634"/>
    <cellStyle name="Normal 9 4 2 6 5 3" xfId="37635"/>
    <cellStyle name="Normal 9 4 2 6 6" xfId="37636"/>
    <cellStyle name="Normal 9 4 2 6 7" xfId="37637"/>
    <cellStyle name="Normal 9 4 2 7" xfId="37638"/>
    <cellStyle name="Normal 9 4 2 7 2" xfId="37639"/>
    <cellStyle name="Normal 9 4 2 7 2 2" xfId="37640"/>
    <cellStyle name="Normal 9 4 2 7 2 3" xfId="37641"/>
    <cellStyle name="Normal 9 4 2 7 3" xfId="37642"/>
    <cellStyle name="Normal 9 4 2 7 3 2" xfId="37643"/>
    <cellStyle name="Normal 9 4 2 7 3 3" xfId="37644"/>
    <cellStyle name="Normal 9 4 2 7 4" xfId="37645"/>
    <cellStyle name="Normal 9 4 2 7 4 2" xfId="37646"/>
    <cellStyle name="Normal 9 4 2 7 4 3" xfId="37647"/>
    <cellStyle name="Normal 9 4 2 7 5" xfId="37648"/>
    <cellStyle name="Normal 9 4 2 7 5 2" xfId="37649"/>
    <cellStyle name="Normal 9 4 2 7 5 3" xfId="37650"/>
    <cellStyle name="Normal 9 4 2 7 6" xfId="37651"/>
    <cellStyle name="Normal 9 4 2 7 7" xfId="37652"/>
    <cellStyle name="Normal 9 4 2 8" xfId="37653"/>
    <cellStyle name="Normal 9 4 2 8 2" xfId="37654"/>
    <cellStyle name="Normal 9 4 2 8 2 2" xfId="37655"/>
    <cellStyle name="Normal 9 4 2 8 2 3" xfId="37656"/>
    <cellStyle name="Normal 9 4 2 8 3" xfId="37657"/>
    <cellStyle name="Normal 9 4 2 8 3 2" xfId="37658"/>
    <cellStyle name="Normal 9 4 2 8 3 3" xfId="37659"/>
    <cellStyle name="Normal 9 4 2 8 4" xfId="37660"/>
    <cellStyle name="Normal 9 4 2 8 4 2" xfId="37661"/>
    <cellStyle name="Normal 9 4 2 8 4 3" xfId="37662"/>
    <cellStyle name="Normal 9 4 2 8 5" xfId="37663"/>
    <cellStyle name="Normal 9 4 2 8 5 2" xfId="37664"/>
    <cellStyle name="Normal 9 4 2 8 5 3" xfId="37665"/>
    <cellStyle name="Normal 9 4 2 8 6" xfId="37666"/>
    <cellStyle name="Normal 9 4 2 8 7" xfId="37667"/>
    <cellStyle name="Normal 9 4 2 9" xfId="37668"/>
    <cellStyle name="Normal 9 4 2 9 2" xfId="37669"/>
    <cellStyle name="Normal 9 4 2 9 3" xfId="37670"/>
    <cellStyle name="Normal 9 4 3" xfId="37671"/>
    <cellStyle name="Normal 9 4 3 10" xfId="37672"/>
    <cellStyle name="Normal 9 4 3 11" xfId="37673"/>
    <cellStyle name="Normal 9 4 3 2" xfId="37674"/>
    <cellStyle name="Normal 9 4 3 2 2" xfId="37675"/>
    <cellStyle name="Normal 9 4 3 2 2 2" xfId="37676"/>
    <cellStyle name="Normal 9 4 3 2 2 2 2" xfId="37677"/>
    <cellStyle name="Normal 9 4 3 2 2 2 3" xfId="37678"/>
    <cellStyle name="Normal 9 4 3 2 2 3" xfId="37679"/>
    <cellStyle name="Normal 9 4 3 2 2 3 2" xfId="37680"/>
    <cellStyle name="Normal 9 4 3 2 2 3 3" xfId="37681"/>
    <cellStyle name="Normal 9 4 3 2 2 4" xfId="37682"/>
    <cellStyle name="Normal 9 4 3 2 2 4 2" xfId="37683"/>
    <cellStyle name="Normal 9 4 3 2 2 4 3" xfId="37684"/>
    <cellStyle name="Normal 9 4 3 2 2 5" xfId="37685"/>
    <cellStyle name="Normal 9 4 3 2 2 5 2" xfId="37686"/>
    <cellStyle name="Normal 9 4 3 2 2 5 3" xfId="37687"/>
    <cellStyle name="Normal 9 4 3 2 2 6" xfId="37688"/>
    <cellStyle name="Normal 9 4 3 2 2 7" xfId="37689"/>
    <cellStyle name="Normal 9 4 3 2 3" xfId="37690"/>
    <cellStyle name="Normal 9 4 3 2 3 2" xfId="37691"/>
    <cellStyle name="Normal 9 4 3 2 3 3" xfId="37692"/>
    <cellStyle name="Normal 9 4 3 2 4" xfId="37693"/>
    <cellStyle name="Normal 9 4 3 2 4 2" xfId="37694"/>
    <cellStyle name="Normal 9 4 3 2 4 3" xfId="37695"/>
    <cellStyle name="Normal 9 4 3 2 5" xfId="37696"/>
    <cellStyle name="Normal 9 4 3 2 5 2" xfId="37697"/>
    <cellStyle name="Normal 9 4 3 2 5 3" xfId="37698"/>
    <cellStyle name="Normal 9 4 3 2 6" xfId="37699"/>
    <cellStyle name="Normal 9 4 3 2 6 2" xfId="37700"/>
    <cellStyle name="Normal 9 4 3 2 6 3" xfId="37701"/>
    <cellStyle name="Normal 9 4 3 2 7" xfId="37702"/>
    <cellStyle name="Normal 9 4 3 2 8" xfId="37703"/>
    <cellStyle name="Normal 9 4 3 3" xfId="37704"/>
    <cellStyle name="Normal 9 4 3 3 2" xfId="37705"/>
    <cellStyle name="Normal 9 4 3 3 2 2" xfId="37706"/>
    <cellStyle name="Normal 9 4 3 3 2 3" xfId="37707"/>
    <cellStyle name="Normal 9 4 3 3 3" xfId="37708"/>
    <cellStyle name="Normal 9 4 3 3 3 2" xfId="37709"/>
    <cellStyle name="Normal 9 4 3 3 3 3" xfId="37710"/>
    <cellStyle name="Normal 9 4 3 3 4" xfId="37711"/>
    <cellStyle name="Normal 9 4 3 3 4 2" xfId="37712"/>
    <cellStyle name="Normal 9 4 3 3 4 3" xfId="37713"/>
    <cellStyle name="Normal 9 4 3 3 5" xfId="37714"/>
    <cellStyle name="Normal 9 4 3 3 5 2" xfId="37715"/>
    <cellStyle name="Normal 9 4 3 3 5 3" xfId="37716"/>
    <cellStyle name="Normal 9 4 3 3 6" xfId="37717"/>
    <cellStyle name="Normal 9 4 3 3 7" xfId="37718"/>
    <cellStyle name="Normal 9 4 3 4" xfId="37719"/>
    <cellStyle name="Normal 9 4 3 4 2" xfId="37720"/>
    <cellStyle name="Normal 9 4 3 4 2 2" xfId="37721"/>
    <cellStyle name="Normal 9 4 3 4 2 3" xfId="37722"/>
    <cellStyle name="Normal 9 4 3 4 3" xfId="37723"/>
    <cellStyle name="Normal 9 4 3 4 3 2" xfId="37724"/>
    <cellStyle name="Normal 9 4 3 4 3 3" xfId="37725"/>
    <cellStyle name="Normal 9 4 3 4 4" xfId="37726"/>
    <cellStyle name="Normal 9 4 3 4 4 2" xfId="37727"/>
    <cellStyle name="Normal 9 4 3 4 4 3" xfId="37728"/>
    <cellStyle name="Normal 9 4 3 4 5" xfId="37729"/>
    <cellStyle name="Normal 9 4 3 4 5 2" xfId="37730"/>
    <cellStyle name="Normal 9 4 3 4 5 3" xfId="37731"/>
    <cellStyle name="Normal 9 4 3 4 6" xfId="37732"/>
    <cellStyle name="Normal 9 4 3 4 7" xfId="37733"/>
    <cellStyle name="Normal 9 4 3 5" xfId="37734"/>
    <cellStyle name="Normal 9 4 3 5 2" xfId="37735"/>
    <cellStyle name="Normal 9 4 3 5 2 2" xfId="37736"/>
    <cellStyle name="Normal 9 4 3 5 2 3" xfId="37737"/>
    <cellStyle name="Normal 9 4 3 5 3" xfId="37738"/>
    <cellStyle name="Normal 9 4 3 5 3 2" xfId="37739"/>
    <cellStyle name="Normal 9 4 3 5 3 3" xfId="37740"/>
    <cellStyle name="Normal 9 4 3 5 4" xfId="37741"/>
    <cellStyle name="Normal 9 4 3 5 4 2" xfId="37742"/>
    <cellStyle name="Normal 9 4 3 5 4 3" xfId="37743"/>
    <cellStyle name="Normal 9 4 3 5 5" xfId="37744"/>
    <cellStyle name="Normal 9 4 3 5 5 2" xfId="37745"/>
    <cellStyle name="Normal 9 4 3 5 5 3" xfId="37746"/>
    <cellStyle name="Normal 9 4 3 5 6" xfId="37747"/>
    <cellStyle name="Normal 9 4 3 5 7" xfId="37748"/>
    <cellStyle name="Normal 9 4 3 6" xfId="37749"/>
    <cellStyle name="Normal 9 4 3 6 2" xfId="37750"/>
    <cellStyle name="Normal 9 4 3 6 3" xfId="37751"/>
    <cellStyle name="Normal 9 4 3 7" xfId="37752"/>
    <cellStyle name="Normal 9 4 3 7 2" xfId="37753"/>
    <cellStyle name="Normal 9 4 3 7 3" xfId="37754"/>
    <cellStyle name="Normal 9 4 3 8" xfId="37755"/>
    <cellStyle name="Normal 9 4 3 8 2" xfId="37756"/>
    <cellStyle name="Normal 9 4 3 8 3" xfId="37757"/>
    <cellStyle name="Normal 9 4 3 9" xfId="37758"/>
    <cellStyle name="Normal 9 4 3 9 2" xfId="37759"/>
    <cellStyle name="Normal 9 4 3 9 3" xfId="37760"/>
    <cellStyle name="Normal 9 4 4" xfId="37761"/>
    <cellStyle name="Normal 9 4 4 2" xfId="37762"/>
    <cellStyle name="Normal 9 4 4 2 2" xfId="37763"/>
    <cellStyle name="Normal 9 4 4 2 2 2" xfId="37764"/>
    <cellStyle name="Normal 9 4 4 2 2 3" xfId="37765"/>
    <cellStyle name="Normal 9 4 4 2 3" xfId="37766"/>
    <cellStyle name="Normal 9 4 4 2 3 2" xfId="37767"/>
    <cellStyle name="Normal 9 4 4 2 3 3" xfId="37768"/>
    <cellStyle name="Normal 9 4 4 2 4" xfId="37769"/>
    <cellStyle name="Normal 9 4 4 2 4 2" xfId="37770"/>
    <cellStyle name="Normal 9 4 4 2 4 3" xfId="37771"/>
    <cellStyle name="Normal 9 4 4 2 5" xfId="37772"/>
    <cellStyle name="Normal 9 4 4 2 5 2" xfId="37773"/>
    <cellStyle name="Normal 9 4 4 2 5 3" xfId="37774"/>
    <cellStyle name="Normal 9 4 4 2 6" xfId="37775"/>
    <cellStyle name="Normal 9 4 4 2 7" xfId="37776"/>
    <cellStyle name="Normal 9 4 4 3" xfId="37777"/>
    <cellStyle name="Normal 9 4 4 3 2" xfId="37778"/>
    <cellStyle name="Normal 9 4 4 3 3" xfId="37779"/>
    <cellStyle name="Normal 9 4 4 4" xfId="37780"/>
    <cellStyle name="Normal 9 4 4 4 2" xfId="37781"/>
    <cellStyle name="Normal 9 4 4 4 3" xfId="37782"/>
    <cellStyle name="Normal 9 4 4 5" xfId="37783"/>
    <cellStyle name="Normal 9 4 4 5 2" xfId="37784"/>
    <cellStyle name="Normal 9 4 4 5 3" xfId="37785"/>
    <cellStyle name="Normal 9 4 4 6" xfId="37786"/>
    <cellStyle name="Normal 9 4 4 6 2" xfId="37787"/>
    <cellStyle name="Normal 9 4 4 6 3" xfId="37788"/>
    <cellStyle name="Normal 9 4 4 7" xfId="37789"/>
    <cellStyle name="Normal 9 4 4 8" xfId="37790"/>
    <cellStyle name="Normal 9 4 5" xfId="37791"/>
    <cellStyle name="Normal 9 4 5 2" xfId="37792"/>
    <cellStyle name="Normal 9 4 5 2 2" xfId="37793"/>
    <cellStyle name="Normal 9 4 5 2 2 2" xfId="37794"/>
    <cellStyle name="Normal 9 4 5 2 2 3" xfId="37795"/>
    <cellStyle name="Normal 9 4 5 2 3" xfId="37796"/>
    <cellStyle name="Normal 9 4 5 2 3 2" xfId="37797"/>
    <cellStyle name="Normal 9 4 5 2 3 3" xfId="37798"/>
    <cellStyle name="Normal 9 4 5 2 4" xfId="37799"/>
    <cellStyle name="Normal 9 4 5 2 4 2" xfId="37800"/>
    <cellStyle name="Normal 9 4 5 2 4 3" xfId="37801"/>
    <cellStyle name="Normal 9 4 5 2 5" xfId="37802"/>
    <cellStyle name="Normal 9 4 5 2 5 2" xfId="37803"/>
    <cellStyle name="Normal 9 4 5 2 5 3" xfId="37804"/>
    <cellStyle name="Normal 9 4 5 2 6" xfId="37805"/>
    <cellStyle name="Normal 9 4 5 2 7" xfId="37806"/>
    <cellStyle name="Normal 9 4 5 3" xfId="37807"/>
    <cellStyle name="Normal 9 4 5 3 2" xfId="37808"/>
    <cellStyle name="Normal 9 4 5 3 3" xfId="37809"/>
    <cellStyle name="Normal 9 4 5 4" xfId="37810"/>
    <cellStyle name="Normal 9 4 5 4 2" xfId="37811"/>
    <cellStyle name="Normal 9 4 5 4 3" xfId="37812"/>
    <cellStyle name="Normal 9 4 5 5" xfId="37813"/>
    <cellStyle name="Normal 9 4 5 5 2" xfId="37814"/>
    <cellStyle name="Normal 9 4 5 5 3" xfId="37815"/>
    <cellStyle name="Normal 9 4 5 6" xfId="37816"/>
    <cellStyle name="Normal 9 4 5 6 2" xfId="37817"/>
    <cellStyle name="Normal 9 4 5 6 3" xfId="37818"/>
    <cellStyle name="Normal 9 4 5 7" xfId="37819"/>
    <cellStyle name="Normal 9 4 5 8" xfId="37820"/>
    <cellStyle name="Normal 9 4 6" xfId="37821"/>
    <cellStyle name="Normal 9 4 6 2" xfId="37822"/>
    <cellStyle name="Normal 9 4 6 2 2" xfId="37823"/>
    <cellStyle name="Normal 9 4 6 2 3" xfId="37824"/>
    <cellStyle name="Normal 9 4 6 3" xfId="37825"/>
    <cellStyle name="Normal 9 4 6 3 2" xfId="37826"/>
    <cellStyle name="Normal 9 4 6 3 3" xfId="37827"/>
    <cellStyle name="Normal 9 4 6 4" xfId="37828"/>
    <cellStyle name="Normal 9 4 6 4 2" xfId="37829"/>
    <cellStyle name="Normal 9 4 6 4 3" xfId="37830"/>
    <cellStyle name="Normal 9 4 6 5" xfId="37831"/>
    <cellStyle name="Normal 9 4 6 5 2" xfId="37832"/>
    <cellStyle name="Normal 9 4 6 5 3" xfId="37833"/>
    <cellStyle name="Normal 9 4 6 6" xfId="37834"/>
    <cellStyle name="Normal 9 4 6 7" xfId="37835"/>
    <cellStyle name="Normal 9 4 7" xfId="37836"/>
    <cellStyle name="Normal 9 4 7 2" xfId="37837"/>
    <cellStyle name="Normal 9 4 7 2 2" xfId="37838"/>
    <cellStyle name="Normal 9 4 7 2 3" xfId="37839"/>
    <cellStyle name="Normal 9 4 7 3" xfId="37840"/>
    <cellStyle name="Normal 9 4 7 3 2" xfId="37841"/>
    <cellStyle name="Normal 9 4 7 3 3" xfId="37842"/>
    <cellStyle name="Normal 9 4 7 4" xfId="37843"/>
    <cellStyle name="Normal 9 4 7 4 2" xfId="37844"/>
    <cellStyle name="Normal 9 4 7 4 3" xfId="37845"/>
    <cellStyle name="Normal 9 4 7 5" xfId="37846"/>
    <cellStyle name="Normal 9 4 7 5 2" xfId="37847"/>
    <cellStyle name="Normal 9 4 7 5 3" xfId="37848"/>
    <cellStyle name="Normal 9 4 7 6" xfId="37849"/>
    <cellStyle name="Normal 9 4 7 7" xfId="37850"/>
    <cellStyle name="Normal 9 4 8" xfId="37851"/>
    <cellStyle name="Normal 9 4 8 2" xfId="37852"/>
    <cellStyle name="Normal 9 4 8 2 2" xfId="37853"/>
    <cellStyle name="Normal 9 4 8 2 3" xfId="37854"/>
    <cellStyle name="Normal 9 4 8 3" xfId="37855"/>
    <cellStyle name="Normal 9 4 8 3 2" xfId="37856"/>
    <cellStyle name="Normal 9 4 8 3 3" xfId="37857"/>
    <cellStyle name="Normal 9 4 8 4" xfId="37858"/>
    <cellStyle name="Normal 9 4 8 4 2" xfId="37859"/>
    <cellStyle name="Normal 9 4 8 4 3" xfId="37860"/>
    <cellStyle name="Normal 9 4 8 5" xfId="37861"/>
    <cellStyle name="Normal 9 4 8 5 2" xfId="37862"/>
    <cellStyle name="Normal 9 4 8 5 3" xfId="37863"/>
    <cellStyle name="Normal 9 4 8 6" xfId="37864"/>
    <cellStyle name="Normal 9 4 8 7" xfId="37865"/>
    <cellStyle name="Normal 9 4 9" xfId="37866"/>
    <cellStyle name="Normal 9 4 9 2" xfId="37867"/>
    <cellStyle name="Normal 9 4 9 2 2" xfId="37868"/>
    <cellStyle name="Normal 9 4 9 2 3" xfId="37869"/>
    <cellStyle name="Normal 9 4 9 3" xfId="37870"/>
    <cellStyle name="Normal 9 4 9 3 2" xfId="37871"/>
    <cellStyle name="Normal 9 4 9 3 3" xfId="37872"/>
    <cellStyle name="Normal 9 4 9 4" xfId="37873"/>
    <cellStyle name="Normal 9 4 9 4 2" xfId="37874"/>
    <cellStyle name="Normal 9 4 9 4 3" xfId="37875"/>
    <cellStyle name="Normal 9 4 9 5" xfId="37876"/>
    <cellStyle name="Normal 9 4 9 5 2" xfId="37877"/>
    <cellStyle name="Normal 9 4 9 5 3" xfId="37878"/>
    <cellStyle name="Normal 9 4 9 6" xfId="37879"/>
    <cellStyle name="Normal 9 4 9 7" xfId="37880"/>
    <cellStyle name="Normal 9 5" xfId="37881"/>
    <cellStyle name="Normal 9 5 10" xfId="37882"/>
    <cellStyle name="Normal 9 5 10 2" xfId="37883"/>
    <cellStyle name="Normal 9 5 10 3" xfId="37884"/>
    <cellStyle name="Normal 9 5 11" xfId="37885"/>
    <cellStyle name="Normal 9 5 11 2" xfId="37886"/>
    <cellStyle name="Normal 9 5 11 3" xfId="37887"/>
    <cellStyle name="Normal 9 5 12" xfId="37888"/>
    <cellStyle name="Normal 9 5 12 2" xfId="37889"/>
    <cellStyle name="Normal 9 5 12 3" xfId="37890"/>
    <cellStyle name="Normal 9 5 13" xfId="37891"/>
    <cellStyle name="Normal 9 5 14" xfId="37892"/>
    <cellStyle name="Normal 9 5 2" xfId="37893"/>
    <cellStyle name="Normal 9 5 2 10" xfId="37894"/>
    <cellStyle name="Normal 9 5 2 11" xfId="37895"/>
    <cellStyle name="Normal 9 5 2 2" xfId="37896"/>
    <cellStyle name="Normal 9 5 2 2 2" xfId="37897"/>
    <cellStyle name="Normal 9 5 2 2 2 2" xfId="37898"/>
    <cellStyle name="Normal 9 5 2 2 2 2 2" xfId="37899"/>
    <cellStyle name="Normal 9 5 2 2 2 2 3" xfId="37900"/>
    <cellStyle name="Normal 9 5 2 2 2 3" xfId="37901"/>
    <cellStyle name="Normal 9 5 2 2 2 3 2" xfId="37902"/>
    <cellStyle name="Normal 9 5 2 2 2 3 3" xfId="37903"/>
    <cellStyle name="Normal 9 5 2 2 2 4" xfId="37904"/>
    <cellStyle name="Normal 9 5 2 2 2 4 2" xfId="37905"/>
    <cellStyle name="Normal 9 5 2 2 2 4 3" xfId="37906"/>
    <cellStyle name="Normal 9 5 2 2 2 5" xfId="37907"/>
    <cellStyle name="Normal 9 5 2 2 2 5 2" xfId="37908"/>
    <cellStyle name="Normal 9 5 2 2 2 5 3" xfId="37909"/>
    <cellStyle name="Normal 9 5 2 2 2 6" xfId="37910"/>
    <cellStyle name="Normal 9 5 2 2 2 7" xfId="37911"/>
    <cellStyle name="Normal 9 5 2 2 3" xfId="37912"/>
    <cellStyle name="Normal 9 5 2 2 3 2" xfId="37913"/>
    <cellStyle name="Normal 9 5 2 2 3 3" xfId="37914"/>
    <cellStyle name="Normal 9 5 2 2 4" xfId="37915"/>
    <cellStyle name="Normal 9 5 2 2 4 2" xfId="37916"/>
    <cellStyle name="Normal 9 5 2 2 4 3" xfId="37917"/>
    <cellStyle name="Normal 9 5 2 2 5" xfId="37918"/>
    <cellStyle name="Normal 9 5 2 2 5 2" xfId="37919"/>
    <cellStyle name="Normal 9 5 2 2 5 3" xfId="37920"/>
    <cellStyle name="Normal 9 5 2 2 6" xfId="37921"/>
    <cellStyle name="Normal 9 5 2 2 6 2" xfId="37922"/>
    <cellStyle name="Normal 9 5 2 2 6 3" xfId="37923"/>
    <cellStyle name="Normal 9 5 2 2 7" xfId="37924"/>
    <cellStyle name="Normal 9 5 2 2 8" xfId="37925"/>
    <cellStyle name="Normal 9 5 2 3" xfId="37926"/>
    <cellStyle name="Normal 9 5 2 3 2" xfId="37927"/>
    <cellStyle name="Normal 9 5 2 3 2 2" xfId="37928"/>
    <cellStyle name="Normal 9 5 2 3 2 3" xfId="37929"/>
    <cellStyle name="Normal 9 5 2 3 3" xfId="37930"/>
    <cellStyle name="Normal 9 5 2 3 3 2" xfId="37931"/>
    <cellStyle name="Normal 9 5 2 3 3 3" xfId="37932"/>
    <cellStyle name="Normal 9 5 2 3 4" xfId="37933"/>
    <cellStyle name="Normal 9 5 2 3 4 2" xfId="37934"/>
    <cellStyle name="Normal 9 5 2 3 4 3" xfId="37935"/>
    <cellStyle name="Normal 9 5 2 3 5" xfId="37936"/>
    <cellStyle name="Normal 9 5 2 3 5 2" xfId="37937"/>
    <cellStyle name="Normal 9 5 2 3 5 3" xfId="37938"/>
    <cellStyle name="Normal 9 5 2 3 6" xfId="37939"/>
    <cellStyle name="Normal 9 5 2 3 7" xfId="37940"/>
    <cellStyle name="Normal 9 5 2 4" xfId="37941"/>
    <cellStyle name="Normal 9 5 2 4 2" xfId="37942"/>
    <cellStyle name="Normal 9 5 2 4 2 2" xfId="37943"/>
    <cellStyle name="Normal 9 5 2 4 2 3" xfId="37944"/>
    <cellStyle name="Normal 9 5 2 4 3" xfId="37945"/>
    <cellStyle name="Normal 9 5 2 4 3 2" xfId="37946"/>
    <cellStyle name="Normal 9 5 2 4 3 3" xfId="37947"/>
    <cellStyle name="Normal 9 5 2 4 4" xfId="37948"/>
    <cellStyle name="Normal 9 5 2 4 4 2" xfId="37949"/>
    <cellStyle name="Normal 9 5 2 4 4 3" xfId="37950"/>
    <cellStyle name="Normal 9 5 2 4 5" xfId="37951"/>
    <cellStyle name="Normal 9 5 2 4 5 2" xfId="37952"/>
    <cellStyle name="Normal 9 5 2 4 5 3" xfId="37953"/>
    <cellStyle name="Normal 9 5 2 4 6" xfId="37954"/>
    <cellStyle name="Normal 9 5 2 4 7" xfId="37955"/>
    <cellStyle name="Normal 9 5 2 5" xfId="37956"/>
    <cellStyle name="Normal 9 5 2 5 2" xfId="37957"/>
    <cellStyle name="Normal 9 5 2 5 2 2" xfId="37958"/>
    <cellStyle name="Normal 9 5 2 5 2 3" xfId="37959"/>
    <cellStyle name="Normal 9 5 2 5 3" xfId="37960"/>
    <cellStyle name="Normal 9 5 2 5 3 2" xfId="37961"/>
    <cellStyle name="Normal 9 5 2 5 3 3" xfId="37962"/>
    <cellStyle name="Normal 9 5 2 5 4" xfId="37963"/>
    <cellStyle name="Normal 9 5 2 5 4 2" xfId="37964"/>
    <cellStyle name="Normal 9 5 2 5 4 3" xfId="37965"/>
    <cellStyle name="Normal 9 5 2 5 5" xfId="37966"/>
    <cellStyle name="Normal 9 5 2 5 5 2" xfId="37967"/>
    <cellStyle name="Normal 9 5 2 5 5 3" xfId="37968"/>
    <cellStyle name="Normal 9 5 2 5 6" xfId="37969"/>
    <cellStyle name="Normal 9 5 2 5 7" xfId="37970"/>
    <cellStyle name="Normal 9 5 2 6" xfId="37971"/>
    <cellStyle name="Normal 9 5 2 6 2" xfId="37972"/>
    <cellStyle name="Normal 9 5 2 6 3" xfId="37973"/>
    <cellStyle name="Normal 9 5 2 7" xfId="37974"/>
    <cellStyle name="Normal 9 5 2 7 2" xfId="37975"/>
    <cellStyle name="Normal 9 5 2 7 3" xfId="37976"/>
    <cellStyle name="Normal 9 5 2 8" xfId="37977"/>
    <cellStyle name="Normal 9 5 2 8 2" xfId="37978"/>
    <cellStyle name="Normal 9 5 2 8 3" xfId="37979"/>
    <cellStyle name="Normal 9 5 2 9" xfId="37980"/>
    <cellStyle name="Normal 9 5 2 9 2" xfId="37981"/>
    <cellStyle name="Normal 9 5 2 9 3" xfId="37982"/>
    <cellStyle name="Normal 9 5 3" xfId="37983"/>
    <cellStyle name="Normal 9 5 3 2" xfId="37984"/>
    <cellStyle name="Normal 9 5 3 2 2" xfId="37985"/>
    <cellStyle name="Normal 9 5 3 2 2 2" xfId="37986"/>
    <cellStyle name="Normal 9 5 3 2 2 3" xfId="37987"/>
    <cellStyle name="Normal 9 5 3 2 3" xfId="37988"/>
    <cellStyle name="Normal 9 5 3 2 3 2" xfId="37989"/>
    <cellStyle name="Normal 9 5 3 2 3 3" xfId="37990"/>
    <cellStyle name="Normal 9 5 3 2 4" xfId="37991"/>
    <cellStyle name="Normal 9 5 3 2 4 2" xfId="37992"/>
    <cellStyle name="Normal 9 5 3 2 4 3" xfId="37993"/>
    <cellStyle name="Normal 9 5 3 2 5" xfId="37994"/>
    <cellStyle name="Normal 9 5 3 2 5 2" xfId="37995"/>
    <cellStyle name="Normal 9 5 3 2 5 3" xfId="37996"/>
    <cellStyle name="Normal 9 5 3 2 6" xfId="37997"/>
    <cellStyle name="Normal 9 5 3 2 7" xfId="37998"/>
    <cellStyle name="Normal 9 5 3 3" xfId="37999"/>
    <cellStyle name="Normal 9 5 3 3 2" xfId="38000"/>
    <cellStyle name="Normal 9 5 3 3 3" xfId="38001"/>
    <cellStyle name="Normal 9 5 3 4" xfId="38002"/>
    <cellStyle name="Normal 9 5 3 4 2" xfId="38003"/>
    <cellStyle name="Normal 9 5 3 4 3" xfId="38004"/>
    <cellStyle name="Normal 9 5 3 5" xfId="38005"/>
    <cellStyle name="Normal 9 5 3 5 2" xfId="38006"/>
    <cellStyle name="Normal 9 5 3 5 3" xfId="38007"/>
    <cellStyle name="Normal 9 5 3 6" xfId="38008"/>
    <cellStyle name="Normal 9 5 3 6 2" xfId="38009"/>
    <cellStyle name="Normal 9 5 3 6 3" xfId="38010"/>
    <cellStyle name="Normal 9 5 3 7" xfId="38011"/>
    <cellStyle name="Normal 9 5 3 8" xfId="38012"/>
    <cellStyle name="Normal 9 5 4" xfId="38013"/>
    <cellStyle name="Normal 9 5 4 2" xfId="38014"/>
    <cellStyle name="Normal 9 5 4 2 2" xfId="38015"/>
    <cellStyle name="Normal 9 5 4 2 2 2" xfId="38016"/>
    <cellStyle name="Normal 9 5 4 2 2 3" xfId="38017"/>
    <cellStyle name="Normal 9 5 4 2 3" xfId="38018"/>
    <cellStyle name="Normal 9 5 4 2 3 2" xfId="38019"/>
    <cellStyle name="Normal 9 5 4 2 3 3" xfId="38020"/>
    <cellStyle name="Normal 9 5 4 2 4" xfId="38021"/>
    <cellStyle name="Normal 9 5 4 2 4 2" xfId="38022"/>
    <cellStyle name="Normal 9 5 4 2 4 3" xfId="38023"/>
    <cellStyle name="Normal 9 5 4 2 5" xfId="38024"/>
    <cellStyle name="Normal 9 5 4 2 5 2" xfId="38025"/>
    <cellStyle name="Normal 9 5 4 2 5 3" xfId="38026"/>
    <cellStyle name="Normal 9 5 4 2 6" xfId="38027"/>
    <cellStyle name="Normal 9 5 4 2 7" xfId="38028"/>
    <cellStyle name="Normal 9 5 4 3" xfId="38029"/>
    <cellStyle name="Normal 9 5 4 3 2" xfId="38030"/>
    <cellStyle name="Normal 9 5 4 3 3" xfId="38031"/>
    <cellStyle name="Normal 9 5 4 4" xfId="38032"/>
    <cellStyle name="Normal 9 5 4 4 2" xfId="38033"/>
    <cellStyle name="Normal 9 5 4 4 3" xfId="38034"/>
    <cellStyle name="Normal 9 5 4 5" xfId="38035"/>
    <cellStyle name="Normal 9 5 4 5 2" xfId="38036"/>
    <cellStyle name="Normal 9 5 4 5 3" xfId="38037"/>
    <cellStyle name="Normal 9 5 4 6" xfId="38038"/>
    <cellStyle name="Normal 9 5 4 6 2" xfId="38039"/>
    <cellStyle name="Normal 9 5 4 6 3" xfId="38040"/>
    <cellStyle name="Normal 9 5 4 7" xfId="38041"/>
    <cellStyle name="Normal 9 5 4 8" xfId="38042"/>
    <cellStyle name="Normal 9 5 5" xfId="38043"/>
    <cellStyle name="Normal 9 5 5 2" xfId="38044"/>
    <cellStyle name="Normal 9 5 5 2 2" xfId="38045"/>
    <cellStyle name="Normal 9 5 5 2 3" xfId="38046"/>
    <cellStyle name="Normal 9 5 5 3" xfId="38047"/>
    <cellStyle name="Normal 9 5 5 3 2" xfId="38048"/>
    <cellStyle name="Normal 9 5 5 3 3" xfId="38049"/>
    <cellStyle name="Normal 9 5 5 4" xfId="38050"/>
    <cellStyle name="Normal 9 5 5 4 2" xfId="38051"/>
    <cellStyle name="Normal 9 5 5 4 3" xfId="38052"/>
    <cellStyle name="Normal 9 5 5 5" xfId="38053"/>
    <cellStyle name="Normal 9 5 5 5 2" xfId="38054"/>
    <cellStyle name="Normal 9 5 5 5 3" xfId="38055"/>
    <cellStyle name="Normal 9 5 5 6" xfId="38056"/>
    <cellStyle name="Normal 9 5 5 7" xfId="38057"/>
    <cellStyle name="Normal 9 5 6" xfId="38058"/>
    <cellStyle name="Normal 9 5 6 2" xfId="38059"/>
    <cellStyle name="Normal 9 5 6 2 2" xfId="38060"/>
    <cellStyle name="Normal 9 5 6 2 3" xfId="38061"/>
    <cellStyle name="Normal 9 5 6 3" xfId="38062"/>
    <cellStyle name="Normal 9 5 6 3 2" xfId="38063"/>
    <cellStyle name="Normal 9 5 6 3 3" xfId="38064"/>
    <cellStyle name="Normal 9 5 6 4" xfId="38065"/>
    <cellStyle name="Normal 9 5 6 4 2" xfId="38066"/>
    <cellStyle name="Normal 9 5 6 4 3" xfId="38067"/>
    <cellStyle name="Normal 9 5 6 5" xfId="38068"/>
    <cellStyle name="Normal 9 5 6 5 2" xfId="38069"/>
    <cellStyle name="Normal 9 5 6 5 3" xfId="38070"/>
    <cellStyle name="Normal 9 5 6 6" xfId="38071"/>
    <cellStyle name="Normal 9 5 6 7" xfId="38072"/>
    <cellStyle name="Normal 9 5 7" xfId="38073"/>
    <cellStyle name="Normal 9 5 7 2" xfId="38074"/>
    <cellStyle name="Normal 9 5 7 2 2" xfId="38075"/>
    <cellStyle name="Normal 9 5 7 2 3" xfId="38076"/>
    <cellStyle name="Normal 9 5 7 3" xfId="38077"/>
    <cellStyle name="Normal 9 5 7 3 2" xfId="38078"/>
    <cellStyle name="Normal 9 5 7 3 3" xfId="38079"/>
    <cellStyle name="Normal 9 5 7 4" xfId="38080"/>
    <cellStyle name="Normal 9 5 7 4 2" xfId="38081"/>
    <cellStyle name="Normal 9 5 7 4 3" xfId="38082"/>
    <cellStyle name="Normal 9 5 7 5" xfId="38083"/>
    <cellStyle name="Normal 9 5 7 5 2" xfId="38084"/>
    <cellStyle name="Normal 9 5 7 5 3" xfId="38085"/>
    <cellStyle name="Normal 9 5 7 6" xfId="38086"/>
    <cellStyle name="Normal 9 5 7 7" xfId="38087"/>
    <cellStyle name="Normal 9 5 8" xfId="38088"/>
    <cellStyle name="Normal 9 5 8 2" xfId="38089"/>
    <cellStyle name="Normal 9 5 8 2 2" xfId="38090"/>
    <cellStyle name="Normal 9 5 8 2 3" xfId="38091"/>
    <cellStyle name="Normal 9 5 8 3" xfId="38092"/>
    <cellStyle name="Normal 9 5 8 3 2" xfId="38093"/>
    <cellStyle name="Normal 9 5 8 3 3" xfId="38094"/>
    <cellStyle name="Normal 9 5 8 4" xfId="38095"/>
    <cellStyle name="Normal 9 5 8 4 2" xfId="38096"/>
    <cellStyle name="Normal 9 5 8 4 3" xfId="38097"/>
    <cellStyle name="Normal 9 5 8 5" xfId="38098"/>
    <cellStyle name="Normal 9 5 8 5 2" xfId="38099"/>
    <cellStyle name="Normal 9 5 8 5 3" xfId="38100"/>
    <cellStyle name="Normal 9 5 8 6" xfId="38101"/>
    <cellStyle name="Normal 9 5 8 7" xfId="38102"/>
    <cellStyle name="Normal 9 5 9" xfId="38103"/>
    <cellStyle name="Normal 9 5 9 2" xfId="38104"/>
    <cellStyle name="Normal 9 5 9 3" xfId="38105"/>
    <cellStyle name="Normal 9 6" xfId="38106"/>
    <cellStyle name="Normal 9 6 10" xfId="38107"/>
    <cellStyle name="Normal 9 6 11" xfId="38108"/>
    <cellStyle name="Normal 9 6 2" xfId="38109"/>
    <cellStyle name="Normal 9 6 2 2" xfId="38110"/>
    <cellStyle name="Normal 9 6 2 2 2" xfId="38111"/>
    <cellStyle name="Normal 9 6 2 2 2 2" xfId="38112"/>
    <cellStyle name="Normal 9 6 2 2 2 3" xfId="38113"/>
    <cellStyle name="Normal 9 6 2 2 3" xfId="38114"/>
    <cellStyle name="Normal 9 6 2 2 3 2" xfId="38115"/>
    <cellStyle name="Normal 9 6 2 2 3 3" xfId="38116"/>
    <cellStyle name="Normal 9 6 2 2 4" xfId="38117"/>
    <cellStyle name="Normal 9 6 2 2 4 2" xfId="38118"/>
    <cellStyle name="Normal 9 6 2 2 4 3" xfId="38119"/>
    <cellStyle name="Normal 9 6 2 2 5" xfId="38120"/>
    <cellStyle name="Normal 9 6 2 2 5 2" xfId="38121"/>
    <cellStyle name="Normal 9 6 2 2 5 3" xfId="38122"/>
    <cellStyle name="Normal 9 6 2 2 6" xfId="38123"/>
    <cellStyle name="Normal 9 6 2 2 7" xfId="38124"/>
    <cellStyle name="Normal 9 6 2 3" xfId="38125"/>
    <cellStyle name="Normal 9 6 2 3 2" xfId="38126"/>
    <cellStyle name="Normal 9 6 2 3 3" xfId="38127"/>
    <cellStyle name="Normal 9 6 2 4" xfId="38128"/>
    <cellStyle name="Normal 9 6 2 4 2" xfId="38129"/>
    <cellStyle name="Normal 9 6 2 4 3" xfId="38130"/>
    <cellStyle name="Normal 9 6 2 5" xfId="38131"/>
    <cellStyle name="Normal 9 6 2 5 2" xfId="38132"/>
    <cellStyle name="Normal 9 6 2 5 3" xfId="38133"/>
    <cellStyle name="Normal 9 6 2 6" xfId="38134"/>
    <cellStyle name="Normal 9 6 2 6 2" xfId="38135"/>
    <cellStyle name="Normal 9 6 2 6 3" xfId="38136"/>
    <cellStyle name="Normal 9 6 2 7" xfId="38137"/>
    <cellStyle name="Normal 9 6 2 8" xfId="38138"/>
    <cellStyle name="Normal 9 6 3" xfId="38139"/>
    <cellStyle name="Normal 9 6 3 2" xfId="38140"/>
    <cellStyle name="Normal 9 6 3 2 2" xfId="38141"/>
    <cellStyle name="Normal 9 6 3 2 3" xfId="38142"/>
    <cellStyle name="Normal 9 6 3 3" xfId="38143"/>
    <cellStyle name="Normal 9 6 3 3 2" xfId="38144"/>
    <cellStyle name="Normal 9 6 3 3 3" xfId="38145"/>
    <cellStyle name="Normal 9 6 3 4" xfId="38146"/>
    <cellStyle name="Normal 9 6 3 4 2" xfId="38147"/>
    <cellStyle name="Normal 9 6 3 4 3" xfId="38148"/>
    <cellStyle name="Normal 9 6 3 5" xfId="38149"/>
    <cellStyle name="Normal 9 6 3 5 2" xfId="38150"/>
    <cellStyle name="Normal 9 6 3 5 3" xfId="38151"/>
    <cellStyle name="Normal 9 6 3 6" xfId="38152"/>
    <cellStyle name="Normal 9 6 3 7" xfId="38153"/>
    <cellStyle name="Normal 9 6 4" xfId="38154"/>
    <cellStyle name="Normal 9 6 4 2" xfId="38155"/>
    <cellStyle name="Normal 9 6 4 2 2" xfId="38156"/>
    <cellStyle name="Normal 9 6 4 2 3" xfId="38157"/>
    <cellStyle name="Normal 9 6 4 3" xfId="38158"/>
    <cellStyle name="Normal 9 6 4 3 2" xfId="38159"/>
    <cellStyle name="Normal 9 6 4 3 3" xfId="38160"/>
    <cellStyle name="Normal 9 6 4 4" xfId="38161"/>
    <cellStyle name="Normal 9 6 4 4 2" xfId="38162"/>
    <cellStyle name="Normal 9 6 4 4 3" xfId="38163"/>
    <cellStyle name="Normal 9 6 4 5" xfId="38164"/>
    <cellStyle name="Normal 9 6 4 5 2" xfId="38165"/>
    <cellStyle name="Normal 9 6 4 5 3" xfId="38166"/>
    <cellStyle name="Normal 9 6 4 6" xfId="38167"/>
    <cellStyle name="Normal 9 6 4 7" xfId="38168"/>
    <cellStyle name="Normal 9 6 5" xfId="38169"/>
    <cellStyle name="Normal 9 6 5 2" xfId="38170"/>
    <cellStyle name="Normal 9 6 5 2 2" xfId="38171"/>
    <cellStyle name="Normal 9 6 5 2 3" xfId="38172"/>
    <cellStyle name="Normal 9 6 5 3" xfId="38173"/>
    <cellStyle name="Normal 9 6 5 3 2" xfId="38174"/>
    <cellStyle name="Normal 9 6 5 3 3" xfId="38175"/>
    <cellStyle name="Normal 9 6 5 4" xfId="38176"/>
    <cellStyle name="Normal 9 6 5 4 2" xfId="38177"/>
    <cellStyle name="Normal 9 6 5 4 3" xfId="38178"/>
    <cellStyle name="Normal 9 6 5 5" xfId="38179"/>
    <cellStyle name="Normal 9 6 5 5 2" xfId="38180"/>
    <cellStyle name="Normal 9 6 5 5 3" xfId="38181"/>
    <cellStyle name="Normal 9 6 5 6" xfId="38182"/>
    <cellStyle name="Normal 9 6 5 7" xfId="38183"/>
    <cellStyle name="Normal 9 6 6" xfId="38184"/>
    <cellStyle name="Normal 9 6 6 2" xfId="38185"/>
    <cellStyle name="Normal 9 6 6 3" xfId="38186"/>
    <cellStyle name="Normal 9 6 7" xfId="38187"/>
    <cellStyle name="Normal 9 6 7 2" xfId="38188"/>
    <cellStyle name="Normal 9 6 7 3" xfId="38189"/>
    <cellStyle name="Normal 9 6 8" xfId="38190"/>
    <cellStyle name="Normal 9 6 8 2" xfId="38191"/>
    <cellStyle name="Normal 9 6 8 3" xfId="38192"/>
    <cellStyle name="Normal 9 6 9" xfId="38193"/>
    <cellStyle name="Normal 9 6 9 2" xfId="38194"/>
    <cellStyle name="Normal 9 6 9 3" xfId="38195"/>
    <cellStyle name="Normal 9 7" xfId="38196"/>
    <cellStyle name="Normal 9 7 2" xfId="38197"/>
    <cellStyle name="Normal 9 7 2 2" xfId="38198"/>
    <cellStyle name="Normal 9 7 2 2 2" xfId="38199"/>
    <cellStyle name="Normal 9 7 2 2 3" xfId="38200"/>
    <cellStyle name="Normal 9 7 2 3" xfId="38201"/>
    <cellStyle name="Normal 9 7 2 3 2" xfId="38202"/>
    <cellStyle name="Normal 9 7 2 3 3" xfId="38203"/>
    <cellStyle name="Normal 9 7 2 4" xfId="38204"/>
    <cellStyle name="Normal 9 7 2 4 2" xfId="38205"/>
    <cellStyle name="Normal 9 7 2 4 3" xfId="38206"/>
    <cellStyle name="Normal 9 7 2 5" xfId="38207"/>
    <cellStyle name="Normal 9 7 2 5 2" xfId="38208"/>
    <cellStyle name="Normal 9 7 2 5 3" xfId="38209"/>
    <cellStyle name="Normal 9 7 2 6" xfId="38210"/>
    <cellStyle name="Normal 9 7 2 7" xfId="38211"/>
    <cellStyle name="Normal 9 7 3" xfId="38212"/>
    <cellStyle name="Normal 9 7 3 2" xfId="38213"/>
    <cellStyle name="Normal 9 7 3 3" xfId="38214"/>
    <cellStyle name="Normal 9 7 4" xfId="38215"/>
    <cellStyle name="Normal 9 7 4 2" xfId="38216"/>
    <cellStyle name="Normal 9 7 4 3" xfId="38217"/>
    <cellStyle name="Normal 9 7 5" xfId="38218"/>
    <cellStyle name="Normal 9 7 5 2" xfId="38219"/>
    <cellStyle name="Normal 9 7 5 3" xfId="38220"/>
    <cellStyle name="Normal 9 7 6" xfId="38221"/>
    <cellStyle name="Normal 9 7 6 2" xfId="38222"/>
    <cellStyle name="Normal 9 7 6 3" xfId="38223"/>
    <cellStyle name="Normal 9 7 7" xfId="38224"/>
    <cellStyle name="Normal 9 7 8" xfId="38225"/>
    <cellStyle name="Normal 9 8" xfId="38226"/>
    <cellStyle name="Normal 9 8 2" xfId="38227"/>
    <cellStyle name="Normal 9 8 2 2" xfId="38228"/>
    <cellStyle name="Normal 9 8 2 2 2" xfId="38229"/>
    <cellStyle name="Normal 9 8 2 2 3" xfId="38230"/>
    <cellStyle name="Normal 9 8 2 3" xfId="38231"/>
    <cellStyle name="Normal 9 8 2 3 2" xfId="38232"/>
    <cellStyle name="Normal 9 8 2 3 3" xfId="38233"/>
    <cellStyle name="Normal 9 8 2 4" xfId="38234"/>
    <cellStyle name="Normal 9 8 2 4 2" xfId="38235"/>
    <cellStyle name="Normal 9 8 2 4 3" xfId="38236"/>
    <cellStyle name="Normal 9 8 2 5" xfId="38237"/>
    <cellStyle name="Normal 9 8 2 5 2" xfId="38238"/>
    <cellStyle name="Normal 9 8 2 5 3" xfId="38239"/>
    <cellStyle name="Normal 9 8 2 6" xfId="38240"/>
    <cellStyle name="Normal 9 8 2 7" xfId="38241"/>
    <cellStyle name="Normal 9 8 3" xfId="38242"/>
    <cellStyle name="Normal 9 8 3 2" xfId="38243"/>
    <cellStyle name="Normal 9 8 3 3" xfId="38244"/>
    <cellStyle name="Normal 9 8 4" xfId="38245"/>
    <cellStyle name="Normal 9 8 4 2" xfId="38246"/>
    <cellStyle name="Normal 9 8 4 3" xfId="38247"/>
    <cellStyle name="Normal 9 8 5" xfId="38248"/>
    <cellStyle name="Normal 9 8 5 2" xfId="38249"/>
    <cellStyle name="Normal 9 8 5 3" xfId="38250"/>
    <cellStyle name="Normal 9 8 6" xfId="38251"/>
    <cellStyle name="Normal 9 8 6 2" xfId="38252"/>
    <cellStyle name="Normal 9 8 6 3" xfId="38253"/>
    <cellStyle name="Normal 9 8 7" xfId="38254"/>
    <cellStyle name="Normal 9 8 8" xfId="38255"/>
    <cellStyle name="Normal 9 9" xfId="38256"/>
    <cellStyle name="Normal 9 9 2" xfId="38257"/>
    <cellStyle name="Normal 9 9 2 2" xfId="38258"/>
    <cellStyle name="Normal 9 9 2 2 2" xfId="38259"/>
    <cellStyle name="Normal 9 9 2 2 3" xfId="38260"/>
    <cellStyle name="Normal 9 9 2 3" xfId="38261"/>
    <cellStyle name="Normal 9 9 2 3 2" xfId="38262"/>
    <cellStyle name="Normal 9 9 2 3 3" xfId="38263"/>
    <cellStyle name="Normal 9 9 2 4" xfId="38264"/>
    <cellStyle name="Normal 9 9 2 4 2" xfId="38265"/>
    <cellStyle name="Normal 9 9 2 4 3" xfId="38266"/>
    <cellStyle name="Normal 9 9 2 5" xfId="38267"/>
    <cellStyle name="Normal 9 9 2 5 2" xfId="38268"/>
    <cellStyle name="Normal 9 9 2 5 3" xfId="38269"/>
    <cellStyle name="Normal 9 9 2 6" xfId="38270"/>
    <cellStyle name="Normal 9 9 2 7" xfId="38271"/>
    <cellStyle name="Normal 9 9 3" xfId="38272"/>
    <cellStyle name="Normal 9 9 3 2" xfId="38273"/>
    <cellStyle name="Normal 9 9 3 3" xfId="38274"/>
    <cellStyle name="Normal 9 9 4" xfId="38275"/>
    <cellStyle name="Normal 9 9 4 2" xfId="38276"/>
    <cellStyle name="Normal 9 9 4 3" xfId="38277"/>
    <cellStyle name="Normal 9 9 5" xfId="38278"/>
    <cellStyle name="Normal 9 9 5 2" xfId="38279"/>
    <cellStyle name="Normal 9 9 5 3" xfId="38280"/>
    <cellStyle name="Normal 9 9 6" xfId="38281"/>
    <cellStyle name="Normal 9 9 6 2" xfId="38282"/>
    <cellStyle name="Normal 9 9 6 3" xfId="38283"/>
    <cellStyle name="Normal 9 9 7" xfId="38284"/>
    <cellStyle name="Normal 9 9 8" xfId="38285"/>
    <cellStyle name="Note 10" xfId="46241"/>
    <cellStyle name="Note 10 2" xfId="46242"/>
    <cellStyle name="Note 10 2 2" xfId="46243"/>
    <cellStyle name="Note 10 3" xfId="46244"/>
    <cellStyle name="Note 11" xfId="46245"/>
    <cellStyle name="Note 11 2" xfId="46246"/>
    <cellStyle name="Note 11 2 2" xfId="46247"/>
    <cellStyle name="Note 11 3" xfId="46248"/>
    <cellStyle name="Note 12" xfId="46249"/>
    <cellStyle name="Note 12 2" xfId="46250"/>
    <cellStyle name="Note 12 2 2" xfId="46251"/>
    <cellStyle name="Note 12 3" xfId="46252"/>
    <cellStyle name="Note 13" xfId="46253"/>
    <cellStyle name="Note 13 2" xfId="46254"/>
    <cellStyle name="Note 13 2 2" xfId="46255"/>
    <cellStyle name="Note 13 3" xfId="46256"/>
    <cellStyle name="Note 14" xfId="46257"/>
    <cellStyle name="Note 14 2" xfId="46258"/>
    <cellStyle name="Note 14 2 2" xfId="46259"/>
    <cellStyle name="Note 14 3" xfId="46260"/>
    <cellStyle name="Note 15" xfId="46261"/>
    <cellStyle name="Note 15 2" xfId="46262"/>
    <cellStyle name="Note 15 2 2" xfId="46263"/>
    <cellStyle name="Note 15 3" xfId="46264"/>
    <cellStyle name="Note 16" xfId="46265"/>
    <cellStyle name="Note 16 2" xfId="46266"/>
    <cellStyle name="Note 16 2 2" xfId="46267"/>
    <cellStyle name="Note 16 3" xfId="46268"/>
    <cellStyle name="Note 17" xfId="46269"/>
    <cellStyle name="Note 17 2" xfId="46270"/>
    <cellStyle name="Note 17 2 2" xfId="46271"/>
    <cellStyle name="Note 17 3" xfId="46272"/>
    <cellStyle name="Note 18" xfId="46273"/>
    <cellStyle name="Note 18 2" xfId="46274"/>
    <cellStyle name="Note 18 2 2" xfId="46275"/>
    <cellStyle name="Note 18 3" xfId="46276"/>
    <cellStyle name="Note 19" xfId="46277"/>
    <cellStyle name="Note 19 2" xfId="46278"/>
    <cellStyle name="Note 19 2 2" xfId="46279"/>
    <cellStyle name="Note 19 3" xfId="46280"/>
    <cellStyle name="Note 2" xfId="46281"/>
    <cellStyle name="Note 2 2" xfId="46282"/>
    <cellStyle name="Note 2 2 2" xfId="46283"/>
    <cellStyle name="Note 2 2 2 2" xfId="46284"/>
    <cellStyle name="Note 2 2 2 2 2" xfId="46285"/>
    <cellStyle name="Note 2 2 2 3" xfId="46286"/>
    <cellStyle name="Note 2 2 3" xfId="46287"/>
    <cellStyle name="Note 2 2 3 2" xfId="46288"/>
    <cellStyle name="Note 2 2 4" xfId="46289"/>
    <cellStyle name="Note 2 3" xfId="46290"/>
    <cellStyle name="Note 2 3 2" xfId="46291"/>
    <cellStyle name="Note 2 3 2 2" xfId="46292"/>
    <cellStyle name="Note 2 3 3" xfId="46293"/>
    <cellStyle name="Note 2 4" xfId="46294"/>
    <cellStyle name="Note 2 4 2" xfId="46295"/>
    <cellStyle name="Note 2 5" xfId="46296"/>
    <cellStyle name="Note 2 6" xfId="46297"/>
    <cellStyle name="Note 20" xfId="46298"/>
    <cellStyle name="Note 20 2" xfId="46299"/>
    <cellStyle name="Note 20 2 2" xfId="46300"/>
    <cellStyle name="Note 20 3" xfId="46301"/>
    <cellStyle name="Note 21" xfId="46302"/>
    <cellStyle name="Note 21 2" xfId="46303"/>
    <cellStyle name="Note 21 2 2" xfId="46304"/>
    <cellStyle name="Note 21 3" xfId="46305"/>
    <cellStyle name="Note 22" xfId="46306"/>
    <cellStyle name="Note 22 2" xfId="46307"/>
    <cellStyle name="Note 22 2 2" xfId="46308"/>
    <cellStyle name="Note 22 3" xfId="46309"/>
    <cellStyle name="Note 23" xfId="46310"/>
    <cellStyle name="Note 23 2" xfId="46311"/>
    <cellStyle name="Note 23 2 2" xfId="46312"/>
    <cellStyle name="Note 23 3" xfId="46313"/>
    <cellStyle name="Note 24" xfId="46314"/>
    <cellStyle name="Note 24 2" xfId="46315"/>
    <cellStyle name="Note 24 2 2" xfId="46316"/>
    <cellStyle name="Note 24 3" xfId="46317"/>
    <cellStyle name="Note 25" xfId="46318"/>
    <cellStyle name="Note 3" xfId="46319"/>
    <cellStyle name="Note 3 2" xfId="46320"/>
    <cellStyle name="Note 3 2 2" xfId="46321"/>
    <cellStyle name="Note 3 2 2 2" xfId="46322"/>
    <cellStyle name="Note 3 2 2 2 2" xfId="46323"/>
    <cellStyle name="Note 3 2 2 3" xfId="46324"/>
    <cellStyle name="Note 3 2 3" xfId="46325"/>
    <cellStyle name="Note 3 2 3 2" xfId="46326"/>
    <cellStyle name="Note 3 2 4" xfId="46327"/>
    <cellStyle name="Note 3 3" xfId="46328"/>
    <cellStyle name="Note 3 3 2" xfId="46329"/>
    <cellStyle name="Note 3 3 2 2" xfId="46330"/>
    <cellStyle name="Note 3 3 3" xfId="46331"/>
    <cellStyle name="Note 3 4" xfId="46332"/>
    <cellStyle name="Note 3 4 2" xfId="46333"/>
    <cellStyle name="Note 3 5" xfId="46334"/>
    <cellStyle name="Note 4" xfId="46335"/>
    <cellStyle name="Note 4 2" xfId="46336"/>
    <cellStyle name="Note 4 2 2" xfId="46337"/>
    <cellStyle name="Note 4 2 2 2" xfId="46338"/>
    <cellStyle name="Note 4 2 2 2 2" xfId="46339"/>
    <cellStyle name="Note 4 2 2 3" xfId="46340"/>
    <cellStyle name="Note 4 2 3" xfId="46341"/>
    <cellStyle name="Note 4 2 3 2" xfId="46342"/>
    <cellStyle name="Note 4 2 4" xfId="46343"/>
    <cellStyle name="Note 4 3" xfId="46344"/>
    <cellStyle name="Note 4 3 2" xfId="46345"/>
    <cellStyle name="Note 4 3 2 2" xfId="46346"/>
    <cellStyle name="Note 4 3 3" xfId="46347"/>
    <cellStyle name="Note 4 4" xfId="46348"/>
    <cellStyle name="Note 4 4 2" xfId="46349"/>
    <cellStyle name="Note 4 5" xfId="46350"/>
    <cellStyle name="Note 5" xfId="46351"/>
    <cellStyle name="Note 5 2" xfId="46352"/>
    <cellStyle name="Note 5 2 2" xfId="46353"/>
    <cellStyle name="Note 5 2 2 2" xfId="46354"/>
    <cellStyle name="Note 5 2 2 2 2" xfId="46355"/>
    <cellStyle name="Note 5 2 2 3" xfId="46356"/>
    <cellStyle name="Note 5 2 3" xfId="46357"/>
    <cellStyle name="Note 5 2 3 2" xfId="46358"/>
    <cellStyle name="Note 5 2 4" xfId="46359"/>
    <cellStyle name="Note 5 3" xfId="46360"/>
    <cellStyle name="Note 5 3 2" xfId="46361"/>
    <cellStyle name="Note 5 3 2 2" xfId="46362"/>
    <cellStyle name="Note 5 3 3" xfId="46363"/>
    <cellStyle name="Note 5 4" xfId="46364"/>
    <cellStyle name="Note 5 4 2" xfId="46365"/>
    <cellStyle name="Note 5 5" xfId="46366"/>
    <cellStyle name="Note 6" xfId="46367"/>
    <cellStyle name="Note 6 2" xfId="46368"/>
    <cellStyle name="Note 6 2 2" xfId="46369"/>
    <cellStyle name="Note 6 2 2 2" xfId="46370"/>
    <cellStyle name="Note 6 2 3" xfId="46371"/>
    <cellStyle name="Note 6 3" xfId="46372"/>
    <cellStyle name="Note 6 3 2" xfId="46373"/>
    <cellStyle name="Note 6 4" xfId="46374"/>
    <cellStyle name="Note 7" xfId="46375"/>
    <cellStyle name="Note 7 2" xfId="46376"/>
    <cellStyle name="Note 7 2 2" xfId="46377"/>
    <cellStyle name="Note 7 2 2 2" xfId="46378"/>
    <cellStyle name="Note 7 2 3" xfId="46379"/>
    <cellStyle name="Note 7 3" xfId="46380"/>
    <cellStyle name="Note 7 3 2" xfId="46381"/>
    <cellStyle name="Note 7 4" xfId="46382"/>
    <cellStyle name="Note 8" xfId="46383"/>
    <cellStyle name="Note 8 2" xfId="46384"/>
    <cellStyle name="Note 8 2 2" xfId="46385"/>
    <cellStyle name="Note 8 3" xfId="46386"/>
    <cellStyle name="Note 9" xfId="46387"/>
    <cellStyle name="Note 9 2" xfId="46388"/>
    <cellStyle name="Note 9 2 2" xfId="46389"/>
    <cellStyle name="Note 9 3" xfId="46390"/>
    <cellStyle name="Number0DecimalStyle" xfId="30"/>
    <cellStyle name="Number10DecimalStyle" xfId="31"/>
    <cellStyle name="Number1DecimalStyle" xfId="32"/>
    <cellStyle name="Number2DecimalStyle" xfId="33"/>
    <cellStyle name="Number3DecimalStyle" xfId="34"/>
    <cellStyle name="Number4DecimalStyle" xfId="35"/>
    <cellStyle name="Number5DecimalStyle" xfId="36"/>
    <cellStyle name="Number6DecimalStyle" xfId="37"/>
    <cellStyle name="Number7DecimalStyle" xfId="38"/>
    <cellStyle name="Number8DecimalStyle" xfId="39"/>
    <cellStyle name="Number9DecimalStyle" xfId="40"/>
    <cellStyle name="numbers" xfId="38286"/>
    <cellStyle name="Percent 2" xfId="7"/>
    <cellStyle name="Percent 2 10" xfId="38287"/>
    <cellStyle name="Percent 2 10 2" xfId="38288"/>
    <cellStyle name="Percent 2 10 2 2" xfId="38289"/>
    <cellStyle name="Percent 2 10 2 3" xfId="38290"/>
    <cellStyle name="Percent 2 10 3" xfId="38291"/>
    <cellStyle name="Percent 2 10 3 2" xfId="38292"/>
    <cellStyle name="Percent 2 10 3 3" xfId="38293"/>
    <cellStyle name="Percent 2 10 4" xfId="38294"/>
    <cellStyle name="Percent 2 10 4 2" xfId="38295"/>
    <cellStyle name="Percent 2 10 4 3" xfId="38296"/>
    <cellStyle name="Percent 2 10 5" xfId="38297"/>
    <cellStyle name="Percent 2 10 5 2" xfId="38298"/>
    <cellStyle name="Percent 2 10 5 3" xfId="38299"/>
    <cellStyle name="Percent 2 10 6" xfId="38300"/>
    <cellStyle name="Percent 2 10 7" xfId="38301"/>
    <cellStyle name="Percent 2 11" xfId="38302"/>
    <cellStyle name="Percent 2 11 2" xfId="38303"/>
    <cellStyle name="Percent 2 11 2 2" xfId="38304"/>
    <cellStyle name="Percent 2 11 2 3" xfId="38305"/>
    <cellStyle name="Percent 2 11 3" xfId="38306"/>
    <cellStyle name="Percent 2 11 3 2" xfId="38307"/>
    <cellStyle name="Percent 2 11 3 3" xfId="38308"/>
    <cellStyle name="Percent 2 11 4" xfId="38309"/>
    <cellStyle name="Percent 2 11 4 2" xfId="38310"/>
    <cellStyle name="Percent 2 11 4 3" xfId="38311"/>
    <cellStyle name="Percent 2 11 5" xfId="38312"/>
    <cellStyle name="Percent 2 11 5 2" xfId="38313"/>
    <cellStyle name="Percent 2 11 5 3" xfId="38314"/>
    <cellStyle name="Percent 2 11 6" xfId="38315"/>
    <cellStyle name="Percent 2 11 7" xfId="38316"/>
    <cellStyle name="Percent 2 12" xfId="38317"/>
    <cellStyle name="Percent 2 12 2" xfId="38318"/>
    <cellStyle name="Percent 2 12 2 2" xfId="38319"/>
    <cellStyle name="Percent 2 12 2 3" xfId="38320"/>
    <cellStyle name="Percent 2 12 3" xfId="38321"/>
    <cellStyle name="Percent 2 12 3 2" xfId="38322"/>
    <cellStyle name="Percent 2 12 3 3" xfId="38323"/>
    <cellStyle name="Percent 2 12 4" xfId="38324"/>
    <cellStyle name="Percent 2 12 4 2" xfId="38325"/>
    <cellStyle name="Percent 2 12 4 3" xfId="38326"/>
    <cellStyle name="Percent 2 12 5" xfId="38327"/>
    <cellStyle name="Percent 2 12 5 2" xfId="38328"/>
    <cellStyle name="Percent 2 12 5 3" xfId="38329"/>
    <cellStyle name="Percent 2 12 6" xfId="38330"/>
    <cellStyle name="Percent 2 12 7" xfId="38331"/>
    <cellStyle name="Percent 2 13" xfId="38332"/>
    <cellStyle name="Percent 2 13 2" xfId="38333"/>
    <cellStyle name="Percent 2 13 2 2" xfId="38334"/>
    <cellStyle name="Percent 2 13 2 3" xfId="38335"/>
    <cellStyle name="Percent 2 13 3" xfId="38336"/>
    <cellStyle name="Percent 2 13 3 2" xfId="38337"/>
    <cellStyle name="Percent 2 13 3 3" xfId="38338"/>
    <cellStyle name="Percent 2 13 4" xfId="38339"/>
    <cellStyle name="Percent 2 13 4 2" xfId="38340"/>
    <cellStyle name="Percent 2 13 4 3" xfId="38341"/>
    <cellStyle name="Percent 2 13 5" xfId="38342"/>
    <cellStyle name="Percent 2 13 5 2" xfId="38343"/>
    <cellStyle name="Percent 2 13 5 3" xfId="38344"/>
    <cellStyle name="Percent 2 13 6" xfId="38345"/>
    <cellStyle name="Percent 2 13 7" xfId="38346"/>
    <cellStyle name="Percent 2 14" xfId="38347"/>
    <cellStyle name="Percent 2 14 2" xfId="38348"/>
    <cellStyle name="Percent 2 14 2 2" xfId="38349"/>
    <cellStyle name="Percent 2 14 2 3" xfId="38350"/>
    <cellStyle name="Percent 2 14 3" xfId="38351"/>
    <cellStyle name="Percent 2 14 3 2" xfId="38352"/>
    <cellStyle name="Percent 2 14 3 3" xfId="38353"/>
    <cellStyle name="Percent 2 14 4" xfId="38354"/>
    <cellStyle name="Percent 2 14 4 2" xfId="38355"/>
    <cellStyle name="Percent 2 14 4 3" xfId="38356"/>
    <cellStyle name="Percent 2 14 5" xfId="38357"/>
    <cellStyle name="Percent 2 14 5 2" xfId="38358"/>
    <cellStyle name="Percent 2 14 5 3" xfId="38359"/>
    <cellStyle name="Percent 2 14 6" xfId="38360"/>
    <cellStyle name="Percent 2 14 7" xfId="38361"/>
    <cellStyle name="Percent 2 15" xfId="38362"/>
    <cellStyle name="Percent 2 15 2" xfId="38363"/>
    <cellStyle name="Percent 2 15 3" xfId="38364"/>
    <cellStyle name="Percent 2 16" xfId="38365"/>
    <cellStyle name="Percent 2 16 2" xfId="38366"/>
    <cellStyle name="Percent 2 16 3" xfId="38367"/>
    <cellStyle name="Percent 2 17" xfId="38368"/>
    <cellStyle name="Percent 2 17 2" xfId="38369"/>
    <cellStyle name="Percent 2 17 3" xfId="38370"/>
    <cellStyle name="Percent 2 18" xfId="38371"/>
    <cellStyle name="Percent 2 18 2" xfId="38372"/>
    <cellStyle name="Percent 2 18 3" xfId="38373"/>
    <cellStyle name="Percent 2 19" xfId="38374"/>
    <cellStyle name="Percent 2 2" xfId="41"/>
    <cellStyle name="Percent 2 2 10" xfId="38375"/>
    <cellStyle name="Percent 2 2 10 2" xfId="38376"/>
    <cellStyle name="Percent 2 2 10 2 2" xfId="38377"/>
    <cellStyle name="Percent 2 2 10 2 3" xfId="38378"/>
    <cellStyle name="Percent 2 2 10 3" xfId="38379"/>
    <cellStyle name="Percent 2 2 10 3 2" xfId="38380"/>
    <cellStyle name="Percent 2 2 10 3 3" xfId="38381"/>
    <cellStyle name="Percent 2 2 10 4" xfId="38382"/>
    <cellStyle name="Percent 2 2 10 4 2" xfId="38383"/>
    <cellStyle name="Percent 2 2 10 4 3" xfId="38384"/>
    <cellStyle name="Percent 2 2 10 5" xfId="38385"/>
    <cellStyle name="Percent 2 2 10 5 2" xfId="38386"/>
    <cellStyle name="Percent 2 2 10 5 3" xfId="38387"/>
    <cellStyle name="Percent 2 2 10 6" xfId="38388"/>
    <cellStyle name="Percent 2 2 10 7" xfId="38389"/>
    <cellStyle name="Percent 2 2 11" xfId="38390"/>
    <cellStyle name="Percent 2 2 11 2" xfId="38391"/>
    <cellStyle name="Percent 2 2 11 2 2" xfId="38392"/>
    <cellStyle name="Percent 2 2 11 2 3" xfId="38393"/>
    <cellStyle name="Percent 2 2 11 3" xfId="38394"/>
    <cellStyle name="Percent 2 2 11 3 2" xfId="38395"/>
    <cellStyle name="Percent 2 2 11 3 3" xfId="38396"/>
    <cellStyle name="Percent 2 2 11 4" xfId="38397"/>
    <cellStyle name="Percent 2 2 11 4 2" xfId="38398"/>
    <cellStyle name="Percent 2 2 11 4 3" xfId="38399"/>
    <cellStyle name="Percent 2 2 11 5" xfId="38400"/>
    <cellStyle name="Percent 2 2 11 5 2" xfId="38401"/>
    <cellStyle name="Percent 2 2 11 5 3" xfId="38402"/>
    <cellStyle name="Percent 2 2 11 6" xfId="38403"/>
    <cellStyle name="Percent 2 2 11 7" xfId="38404"/>
    <cellStyle name="Percent 2 2 12" xfId="38405"/>
    <cellStyle name="Percent 2 2 12 2" xfId="38406"/>
    <cellStyle name="Percent 2 2 12 2 2" xfId="38407"/>
    <cellStyle name="Percent 2 2 12 2 3" xfId="38408"/>
    <cellStyle name="Percent 2 2 12 3" xfId="38409"/>
    <cellStyle name="Percent 2 2 12 3 2" xfId="38410"/>
    <cellStyle name="Percent 2 2 12 3 3" xfId="38411"/>
    <cellStyle name="Percent 2 2 12 4" xfId="38412"/>
    <cellStyle name="Percent 2 2 12 4 2" xfId="38413"/>
    <cellStyle name="Percent 2 2 12 4 3" xfId="38414"/>
    <cellStyle name="Percent 2 2 12 5" xfId="38415"/>
    <cellStyle name="Percent 2 2 12 5 2" xfId="38416"/>
    <cellStyle name="Percent 2 2 12 5 3" xfId="38417"/>
    <cellStyle name="Percent 2 2 12 6" xfId="38418"/>
    <cellStyle name="Percent 2 2 12 7" xfId="38419"/>
    <cellStyle name="Percent 2 2 13" xfId="38420"/>
    <cellStyle name="Percent 2 2 13 2" xfId="38421"/>
    <cellStyle name="Percent 2 2 13 3" xfId="38422"/>
    <cellStyle name="Percent 2 2 14" xfId="38423"/>
    <cellStyle name="Percent 2 2 14 2" xfId="38424"/>
    <cellStyle name="Percent 2 2 14 3" xfId="38425"/>
    <cellStyle name="Percent 2 2 15" xfId="38426"/>
    <cellStyle name="Percent 2 2 15 2" xfId="38427"/>
    <cellStyle name="Percent 2 2 15 3" xfId="38428"/>
    <cellStyle name="Percent 2 2 16" xfId="38429"/>
    <cellStyle name="Percent 2 2 16 2" xfId="38430"/>
    <cellStyle name="Percent 2 2 16 3" xfId="38431"/>
    <cellStyle name="Percent 2 2 17" xfId="38432"/>
    <cellStyle name="Percent 2 2 18" xfId="38433"/>
    <cellStyle name="Percent 2 2 2" xfId="38434"/>
    <cellStyle name="Percent 2 2 2 10" xfId="38435"/>
    <cellStyle name="Percent 2 2 2 10 2" xfId="38436"/>
    <cellStyle name="Percent 2 2 2 10 2 2" xfId="38437"/>
    <cellStyle name="Percent 2 2 2 10 2 3" xfId="38438"/>
    <cellStyle name="Percent 2 2 2 10 3" xfId="38439"/>
    <cellStyle name="Percent 2 2 2 10 3 2" xfId="38440"/>
    <cellStyle name="Percent 2 2 2 10 3 3" xfId="38441"/>
    <cellStyle name="Percent 2 2 2 10 4" xfId="38442"/>
    <cellStyle name="Percent 2 2 2 10 4 2" xfId="38443"/>
    <cellStyle name="Percent 2 2 2 10 4 3" xfId="38444"/>
    <cellStyle name="Percent 2 2 2 10 5" xfId="38445"/>
    <cellStyle name="Percent 2 2 2 10 5 2" xfId="38446"/>
    <cellStyle name="Percent 2 2 2 10 5 3" xfId="38447"/>
    <cellStyle name="Percent 2 2 2 10 6" xfId="38448"/>
    <cellStyle name="Percent 2 2 2 10 7" xfId="38449"/>
    <cellStyle name="Percent 2 2 2 11" xfId="38450"/>
    <cellStyle name="Percent 2 2 2 11 2" xfId="38451"/>
    <cellStyle name="Percent 2 2 2 11 3" xfId="38452"/>
    <cellStyle name="Percent 2 2 2 12" xfId="38453"/>
    <cellStyle name="Percent 2 2 2 12 2" xfId="38454"/>
    <cellStyle name="Percent 2 2 2 12 3" xfId="38455"/>
    <cellStyle name="Percent 2 2 2 13" xfId="38456"/>
    <cellStyle name="Percent 2 2 2 13 2" xfId="38457"/>
    <cellStyle name="Percent 2 2 2 13 3" xfId="38458"/>
    <cellStyle name="Percent 2 2 2 14" xfId="38459"/>
    <cellStyle name="Percent 2 2 2 14 2" xfId="38460"/>
    <cellStyle name="Percent 2 2 2 14 3" xfId="38461"/>
    <cellStyle name="Percent 2 2 2 15" xfId="38462"/>
    <cellStyle name="Percent 2 2 2 16" xfId="38463"/>
    <cellStyle name="Percent 2 2 2 2" xfId="38464"/>
    <cellStyle name="Percent 2 2 2 2 10" xfId="38465"/>
    <cellStyle name="Percent 2 2 2 2 10 2" xfId="38466"/>
    <cellStyle name="Percent 2 2 2 2 10 3" xfId="38467"/>
    <cellStyle name="Percent 2 2 2 2 11" xfId="38468"/>
    <cellStyle name="Percent 2 2 2 2 11 2" xfId="38469"/>
    <cellStyle name="Percent 2 2 2 2 11 3" xfId="38470"/>
    <cellStyle name="Percent 2 2 2 2 12" xfId="38471"/>
    <cellStyle name="Percent 2 2 2 2 12 2" xfId="38472"/>
    <cellStyle name="Percent 2 2 2 2 12 3" xfId="38473"/>
    <cellStyle name="Percent 2 2 2 2 13" xfId="38474"/>
    <cellStyle name="Percent 2 2 2 2 13 2" xfId="38475"/>
    <cellStyle name="Percent 2 2 2 2 13 3" xfId="38476"/>
    <cellStyle name="Percent 2 2 2 2 14" xfId="38477"/>
    <cellStyle name="Percent 2 2 2 2 15" xfId="38478"/>
    <cellStyle name="Percent 2 2 2 2 2" xfId="38479"/>
    <cellStyle name="Percent 2 2 2 2 2 10" xfId="38480"/>
    <cellStyle name="Percent 2 2 2 2 2 10 2" xfId="38481"/>
    <cellStyle name="Percent 2 2 2 2 2 10 3" xfId="38482"/>
    <cellStyle name="Percent 2 2 2 2 2 11" xfId="38483"/>
    <cellStyle name="Percent 2 2 2 2 2 11 2" xfId="38484"/>
    <cellStyle name="Percent 2 2 2 2 2 11 3" xfId="38485"/>
    <cellStyle name="Percent 2 2 2 2 2 12" xfId="38486"/>
    <cellStyle name="Percent 2 2 2 2 2 12 2" xfId="38487"/>
    <cellStyle name="Percent 2 2 2 2 2 12 3" xfId="38488"/>
    <cellStyle name="Percent 2 2 2 2 2 13" xfId="38489"/>
    <cellStyle name="Percent 2 2 2 2 2 14" xfId="38490"/>
    <cellStyle name="Percent 2 2 2 2 2 2" xfId="38491"/>
    <cellStyle name="Percent 2 2 2 2 2 2 10" xfId="38492"/>
    <cellStyle name="Percent 2 2 2 2 2 2 11" xfId="38493"/>
    <cellStyle name="Percent 2 2 2 2 2 2 2" xfId="38494"/>
    <cellStyle name="Percent 2 2 2 2 2 2 2 2" xfId="38495"/>
    <cellStyle name="Percent 2 2 2 2 2 2 2 2 2" xfId="38496"/>
    <cellStyle name="Percent 2 2 2 2 2 2 2 2 2 2" xfId="38497"/>
    <cellStyle name="Percent 2 2 2 2 2 2 2 2 2 3" xfId="38498"/>
    <cellStyle name="Percent 2 2 2 2 2 2 2 2 3" xfId="38499"/>
    <cellStyle name="Percent 2 2 2 2 2 2 2 2 3 2" xfId="38500"/>
    <cellStyle name="Percent 2 2 2 2 2 2 2 2 3 3" xfId="38501"/>
    <cellStyle name="Percent 2 2 2 2 2 2 2 2 4" xfId="38502"/>
    <cellStyle name="Percent 2 2 2 2 2 2 2 2 4 2" xfId="38503"/>
    <cellStyle name="Percent 2 2 2 2 2 2 2 2 4 3" xfId="38504"/>
    <cellStyle name="Percent 2 2 2 2 2 2 2 2 5" xfId="38505"/>
    <cellStyle name="Percent 2 2 2 2 2 2 2 2 5 2" xfId="38506"/>
    <cellStyle name="Percent 2 2 2 2 2 2 2 2 5 3" xfId="38507"/>
    <cellStyle name="Percent 2 2 2 2 2 2 2 2 6" xfId="38508"/>
    <cellStyle name="Percent 2 2 2 2 2 2 2 2 7" xfId="38509"/>
    <cellStyle name="Percent 2 2 2 2 2 2 2 3" xfId="38510"/>
    <cellStyle name="Percent 2 2 2 2 2 2 2 3 2" xfId="38511"/>
    <cellStyle name="Percent 2 2 2 2 2 2 2 3 3" xfId="38512"/>
    <cellStyle name="Percent 2 2 2 2 2 2 2 4" xfId="38513"/>
    <cellStyle name="Percent 2 2 2 2 2 2 2 4 2" xfId="38514"/>
    <cellStyle name="Percent 2 2 2 2 2 2 2 4 3" xfId="38515"/>
    <cellStyle name="Percent 2 2 2 2 2 2 2 5" xfId="38516"/>
    <cellStyle name="Percent 2 2 2 2 2 2 2 5 2" xfId="38517"/>
    <cellStyle name="Percent 2 2 2 2 2 2 2 5 3" xfId="38518"/>
    <cellStyle name="Percent 2 2 2 2 2 2 2 6" xfId="38519"/>
    <cellStyle name="Percent 2 2 2 2 2 2 2 6 2" xfId="38520"/>
    <cellStyle name="Percent 2 2 2 2 2 2 2 6 3" xfId="38521"/>
    <cellStyle name="Percent 2 2 2 2 2 2 2 7" xfId="38522"/>
    <cellStyle name="Percent 2 2 2 2 2 2 2 8" xfId="38523"/>
    <cellStyle name="Percent 2 2 2 2 2 2 3" xfId="38524"/>
    <cellStyle name="Percent 2 2 2 2 2 2 3 2" xfId="38525"/>
    <cellStyle name="Percent 2 2 2 2 2 2 3 2 2" xfId="38526"/>
    <cellStyle name="Percent 2 2 2 2 2 2 3 2 3" xfId="38527"/>
    <cellStyle name="Percent 2 2 2 2 2 2 3 3" xfId="38528"/>
    <cellStyle name="Percent 2 2 2 2 2 2 3 3 2" xfId="38529"/>
    <cellStyle name="Percent 2 2 2 2 2 2 3 3 3" xfId="38530"/>
    <cellStyle name="Percent 2 2 2 2 2 2 3 4" xfId="38531"/>
    <cellStyle name="Percent 2 2 2 2 2 2 3 4 2" xfId="38532"/>
    <cellStyle name="Percent 2 2 2 2 2 2 3 4 3" xfId="38533"/>
    <cellStyle name="Percent 2 2 2 2 2 2 3 5" xfId="38534"/>
    <cellStyle name="Percent 2 2 2 2 2 2 3 5 2" xfId="38535"/>
    <cellStyle name="Percent 2 2 2 2 2 2 3 5 3" xfId="38536"/>
    <cellStyle name="Percent 2 2 2 2 2 2 3 6" xfId="38537"/>
    <cellStyle name="Percent 2 2 2 2 2 2 3 7" xfId="38538"/>
    <cellStyle name="Percent 2 2 2 2 2 2 4" xfId="38539"/>
    <cellStyle name="Percent 2 2 2 2 2 2 4 2" xfId="38540"/>
    <cellStyle name="Percent 2 2 2 2 2 2 4 2 2" xfId="38541"/>
    <cellStyle name="Percent 2 2 2 2 2 2 4 2 3" xfId="38542"/>
    <cellStyle name="Percent 2 2 2 2 2 2 4 3" xfId="38543"/>
    <cellStyle name="Percent 2 2 2 2 2 2 4 3 2" xfId="38544"/>
    <cellStyle name="Percent 2 2 2 2 2 2 4 3 3" xfId="38545"/>
    <cellStyle name="Percent 2 2 2 2 2 2 4 4" xfId="38546"/>
    <cellStyle name="Percent 2 2 2 2 2 2 4 4 2" xfId="38547"/>
    <cellStyle name="Percent 2 2 2 2 2 2 4 4 3" xfId="38548"/>
    <cellStyle name="Percent 2 2 2 2 2 2 4 5" xfId="38549"/>
    <cellStyle name="Percent 2 2 2 2 2 2 4 5 2" xfId="38550"/>
    <cellStyle name="Percent 2 2 2 2 2 2 4 5 3" xfId="38551"/>
    <cellStyle name="Percent 2 2 2 2 2 2 4 6" xfId="38552"/>
    <cellStyle name="Percent 2 2 2 2 2 2 4 7" xfId="38553"/>
    <cellStyle name="Percent 2 2 2 2 2 2 5" xfId="38554"/>
    <cellStyle name="Percent 2 2 2 2 2 2 5 2" xfId="38555"/>
    <cellStyle name="Percent 2 2 2 2 2 2 5 2 2" xfId="38556"/>
    <cellStyle name="Percent 2 2 2 2 2 2 5 2 3" xfId="38557"/>
    <cellStyle name="Percent 2 2 2 2 2 2 5 3" xfId="38558"/>
    <cellStyle name="Percent 2 2 2 2 2 2 5 3 2" xfId="38559"/>
    <cellStyle name="Percent 2 2 2 2 2 2 5 3 3" xfId="38560"/>
    <cellStyle name="Percent 2 2 2 2 2 2 5 4" xfId="38561"/>
    <cellStyle name="Percent 2 2 2 2 2 2 5 4 2" xfId="38562"/>
    <cellStyle name="Percent 2 2 2 2 2 2 5 4 3" xfId="38563"/>
    <cellStyle name="Percent 2 2 2 2 2 2 5 5" xfId="38564"/>
    <cellStyle name="Percent 2 2 2 2 2 2 5 5 2" xfId="38565"/>
    <cellStyle name="Percent 2 2 2 2 2 2 5 5 3" xfId="38566"/>
    <cellStyle name="Percent 2 2 2 2 2 2 5 6" xfId="38567"/>
    <cellStyle name="Percent 2 2 2 2 2 2 5 7" xfId="38568"/>
    <cellStyle name="Percent 2 2 2 2 2 2 6" xfId="38569"/>
    <cellStyle name="Percent 2 2 2 2 2 2 6 2" xfId="38570"/>
    <cellStyle name="Percent 2 2 2 2 2 2 6 3" xfId="38571"/>
    <cellStyle name="Percent 2 2 2 2 2 2 7" xfId="38572"/>
    <cellStyle name="Percent 2 2 2 2 2 2 7 2" xfId="38573"/>
    <cellStyle name="Percent 2 2 2 2 2 2 7 3" xfId="38574"/>
    <cellStyle name="Percent 2 2 2 2 2 2 8" xfId="38575"/>
    <cellStyle name="Percent 2 2 2 2 2 2 8 2" xfId="38576"/>
    <cellStyle name="Percent 2 2 2 2 2 2 8 3" xfId="38577"/>
    <cellStyle name="Percent 2 2 2 2 2 2 9" xfId="38578"/>
    <cellStyle name="Percent 2 2 2 2 2 2 9 2" xfId="38579"/>
    <cellStyle name="Percent 2 2 2 2 2 2 9 3" xfId="38580"/>
    <cellStyle name="Percent 2 2 2 2 2 3" xfId="38581"/>
    <cellStyle name="Percent 2 2 2 2 2 3 2" xfId="38582"/>
    <cellStyle name="Percent 2 2 2 2 2 3 2 2" xfId="38583"/>
    <cellStyle name="Percent 2 2 2 2 2 3 2 2 2" xfId="38584"/>
    <cellStyle name="Percent 2 2 2 2 2 3 2 2 3" xfId="38585"/>
    <cellStyle name="Percent 2 2 2 2 2 3 2 3" xfId="38586"/>
    <cellStyle name="Percent 2 2 2 2 2 3 2 3 2" xfId="38587"/>
    <cellStyle name="Percent 2 2 2 2 2 3 2 3 3" xfId="38588"/>
    <cellStyle name="Percent 2 2 2 2 2 3 2 4" xfId="38589"/>
    <cellStyle name="Percent 2 2 2 2 2 3 2 4 2" xfId="38590"/>
    <cellStyle name="Percent 2 2 2 2 2 3 2 4 3" xfId="38591"/>
    <cellStyle name="Percent 2 2 2 2 2 3 2 5" xfId="38592"/>
    <cellStyle name="Percent 2 2 2 2 2 3 2 5 2" xfId="38593"/>
    <cellStyle name="Percent 2 2 2 2 2 3 2 5 3" xfId="38594"/>
    <cellStyle name="Percent 2 2 2 2 2 3 2 6" xfId="38595"/>
    <cellStyle name="Percent 2 2 2 2 2 3 2 7" xfId="38596"/>
    <cellStyle name="Percent 2 2 2 2 2 3 3" xfId="38597"/>
    <cellStyle name="Percent 2 2 2 2 2 3 3 2" xfId="38598"/>
    <cellStyle name="Percent 2 2 2 2 2 3 3 3" xfId="38599"/>
    <cellStyle name="Percent 2 2 2 2 2 3 4" xfId="38600"/>
    <cellStyle name="Percent 2 2 2 2 2 3 4 2" xfId="38601"/>
    <cellStyle name="Percent 2 2 2 2 2 3 4 3" xfId="38602"/>
    <cellStyle name="Percent 2 2 2 2 2 3 5" xfId="38603"/>
    <cellStyle name="Percent 2 2 2 2 2 3 5 2" xfId="38604"/>
    <cellStyle name="Percent 2 2 2 2 2 3 5 3" xfId="38605"/>
    <cellStyle name="Percent 2 2 2 2 2 3 6" xfId="38606"/>
    <cellStyle name="Percent 2 2 2 2 2 3 6 2" xfId="38607"/>
    <cellStyle name="Percent 2 2 2 2 2 3 6 3" xfId="38608"/>
    <cellStyle name="Percent 2 2 2 2 2 3 7" xfId="38609"/>
    <cellStyle name="Percent 2 2 2 2 2 3 8" xfId="38610"/>
    <cellStyle name="Percent 2 2 2 2 2 4" xfId="38611"/>
    <cellStyle name="Percent 2 2 2 2 2 4 2" xfId="38612"/>
    <cellStyle name="Percent 2 2 2 2 2 4 2 2" xfId="38613"/>
    <cellStyle name="Percent 2 2 2 2 2 4 2 2 2" xfId="38614"/>
    <cellStyle name="Percent 2 2 2 2 2 4 2 2 3" xfId="38615"/>
    <cellStyle name="Percent 2 2 2 2 2 4 2 3" xfId="38616"/>
    <cellStyle name="Percent 2 2 2 2 2 4 2 3 2" xfId="38617"/>
    <cellStyle name="Percent 2 2 2 2 2 4 2 3 3" xfId="38618"/>
    <cellStyle name="Percent 2 2 2 2 2 4 2 4" xfId="38619"/>
    <cellStyle name="Percent 2 2 2 2 2 4 2 4 2" xfId="38620"/>
    <cellStyle name="Percent 2 2 2 2 2 4 2 4 3" xfId="38621"/>
    <cellStyle name="Percent 2 2 2 2 2 4 2 5" xfId="38622"/>
    <cellStyle name="Percent 2 2 2 2 2 4 2 5 2" xfId="38623"/>
    <cellStyle name="Percent 2 2 2 2 2 4 2 5 3" xfId="38624"/>
    <cellStyle name="Percent 2 2 2 2 2 4 2 6" xfId="38625"/>
    <cellStyle name="Percent 2 2 2 2 2 4 2 7" xfId="38626"/>
    <cellStyle name="Percent 2 2 2 2 2 4 3" xfId="38627"/>
    <cellStyle name="Percent 2 2 2 2 2 4 3 2" xfId="38628"/>
    <cellStyle name="Percent 2 2 2 2 2 4 3 3" xfId="38629"/>
    <cellStyle name="Percent 2 2 2 2 2 4 4" xfId="38630"/>
    <cellStyle name="Percent 2 2 2 2 2 4 4 2" xfId="38631"/>
    <cellStyle name="Percent 2 2 2 2 2 4 4 3" xfId="38632"/>
    <cellStyle name="Percent 2 2 2 2 2 4 5" xfId="38633"/>
    <cellStyle name="Percent 2 2 2 2 2 4 5 2" xfId="38634"/>
    <cellStyle name="Percent 2 2 2 2 2 4 5 3" xfId="38635"/>
    <cellStyle name="Percent 2 2 2 2 2 4 6" xfId="38636"/>
    <cellStyle name="Percent 2 2 2 2 2 4 6 2" xfId="38637"/>
    <cellStyle name="Percent 2 2 2 2 2 4 6 3" xfId="38638"/>
    <cellStyle name="Percent 2 2 2 2 2 4 7" xfId="38639"/>
    <cellStyle name="Percent 2 2 2 2 2 4 8" xfId="38640"/>
    <cellStyle name="Percent 2 2 2 2 2 5" xfId="38641"/>
    <cellStyle name="Percent 2 2 2 2 2 5 2" xfId="38642"/>
    <cellStyle name="Percent 2 2 2 2 2 5 2 2" xfId="38643"/>
    <cellStyle name="Percent 2 2 2 2 2 5 2 3" xfId="38644"/>
    <cellStyle name="Percent 2 2 2 2 2 5 3" xfId="38645"/>
    <cellStyle name="Percent 2 2 2 2 2 5 3 2" xfId="38646"/>
    <cellStyle name="Percent 2 2 2 2 2 5 3 3" xfId="38647"/>
    <cellStyle name="Percent 2 2 2 2 2 5 4" xfId="38648"/>
    <cellStyle name="Percent 2 2 2 2 2 5 4 2" xfId="38649"/>
    <cellStyle name="Percent 2 2 2 2 2 5 4 3" xfId="38650"/>
    <cellStyle name="Percent 2 2 2 2 2 5 5" xfId="38651"/>
    <cellStyle name="Percent 2 2 2 2 2 5 5 2" xfId="38652"/>
    <cellStyle name="Percent 2 2 2 2 2 5 5 3" xfId="38653"/>
    <cellStyle name="Percent 2 2 2 2 2 5 6" xfId="38654"/>
    <cellStyle name="Percent 2 2 2 2 2 5 7" xfId="38655"/>
    <cellStyle name="Percent 2 2 2 2 2 6" xfId="38656"/>
    <cellStyle name="Percent 2 2 2 2 2 6 2" xfId="38657"/>
    <cellStyle name="Percent 2 2 2 2 2 6 2 2" xfId="38658"/>
    <cellStyle name="Percent 2 2 2 2 2 6 2 3" xfId="38659"/>
    <cellStyle name="Percent 2 2 2 2 2 6 3" xfId="38660"/>
    <cellStyle name="Percent 2 2 2 2 2 6 3 2" xfId="38661"/>
    <cellStyle name="Percent 2 2 2 2 2 6 3 3" xfId="38662"/>
    <cellStyle name="Percent 2 2 2 2 2 6 4" xfId="38663"/>
    <cellStyle name="Percent 2 2 2 2 2 6 4 2" xfId="38664"/>
    <cellStyle name="Percent 2 2 2 2 2 6 4 3" xfId="38665"/>
    <cellStyle name="Percent 2 2 2 2 2 6 5" xfId="38666"/>
    <cellStyle name="Percent 2 2 2 2 2 6 5 2" xfId="38667"/>
    <cellStyle name="Percent 2 2 2 2 2 6 5 3" xfId="38668"/>
    <cellStyle name="Percent 2 2 2 2 2 6 6" xfId="38669"/>
    <cellStyle name="Percent 2 2 2 2 2 6 7" xfId="38670"/>
    <cellStyle name="Percent 2 2 2 2 2 7" xfId="38671"/>
    <cellStyle name="Percent 2 2 2 2 2 7 2" xfId="38672"/>
    <cellStyle name="Percent 2 2 2 2 2 7 2 2" xfId="38673"/>
    <cellStyle name="Percent 2 2 2 2 2 7 2 3" xfId="38674"/>
    <cellStyle name="Percent 2 2 2 2 2 7 3" xfId="38675"/>
    <cellStyle name="Percent 2 2 2 2 2 7 3 2" xfId="38676"/>
    <cellStyle name="Percent 2 2 2 2 2 7 3 3" xfId="38677"/>
    <cellStyle name="Percent 2 2 2 2 2 7 4" xfId="38678"/>
    <cellStyle name="Percent 2 2 2 2 2 7 4 2" xfId="38679"/>
    <cellStyle name="Percent 2 2 2 2 2 7 4 3" xfId="38680"/>
    <cellStyle name="Percent 2 2 2 2 2 7 5" xfId="38681"/>
    <cellStyle name="Percent 2 2 2 2 2 7 5 2" xfId="38682"/>
    <cellStyle name="Percent 2 2 2 2 2 7 5 3" xfId="38683"/>
    <cellStyle name="Percent 2 2 2 2 2 7 6" xfId="38684"/>
    <cellStyle name="Percent 2 2 2 2 2 7 7" xfId="38685"/>
    <cellStyle name="Percent 2 2 2 2 2 8" xfId="38686"/>
    <cellStyle name="Percent 2 2 2 2 2 8 2" xfId="38687"/>
    <cellStyle name="Percent 2 2 2 2 2 8 2 2" xfId="38688"/>
    <cellStyle name="Percent 2 2 2 2 2 8 2 3" xfId="38689"/>
    <cellStyle name="Percent 2 2 2 2 2 8 3" xfId="38690"/>
    <cellStyle name="Percent 2 2 2 2 2 8 3 2" xfId="38691"/>
    <cellStyle name="Percent 2 2 2 2 2 8 3 3" xfId="38692"/>
    <cellStyle name="Percent 2 2 2 2 2 8 4" xfId="38693"/>
    <cellStyle name="Percent 2 2 2 2 2 8 4 2" xfId="38694"/>
    <cellStyle name="Percent 2 2 2 2 2 8 4 3" xfId="38695"/>
    <cellStyle name="Percent 2 2 2 2 2 8 5" xfId="38696"/>
    <cellStyle name="Percent 2 2 2 2 2 8 5 2" xfId="38697"/>
    <cellStyle name="Percent 2 2 2 2 2 8 5 3" xfId="38698"/>
    <cellStyle name="Percent 2 2 2 2 2 8 6" xfId="38699"/>
    <cellStyle name="Percent 2 2 2 2 2 8 7" xfId="38700"/>
    <cellStyle name="Percent 2 2 2 2 2 9" xfId="38701"/>
    <cellStyle name="Percent 2 2 2 2 2 9 2" xfId="38702"/>
    <cellStyle name="Percent 2 2 2 2 2 9 3" xfId="38703"/>
    <cellStyle name="Percent 2 2 2 2 3" xfId="38704"/>
    <cellStyle name="Percent 2 2 2 2 3 10" xfId="38705"/>
    <cellStyle name="Percent 2 2 2 2 3 11" xfId="38706"/>
    <cellStyle name="Percent 2 2 2 2 3 2" xfId="38707"/>
    <cellStyle name="Percent 2 2 2 2 3 2 2" xfId="38708"/>
    <cellStyle name="Percent 2 2 2 2 3 2 2 2" xfId="38709"/>
    <cellStyle name="Percent 2 2 2 2 3 2 2 2 2" xfId="38710"/>
    <cellStyle name="Percent 2 2 2 2 3 2 2 2 3" xfId="38711"/>
    <cellStyle name="Percent 2 2 2 2 3 2 2 3" xfId="38712"/>
    <cellStyle name="Percent 2 2 2 2 3 2 2 3 2" xfId="38713"/>
    <cellStyle name="Percent 2 2 2 2 3 2 2 3 3" xfId="38714"/>
    <cellStyle name="Percent 2 2 2 2 3 2 2 4" xfId="38715"/>
    <cellStyle name="Percent 2 2 2 2 3 2 2 4 2" xfId="38716"/>
    <cellStyle name="Percent 2 2 2 2 3 2 2 4 3" xfId="38717"/>
    <cellStyle name="Percent 2 2 2 2 3 2 2 5" xfId="38718"/>
    <cellStyle name="Percent 2 2 2 2 3 2 2 5 2" xfId="38719"/>
    <cellStyle name="Percent 2 2 2 2 3 2 2 5 3" xfId="38720"/>
    <cellStyle name="Percent 2 2 2 2 3 2 2 6" xfId="38721"/>
    <cellStyle name="Percent 2 2 2 2 3 2 2 7" xfId="38722"/>
    <cellStyle name="Percent 2 2 2 2 3 2 3" xfId="38723"/>
    <cellStyle name="Percent 2 2 2 2 3 2 3 2" xfId="38724"/>
    <cellStyle name="Percent 2 2 2 2 3 2 3 3" xfId="38725"/>
    <cellStyle name="Percent 2 2 2 2 3 2 4" xfId="38726"/>
    <cellStyle name="Percent 2 2 2 2 3 2 4 2" xfId="38727"/>
    <cellStyle name="Percent 2 2 2 2 3 2 4 3" xfId="38728"/>
    <cellStyle name="Percent 2 2 2 2 3 2 5" xfId="38729"/>
    <cellStyle name="Percent 2 2 2 2 3 2 5 2" xfId="38730"/>
    <cellStyle name="Percent 2 2 2 2 3 2 5 3" xfId="38731"/>
    <cellStyle name="Percent 2 2 2 2 3 2 6" xfId="38732"/>
    <cellStyle name="Percent 2 2 2 2 3 2 6 2" xfId="38733"/>
    <cellStyle name="Percent 2 2 2 2 3 2 6 3" xfId="38734"/>
    <cellStyle name="Percent 2 2 2 2 3 2 7" xfId="38735"/>
    <cellStyle name="Percent 2 2 2 2 3 2 8" xfId="38736"/>
    <cellStyle name="Percent 2 2 2 2 3 3" xfId="38737"/>
    <cellStyle name="Percent 2 2 2 2 3 3 2" xfId="38738"/>
    <cellStyle name="Percent 2 2 2 2 3 3 2 2" xfId="38739"/>
    <cellStyle name="Percent 2 2 2 2 3 3 2 3" xfId="38740"/>
    <cellStyle name="Percent 2 2 2 2 3 3 3" xfId="38741"/>
    <cellStyle name="Percent 2 2 2 2 3 3 3 2" xfId="38742"/>
    <cellStyle name="Percent 2 2 2 2 3 3 3 3" xfId="38743"/>
    <cellStyle name="Percent 2 2 2 2 3 3 4" xfId="38744"/>
    <cellStyle name="Percent 2 2 2 2 3 3 4 2" xfId="38745"/>
    <cellStyle name="Percent 2 2 2 2 3 3 4 3" xfId="38746"/>
    <cellStyle name="Percent 2 2 2 2 3 3 5" xfId="38747"/>
    <cellStyle name="Percent 2 2 2 2 3 3 5 2" xfId="38748"/>
    <cellStyle name="Percent 2 2 2 2 3 3 5 3" xfId="38749"/>
    <cellStyle name="Percent 2 2 2 2 3 3 6" xfId="38750"/>
    <cellStyle name="Percent 2 2 2 2 3 3 7" xfId="38751"/>
    <cellStyle name="Percent 2 2 2 2 3 4" xfId="38752"/>
    <cellStyle name="Percent 2 2 2 2 3 4 2" xfId="38753"/>
    <cellStyle name="Percent 2 2 2 2 3 4 2 2" xfId="38754"/>
    <cellStyle name="Percent 2 2 2 2 3 4 2 3" xfId="38755"/>
    <cellStyle name="Percent 2 2 2 2 3 4 3" xfId="38756"/>
    <cellStyle name="Percent 2 2 2 2 3 4 3 2" xfId="38757"/>
    <cellStyle name="Percent 2 2 2 2 3 4 3 3" xfId="38758"/>
    <cellStyle name="Percent 2 2 2 2 3 4 4" xfId="38759"/>
    <cellStyle name="Percent 2 2 2 2 3 4 4 2" xfId="38760"/>
    <cellStyle name="Percent 2 2 2 2 3 4 4 3" xfId="38761"/>
    <cellStyle name="Percent 2 2 2 2 3 4 5" xfId="38762"/>
    <cellStyle name="Percent 2 2 2 2 3 4 5 2" xfId="38763"/>
    <cellStyle name="Percent 2 2 2 2 3 4 5 3" xfId="38764"/>
    <cellStyle name="Percent 2 2 2 2 3 4 6" xfId="38765"/>
    <cellStyle name="Percent 2 2 2 2 3 4 7" xfId="38766"/>
    <cellStyle name="Percent 2 2 2 2 3 5" xfId="38767"/>
    <cellStyle name="Percent 2 2 2 2 3 5 2" xfId="38768"/>
    <cellStyle name="Percent 2 2 2 2 3 5 2 2" xfId="38769"/>
    <cellStyle name="Percent 2 2 2 2 3 5 2 3" xfId="38770"/>
    <cellStyle name="Percent 2 2 2 2 3 5 3" xfId="38771"/>
    <cellStyle name="Percent 2 2 2 2 3 5 3 2" xfId="38772"/>
    <cellStyle name="Percent 2 2 2 2 3 5 3 3" xfId="38773"/>
    <cellStyle name="Percent 2 2 2 2 3 5 4" xfId="38774"/>
    <cellStyle name="Percent 2 2 2 2 3 5 4 2" xfId="38775"/>
    <cellStyle name="Percent 2 2 2 2 3 5 4 3" xfId="38776"/>
    <cellStyle name="Percent 2 2 2 2 3 5 5" xfId="38777"/>
    <cellStyle name="Percent 2 2 2 2 3 5 5 2" xfId="38778"/>
    <cellStyle name="Percent 2 2 2 2 3 5 5 3" xfId="38779"/>
    <cellStyle name="Percent 2 2 2 2 3 5 6" xfId="38780"/>
    <cellStyle name="Percent 2 2 2 2 3 5 7" xfId="38781"/>
    <cellStyle name="Percent 2 2 2 2 3 6" xfId="38782"/>
    <cellStyle name="Percent 2 2 2 2 3 6 2" xfId="38783"/>
    <cellStyle name="Percent 2 2 2 2 3 6 3" xfId="38784"/>
    <cellStyle name="Percent 2 2 2 2 3 7" xfId="38785"/>
    <cellStyle name="Percent 2 2 2 2 3 7 2" xfId="38786"/>
    <cellStyle name="Percent 2 2 2 2 3 7 3" xfId="38787"/>
    <cellStyle name="Percent 2 2 2 2 3 8" xfId="38788"/>
    <cellStyle name="Percent 2 2 2 2 3 8 2" xfId="38789"/>
    <cellStyle name="Percent 2 2 2 2 3 8 3" xfId="38790"/>
    <cellStyle name="Percent 2 2 2 2 3 9" xfId="38791"/>
    <cellStyle name="Percent 2 2 2 2 3 9 2" xfId="38792"/>
    <cellStyle name="Percent 2 2 2 2 3 9 3" xfId="38793"/>
    <cellStyle name="Percent 2 2 2 2 4" xfId="38794"/>
    <cellStyle name="Percent 2 2 2 2 4 2" xfId="38795"/>
    <cellStyle name="Percent 2 2 2 2 4 2 2" xfId="38796"/>
    <cellStyle name="Percent 2 2 2 2 4 2 2 2" xfId="38797"/>
    <cellStyle name="Percent 2 2 2 2 4 2 2 3" xfId="38798"/>
    <cellStyle name="Percent 2 2 2 2 4 2 3" xfId="38799"/>
    <cellStyle name="Percent 2 2 2 2 4 2 3 2" xfId="38800"/>
    <cellStyle name="Percent 2 2 2 2 4 2 3 3" xfId="38801"/>
    <cellStyle name="Percent 2 2 2 2 4 2 4" xfId="38802"/>
    <cellStyle name="Percent 2 2 2 2 4 2 4 2" xfId="38803"/>
    <cellStyle name="Percent 2 2 2 2 4 2 4 3" xfId="38804"/>
    <cellStyle name="Percent 2 2 2 2 4 2 5" xfId="38805"/>
    <cellStyle name="Percent 2 2 2 2 4 2 5 2" xfId="38806"/>
    <cellStyle name="Percent 2 2 2 2 4 2 5 3" xfId="38807"/>
    <cellStyle name="Percent 2 2 2 2 4 2 6" xfId="38808"/>
    <cellStyle name="Percent 2 2 2 2 4 2 7" xfId="38809"/>
    <cellStyle name="Percent 2 2 2 2 4 3" xfId="38810"/>
    <cellStyle name="Percent 2 2 2 2 4 3 2" xfId="38811"/>
    <cellStyle name="Percent 2 2 2 2 4 3 3" xfId="38812"/>
    <cellStyle name="Percent 2 2 2 2 4 4" xfId="38813"/>
    <cellStyle name="Percent 2 2 2 2 4 4 2" xfId="38814"/>
    <cellStyle name="Percent 2 2 2 2 4 4 3" xfId="38815"/>
    <cellStyle name="Percent 2 2 2 2 4 5" xfId="38816"/>
    <cellStyle name="Percent 2 2 2 2 4 5 2" xfId="38817"/>
    <cellStyle name="Percent 2 2 2 2 4 5 3" xfId="38818"/>
    <cellStyle name="Percent 2 2 2 2 4 6" xfId="38819"/>
    <cellStyle name="Percent 2 2 2 2 4 6 2" xfId="38820"/>
    <cellStyle name="Percent 2 2 2 2 4 6 3" xfId="38821"/>
    <cellStyle name="Percent 2 2 2 2 4 7" xfId="38822"/>
    <cellStyle name="Percent 2 2 2 2 4 8" xfId="38823"/>
    <cellStyle name="Percent 2 2 2 2 5" xfId="38824"/>
    <cellStyle name="Percent 2 2 2 2 5 2" xfId="38825"/>
    <cellStyle name="Percent 2 2 2 2 5 2 2" xfId="38826"/>
    <cellStyle name="Percent 2 2 2 2 5 2 2 2" xfId="38827"/>
    <cellStyle name="Percent 2 2 2 2 5 2 2 3" xfId="38828"/>
    <cellStyle name="Percent 2 2 2 2 5 2 3" xfId="38829"/>
    <cellStyle name="Percent 2 2 2 2 5 2 3 2" xfId="38830"/>
    <cellStyle name="Percent 2 2 2 2 5 2 3 3" xfId="38831"/>
    <cellStyle name="Percent 2 2 2 2 5 2 4" xfId="38832"/>
    <cellStyle name="Percent 2 2 2 2 5 2 4 2" xfId="38833"/>
    <cellStyle name="Percent 2 2 2 2 5 2 4 3" xfId="38834"/>
    <cellStyle name="Percent 2 2 2 2 5 2 5" xfId="38835"/>
    <cellStyle name="Percent 2 2 2 2 5 2 5 2" xfId="38836"/>
    <cellStyle name="Percent 2 2 2 2 5 2 5 3" xfId="38837"/>
    <cellStyle name="Percent 2 2 2 2 5 2 6" xfId="38838"/>
    <cellStyle name="Percent 2 2 2 2 5 2 7" xfId="38839"/>
    <cellStyle name="Percent 2 2 2 2 5 3" xfId="38840"/>
    <cellStyle name="Percent 2 2 2 2 5 3 2" xfId="38841"/>
    <cellStyle name="Percent 2 2 2 2 5 3 3" xfId="38842"/>
    <cellStyle name="Percent 2 2 2 2 5 4" xfId="38843"/>
    <cellStyle name="Percent 2 2 2 2 5 4 2" xfId="38844"/>
    <cellStyle name="Percent 2 2 2 2 5 4 3" xfId="38845"/>
    <cellStyle name="Percent 2 2 2 2 5 5" xfId="38846"/>
    <cellStyle name="Percent 2 2 2 2 5 5 2" xfId="38847"/>
    <cellStyle name="Percent 2 2 2 2 5 5 3" xfId="38848"/>
    <cellStyle name="Percent 2 2 2 2 5 6" xfId="38849"/>
    <cellStyle name="Percent 2 2 2 2 5 6 2" xfId="38850"/>
    <cellStyle name="Percent 2 2 2 2 5 6 3" xfId="38851"/>
    <cellStyle name="Percent 2 2 2 2 5 7" xfId="38852"/>
    <cellStyle name="Percent 2 2 2 2 5 8" xfId="38853"/>
    <cellStyle name="Percent 2 2 2 2 6" xfId="38854"/>
    <cellStyle name="Percent 2 2 2 2 6 2" xfId="38855"/>
    <cellStyle name="Percent 2 2 2 2 6 2 2" xfId="38856"/>
    <cellStyle name="Percent 2 2 2 2 6 2 3" xfId="38857"/>
    <cellStyle name="Percent 2 2 2 2 6 3" xfId="38858"/>
    <cellStyle name="Percent 2 2 2 2 6 3 2" xfId="38859"/>
    <cellStyle name="Percent 2 2 2 2 6 3 3" xfId="38860"/>
    <cellStyle name="Percent 2 2 2 2 6 4" xfId="38861"/>
    <cellStyle name="Percent 2 2 2 2 6 4 2" xfId="38862"/>
    <cellStyle name="Percent 2 2 2 2 6 4 3" xfId="38863"/>
    <cellStyle name="Percent 2 2 2 2 6 5" xfId="38864"/>
    <cellStyle name="Percent 2 2 2 2 6 5 2" xfId="38865"/>
    <cellStyle name="Percent 2 2 2 2 6 5 3" xfId="38866"/>
    <cellStyle name="Percent 2 2 2 2 6 6" xfId="38867"/>
    <cellStyle name="Percent 2 2 2 2 6 7" xfId="38868"/>
    <cellStyle name="Percent 2 2 2 2 7" xfId="38869"/>
    <cellStyle name="Percent 2 2 2 2 7 2" xfId="38870"/>
    <cellStyle name="Percent 2 2 2 2 7 2 2" xfId="38871"/>
    <cellStyle name="Percent 2 2 2 2 7 2 3" xfId="38872"/>
    <cellStyle name="Percent 2 2 2 2 7 3" xfId="38873"/>
    <cellStyle name="Percent 2 2 2 2 7 3 2" xfId="38874"/>
    <cellStyle name="Percent 2 2 2 2 7 3 3" xfId="38875"/>
    <cellStyle name="Percent 2 2 2 2 7 4" xfId="38876"/>
    <cellStyle name="Percent 2 2 2 2 7 4 2" xfId="38877"/>
    <cellStyle name="Percent 2 2 2 2 7 4 3" xfId="38878"/>
    <cellStyle name="Percent 2 2 2 2 7 5" xfId="38879"/>
    <cellStyle name="Percent 2 2 2 2 7 5 2" xfId="38880"/>
    <cellStyle name="Percent 2 2 2 2 7 5 3" xfId="38881"/>
    <cellStyle name="Percent 2 2 2 2 7 6" xfId="38882"/>
    <cellStyle name="Percent 2 2 2 2 7 7" xfId="38883"/>
    <cellStyle name="Percent 2 2 2 2 8" xfId="38884"/>
    <cellStyle name="Percent 2 2 2 2 8 2" xfId="38885"/>
    <cellStyle name="Percent 2 2 2 2 8 2 2" xfId="38886"/>
    <cellStyle name="Percent 2 2 2 2 8 2 3" xfId="38887"/>
    <cellStyle name="Percent 2 2 2 2 8 3" xfId="38888"/>
    <cellStyle name="Percent 2 2 2 2 8 3 2" xfId="38889"/>
    <cellStyle name="Percent 2 2 2 2 8 3 3" xfId="38890"/>
    <cellStyle name="Percent 2 2 2 2 8 4" xfId="38891"/>
    <cellStyle name="Percent 2 2 2 2 8 4 2" xfId="38892"/>
    <cellStyle name="Percent 2 2 2 2 8 4 3" xfId="38893"/>
    <cellStyle name="Percent 2 2 2 2 8 5" xfId="38894"/>
    <cellStyle name="Percent 2 2 2 2 8 5 2" xfId="38895"/>
    <cellStyle name="Percent 2 2 2 2 8 5 3" xfId="38896"/>
    <cellStyle name="Percent 2 2 2 2 8 6" xfId="38897"/>
    <cellStyle name="Percent 2 2 2 2 8 7" xfId="38898"/>
    <cellStyle name="Percent 2 2 2 2 9" xfId="38899"/>
    <cellStyle name="Percent 2 2 2 2 9 2" xfId="38900"/>
    <cellStyle name="Percent 2 2 2 2 9 2 2" xfId="38901"/>
    <cellStyle name="Percent 2 2 2 2 9 2 3" xfId="38902"/>
    <cellStyle name="Percent 2 2 2 2 9 3" xfId="38903"/>
    <cellStyle name="Percent 2 2 2 2 9 3 2" xfId="38904"/>
    <cellStyle name="Percent 2 2 2 2 9 3 3" xfId="38905"/>
    <cellStyle name="Percent 2 2 2 2 9 4" xfId="38906"/>
    <cellStyle name="Percent 2 2 2 2 9 4 2" xfId="38907"/>
    <cellStyle name="Percent 2 2 2 2 9 4 3" xfId="38908"/>
    <cellStyle name="Percent 2 2 2 2 9 5" xfId="38909"/>
    <cellStyle name="Percent 2 2 2 2 9 5 2" xfId="38910"/>
    <cellStyle name="Percent 2 2 2 2 9 5 3" xfId="38911"/>
    <cellStyle name="Percent 2 2 2 2 9 6" xfId="38912"/>
    <cellStyle name="Percent 2 2 2 2 9 7" xfId="38913"/>
    <cellStyle name="Percent 2 2 2 3" xfId="38914"/>
    <cellStyle name="Percent 2 2 2 3 10" xfId="38915"/>
    <cellStyle name="Percent 2 2 2 3 10 2" xfId="38916"/>
    <cellStyle name="Percent 2 2 2 3 10 3" xfId="38917"/>
    <cellStyle name="Percent 2 2 2 3 11" xfId="38918"/>
    <cellStyle name="Percent 2 2 2 3 11 2" xfId="38919"/>
    <cellStyle name="Percent 2 2 2 3 11 3" xfId="38920"/>
    <cellStyle name="Percent 2 2 2 3 12" xfId="38921"/>
    <cellStyle name="Percent 2 2 2 3 12 2" xfId="38922"/>
    <cellStyle name="Percent 2 2 2 3 12 3" xfId="38923"/>
    <cellStyle name="Percent 2 2 2 3 13" xfId="38924"/>
    <cellStyle name="Percent 2 2 2 3 14" xfId="38925"/>
    <cellStyle name="Percent 2 2 2 3 2" xfId="38926"/>
    <cellStyle name="Percent 2 2 2 3 2 10" xfId="38927"/>
    <cellStyle name="Percent 2 2 2 3 2 11" xfId="38928"/>
    <cellStyle name="Percent 2 2 2 3 2 2" xfId="38929"/>
    <cellStyle name="Percent 2 2 2 3 2 2 2" xfId="38930"/>
    <cellStyle name="Percent 2 2 2 3 2 2 2 2" xfId="38931"/>
    <cellStyle name="Percent 2 2 2 3 2 2 2 2 2" xfId="38932"/>
    <cellStyle name="Percent 2 2 2 3 2 2 2 2 3" xfId="38933"/>
    <cellStyle name="Percent 2 2 2 3 2 2 2 3" xfId="38934"/>
    <cellStyle name="Percent 2 2 2 3 2 2 2 3 2" xfId="38935"/>
    <cellStyle name="Percent 2 2 2 3 2 2 2 3 3" xfId="38936"/>
    <cellStyle name="Percent 2 2 2 3 2 2 2 4" xfId="38937"/>
    <cellStyle name="Percent 2 2 2 3 2 2 2 4 2" xfId="38938"/>
    <cellStyle name="Percent 2 2 2 3 2 2 2 4 3" xfId="38939"/>
    <cellStyle name="Percent 2 2 2 3 2 2 2 5" xfId="38940"/>
    <cellStyle name="Percent 2 2 2 3 2 2 2 5 2" xfId="38941"/>
    <cellStyle name="Percent 2 2 2 3 2 2 2 5 3" xfId="38942"/>
    <cellStyle name="Percent 2 2 2 3 2 2 2 6" xfId="38943"/>
    <cellStyle name="Percent 2 2 2 3 2 2 2 7" xfId="38944"/>
    <cellStyle name="Percent 2 2 2 3 2 2 3" xfId="38945"/>
    <cellStyle name="Percent 2 2 2 3 2 2 3 2" xfId="38946"/>
    <cellStyle name="Percent 2 2 2 3 2 2 3 3" xfId="38947"/>
    <cellStyle name="Percent 2 2 2 3 2 2 4" xfId="38948"/>
    <cellStyle name="Percent 2 2 2 3 2 2 4 2" xfId="38949"/>
    <cellStyle name="Percent 2 2 2 3 2 2 4 3" xfId="38950"/>
    <cellStyle name="Percent 2 2 2 3 2 2 5" xfId="38951"/>
    <cellStyle name="Percent 2 2 2 3 2 2 5 2" xfId="38952"/>
    <cellStyle name="Percent 2 2 2 3 2 2 5 3" xfId="38953"/>
    <cellStyle name="Percent 2 2 2 3 2 2 6" xfId="38954"/>
    <cellStyle name="Percent 2 2 2 3 2 2 6 2" xfId="38955"/>
    <cellStyle name="Percent 2 2 2 3 2 2 6 3" xfId="38956"/>
    <cellStyle name="Percent 2 2 2 3 2 2 7" xfId="38957"/>
    <cellStyle name="Percent 2 2 2 3 2 2 8" xfId="38958"/>
    <cellStyle name="Percent 2 2 2 3 2 3" xfId="38959"/>
    <cellStyle name="Percent 2 2 2 3 2 3 2" xfId="38960"/>
    <cellStyle name="Percent 2 2 2 3 2 3 2 2" xfId="38961"/>
    <cellStyle name="Percent 2 2 2 3 2 3 2 3" xfId="38962"/>
    <cellStyle name="Percent 2 2 2 3 2 3 3" xfId="38963"/>
    <cellStyle name="Percent 2 2 2 3 2 3 3 2" xfId="38964"/>
    <cellStyle name="Percent 2 2 2 3 2 3 3 3" xfId="38965"/>
    <cellStyle name="Percent 2 2 2 3 2 3 4" xfId="38966"/>
    <cellStyle name="Percent 2 2 2 3 2 3 4 2" xfId="38967"/>
    <cellStyle name="Percent 2 2 2 3 2 3 4 3" xfId="38968"/>
    <cellStyle name="Percent 2 2 2 3 2 3 5" xfId="38969"/>
    <cellStyle name="Percent 2 2 2 3 2 3 5 2" xfId="38970"/>
    <cellStyle name="Percent 2 2 2 3 2 3 5 3" xfId="38971"/>
    <cellStyle name="Percent 2 2 2 3 2 3 6" xfId="38972"/>
    <cellStyle name="Percent 2 2 2 3 2 3 7" xfId="38973"/>
    <cellStyle name="Percent 2 2 2 3 2 4" xfId="38974"/>
    <cellStyle name="Percent 2 2 2 3 2 4 2" xfId="38975"/>
    <cellStyle name="Percent 2 2 2 3 2 4 2 2" xfId="38976"/>
    <cellStyle name="Percent 2 2 2 3 2 4 2 3" xfId="38977"/>
    <cellStyle name="Percent 2 2 2 3 2 4 3" xfId="38978"/>
    <cellStyle name="Percent 2 2 2 3 2 4 3 2" xfId="38979"/>
    <cellStyle name="Percent 2 2 2 3 2 4 3 3" xfId="38980"/>
    <cellStyle name="Percent 2 2 2 3 2 4 4" xfId="38981"/>
    <cellStyle name="Percent 2 2 2 3 2 4 4 2" xfId="38982"/>
    <cellStyle name="Percent 2 2 2 3 2 4 4 3" xfId="38983"/>
    <cellStyle name="Percent 2 2 2 3 2 4 5" xfId="38984"/>
    <cellStyle name="Percent 2 2 2 3 2 4 5 2" xfId="38985"/>
    <cellStyle name="Percent 2 2 2 3 2 4 5 3" xfId="38986"/>
    <cellStyle name="Percent 2 2 2 3 2 4 6" xfId="38987"/>
    <cellStyle name="Percent 2 2 2 3 2 4 7" xfId="38988"/>
    <cellStyle name="Percent 2 2 2 3 2 5" xfId="38989"/>
    <cellStyle name="Percent 2 2 2 3 2 5 2" xfId="38990"/>
    <cellStyle name="Percent 2 2 2 3 2 5 2 2" xfId="38991"/>
    <cellStyle name="Percent 2 2 2 3 2 5 2 3" xfId="38992"/>
    <cellStyle name="Percent 2 2 2 3 2 5 3" xfId="38993"/>
    <cellStyle name="Percent 2 2 2 3 2 5 3 2" xfId="38994"/>
    <cellStyle name="Percent 2 2 2 3 2 5 3 3" xfId="38995"/>
    <cellStyle name="Percent 2 2 2 3 2 5 4" xfId="38996"/>
    <cellStyle name="Percent 2 2 2 3 2 5 4 2" xfId="38997"/>
    <cellStyle name="Percent 2 2 2 3 2 5 4 3" xfId="38998"/>
    <cellStyle name="Percent 2 2 2 3 2 5 5" xfId="38999"/>
    <cellStyle name="Percent 2 2 2 3 2 5 5 2" xfId="39000"/>
    <cellStyle name="Percent 2 2 2 3 2 5 5 3" xfId="39001"/>
    <cellStyle name="Percent 2 2 2 3 2 5 6" xfId="39002"/>
    <cellStyle name="Percent 2 2 2 3 2 5 7" xfId="39003"/>
    <cellStyle name="Percent 2 2 2 3 2 6" xfId="39004"/>
    <cellStyle name="Percent 2 2 2 3 2 6 2" xfId="39005"/>
    <cellStyle name="Percent 2 2 2 3 2 6 3" xfId="39006"/>
    <cellStyle name="Percent 2 2 2 3 2 7" xfId="39007"/>
    <cellStyle name="Percent 2 2 2 3 2 7 2" xfId="39008"/>
    <cellStyle name="Percent 2 2 2 3 2 7 3" xfId="39009"/>
    <cellStyle name="Percent 2 2 2 3 2 8" xfId="39010"/>
    <cellStyle name="Percent 2 2 2 3 2 8 2" xfId="39011"/>
    <cellStyle name="Percent 2 2 2 3 2 8 3" xfId="39012"/>
    <cellStyle name="Percent 2 2 2 3 2 9" xfId="39013"/>
    <cellStyle name="Percent 2 2 2 3 2 9 2" xfId="39014"/>
    <cellStyle name="Percent 2 2 2 3 2 9 3" xfId="39015"/>
    <cellStyle name="Percent 2 2 2 3 3" xfId="39016"/>
    <cellStyle name="Percent 2 2 2 3 3 2" xfId="39017"/>
    <cellStyle name="Percent 2 2 2 3 3 2 2" xfId="39018"/>
    <cellStyle name="Percent 2 2 2 3 3 2 2 2" xfId="39019"/>
    <cellStyle name="Percent 2 2 2 3 3 2 2 3" xfId="39020"/>
    <cellStyle name="Percent 2 2 2 3 3 2 3" xfId="39021"/>
    <cellStyle name="Percent 2 2 2 3 3 2 3 2" xfId="39022"/>
    <cellStyle name="Percent 2 2 2 3 3 2 3 3" xfId="39023"/>
    <cellStyle name="Percent 2 2 2 3 3 2 4" xfId="39024"/>
    <cellStyle name="Percent 2 2 2 3 3 2 4 2" xfId="39025"/>
    <cellStyle name="Percent 2 2 2 3 3 2 4 3" xfId="39026"/>
    <cellStyle name="Percent 2 2 2 3 3 2 5" xfId="39027"/>
    <cellStyle name="Percent 2 2 2 3 3 2 5 2" xfId="39028"/>
    <cellStyle name="Percent 2 2 2 3 3 2 5 3" xfId="39029"/>
    <cellStyle name="Percent 2 2 2 3 3 2 6" xfId="39030"/>
    <cellStyle name="Percent 2 2 2 3 3 2 7" xfId="39031"/>
    <cellStyle name="Percent 2 2 2 3 3 3" xfId="39032"/>
    <cellStyle name="Percent 2 2 2 3 3 3 2" xfId="39033"/>
    <cellStyle name="Percent 2 2 2 3 3 3 3" xfId="39034"/>
    <cellStyle name="Percent 2 2 2 3 3 4" xfId="39035"/>
    <cellStyle name="Percent 2 2 2 3 3 4 2" xfId="39036"/>
    <cellStyle name="Percent 2 2 2 3 3 4 3" xfId="39037"/>
    <cellStyle name="Percent 2 2 2 3 3 5" xfId="39038"/>
    <cellStyle name="Percent 2 2 2 3 3 5 2" xfId="39039"/>
    <cellStyle name="Percent 2 2 2 3 3 5 3" xfId="39040"/>
    <cellStyle name="Percent 2 2 2 3 3 6" xfId="39041"/>
    <cellStyle name="Percent 2 2 2 3 3 6 2" xfId="39042"/>
    <cellStyle name="Percent 2 2 2 3 3 6 3" xfId="39043"/>
    <cellStyle name="Percent 2 2 2 3 3 7" xfId="39044"/>
    <cellStyle name="Percent 2 2 2 3 3 8" xfId="39045"/>
    <cellStyle name="Percent 2 2 2 3 4" xfId="39046"/>
    <cellStyle name="Percent 2 2 2 3 4 2" xfId="39047"/>
    <cellStyle name="Percent 2 2 2 3 4 2 2" xfId="39048"/>
    <cellStyle name="Percent 2 2 2 3 4 2 2 2" xfId="39049"/>
    <cellStyle name="Percent 2 2 2 3 4 2 2 3" xfId="39050"/>
    <cellStyle name="Percent 2 2 2 3 4 2 3" xfId="39051"/>
    <cellStyle name="Percent 2 2 2 3 4 2 3 2" xfId="39052"/>
    <cellStyle name="Percent 2 2 2 3 4 2 3 3" xfId="39053"/>
    <cellStyle name="Percent 2 2 2 3 4 2 4" xfId="39054"/>
    <cellStyle name="Percent 2 2 2 3 4 2 4 2" xfId="39055"/>
    <cellStyle name="Percent 2 2 2 3 4 2 4 3" xfId="39056"/>
    <cellStyle name="Percent 2 2 2 3 4 2 5" xfId="39057"/>
    <cellStyle name="Percent 2 2 2 3 4 2 5 2" xfId="39058"/>
    <cellStyle name="Percent 2 2 2 3 4 2 5 3" xfId="39059"/>
    <cellStyle name="Percent 2 2 2 3 4 2 6" xfId="39060"/>
    <cellStyle name="Percent 2 2 2 3 4 2 7" xfId="39061"/>
    <cellStyle name="Percent 2 2 2 3 4 3" xfId="39062"/>
    <cellStyle name="Percent 2 2 2 3 4 3 2" xfId="39063"/>
    <cellStyle name="Percent 2 2 2 3 4 3 3" xfId="39064"/>
    <cellStyle name="Percent 2 2 2 3 4 4" xfId="39065"/>
    <cellStyle name="Percent 2 2 2 3 4 4 2" xfId="39066"/>
    <cellStyle name="Percent 2 2 2 3 4 4 3" xfId="39067"/>
    <cellStyle name="Percent 2 2 2 3 4 5" xfId="39068"/>
    <cellStyle name="Percent 2 2 2 3 4 5 2" xfId="39069"/>
    <cellStyle name="Percent 2 2 2 3 4 5 3" xfId="39070"/>
    <cellStyle name="Percent 2 2 2 3 4 6" xfId="39071"/>
    <cellStyle name="Percent 2 2 2 3 4 6 2" xfId="39072"/>
    <cellStyle name="Percent 2 2 2 3 4 6 3" xfId="39073"/>
    <cellStyle name="Percent 2 2 2 3 4 7" xfId="39074"/>
    <cellStyle name="Percent 2 2 2 3 4 8" xfId="39075"/>
    <cellStyle name="Percent 2 2 2 3 5" xfId="39076"/>
    <cellStyle name="Percent 2 2 2 3 5 2" xfId="39077"/>
    <cellStyle name="Percent 2 2 2 3 5 2 2" xfId="39078"/>
    <cellStyle name="Percent 2 2 2 3 5 2 3" xfId="39079"/>
    <cellStyle name="Percent 2 2 2 3 5 3" xfId="39080"/>
    <cellStyle name="Percent 2 2 2 3 5 3 2" xfId="39081"/>
    <cellStyle name="Percent 2 2 2 3 5 3 3" xfId="39082"/>
    <cellStyle name="Percent 2 2 2 3 5 4" xfId="39083"/>
    <cellStyle name="Percent 2 2 2 3 5 4 2" xfId="39084"/>
    <cellStyle name="Percent 2 2 2 3 5 4 3" xfId="39085"/>
    <cellStyle name="Percent 2 2 2 3 5 5" xfId="39086"/>
    <cellStyle name="Percent 2 2 2 3 5 5 2" xfId="39087"/>
    <cellStyle name="Percent 2 2 2 3 5 5 3" xfId="39088"/>
    <cellStyle name="Percent 2 2 2 3 5 6" xfId="39089"/>
    <cellStyle name="Percent 2 2 2 3 5 7" xfId="39090"/>
    <cellStyle name="Percent 2 2 2 3 6" xfId="39091"/>
    <cellStyle name="Percent 2 2 2 3 6 2" xfId="39092"/>
    <cellStyle name="Percent 2 2 2 3 6 2 2" xfId="39093"/>
    <cellStyle name="Percent 2 2 2 3 6 2 3" xfId="39094"/>
    <cellStyle name="Percent 2 2 2 3 6 3" xfId="39095"/>
    <cellStyle name="Percent 2 2 2 3 6 3 2" xfId="39096"/>
    <cellStyle name="Percent 2 2 2 3 6 3 3" xfId="39097"/>
    <cellStyle name="Percent 2 2 2 3 6 4" xfId="39098"/>
    <cellStyle name="Percent 2 2 2 3 6 4 2" xfId="39099"/>
    <cellStyle name="Percent 2 2 2 3 6 4 3" xfId="39100"/>
    <cellStyle name="Percent 2 2 2 3 6 5" xfId="39101"/>
    <cellStyle name="Percent 2 2 2 3 6 5 2" xfId="39102"/>
    <cellStyle name="Percent 2 2 2 3 6 5 3" xfId="39103"/>
    <cellStyle name="Percent 2 2 2 3 6 6" xfId="39104"/>
    <cellStyle name="Percent 2 2 2 3 6 7" xfId="39105"/>
    <cellStyle name="Percent 2 2 2 3 7" xfId="39106"/>
    <cellStyle name="Percent 2 2 2 3 7 2" xfId="39107"/>
    <cellStyle name="Percent 2 2 2 3 7 2 2" xfId="39108"/>
    <cellStyle name="Percent 2 2 2 3 7 2 3" xfId="39109"/>
    <cellStyle name="Percent 2 2 2 3 7 3" xfId="39110"/>
    <cellStyle name="Percent 2 2 2 3 7 3 2" xfId="39111"/>
    <cellStyle name="Percent 2 2 2 3 7 3 3" xfId="39112"/>
    <cellStyle name="Percent 2 2 2 3 7 4" xfId="39113"/>
    <cellStyle name="Percent 2 2 2 3 7 4 2" xfId="39114"/>
    <cellStyle name="Percent 2 2 2 3 7 4 3" xfId="39115"/>
    <cellStyle name="Percent 2 2 2 3 7 5" xfId="39116"/>
    <cellStyle name="Percent 2 2 2 3 7 5 2" xfId="39117"/>
    <cellStyle name="Percent 2 2 2 3 7 5 3" xfId="39118"/>
    <cellStyle name="Percent 2 2 2 3 7 6" xfId="39119"/>
    <cellStyle name="Percent 2 2 2 3 7 7" xfId="39120"/>
    <cellStyle name="Percent 2 2 2 3 8" xfId="39121"/>
    <cellStyle name="Percent 2 2 2 3 8 2" xfId="39122"/>
    <cellStyle name="Percent 2 2 2 3 8 2 2" xfId="39123"/>
    <cellStyle name="Percent 2 2 2 3 8 2 3" xfId="39124"/>
    <cellStyle name="Percent 2 2 2 3 8 3" xfId="39125"/>
    <cellStyle name="Percent 2 2 2 3 8 3 2" xfId="39126"/>
    <cellStyle name="Percent 2 2 2 3 8 3 3" xfId="39127"/>
    <cellStyle name="Percent 2 2 2 3 8 4" xfId="39128"/>
    <cellStyle name="Percent 2 2 2 3 8 4 2" xfId="39129"/>
    <cellStyle name="Percent 2 2 2 3 8 4 3" xfId="39130"/>
    <cellStyle name="Percent 2 2 2 3 8 5" xfId="39131"/>
    <cellStyle name="Percent 2 2 2 3 8 5 2" xfId="39132"/>
    <cellStyle name="Percent 2 2 2 3 8 5 3" xfId="39133"/>
    <cellStyle name="Percent 2 2 2 3 8 6" xfId="39134"/>
    <cellStyle name="Percent 2 2 2 3 8 7" xfId="39135"/>
    <cellStyle name="Percent 2 2 2 3 9" xfId="39136"/>
    <cellStyle name="Percent 2 2 2 3 9 2" xfId="39137"/>
    <cellStyle name="Percent 2 2 2 3 9 3" xfId="39138"/>
    <cellStyle name="Percent 2 2 2 4" xfId="39139"/>
    <cellStyle name="Percent 2 2 2 4 10" xfId="39140"/>
    <cellStyle name="Percent 2 2 2 4 11" xfId="39141"/>
    <cellStyle name="Percent 2 2 2 4 2" xfId="39142"/>
    <cellStyle name="Percent 2 2 2 4 2 2" xfId="39143"/>
    <cellStyle name="Percent 2 2 2 4 2 2 2" xfId="39144"/>
    <cellStyle name="Percent 2 2 2 4 2 2 2 2" xfId="39145"/>
    <cellStyle name="Percent 2 2 2 4 2 2 2 3" xfId="39146"/>
    <cellStyle name="Percent 2 2 2 4 2 2 3" xfId="39147"/>
    <cellStyle name="Percent 2 2 2 4 2 2 3 2" xfId="39148"/>
    <cellStyle name="Percent 2 2 2 4 2 2 3 3" xfId="39149"/>
    <cellStyle name="Percent 2 2 2 4 2 2 4" xfId="39150"/>
    <cellStyle name="Percent 2 2 2 4 2 2 4 2" xfId="39151"/>
    <cellStyle name="Percent 2 2 2 4 2 2 4 3" xfId="39152"/>
    <cellStyle name="Percent 2 2 2 4 2 2 5" xfId="39153"/>
    <cellStyle name="Percent 2 2 2 4 2 2 5 2" xfId="39154"/>
    <cellStyle name="Percent 2 2 2 4 2 2 5 3" xfId="39155"/>
    <cellStyle name="Percent 2 2 2 4 2 2 6" xfId="39156"/>
    <cellStyle name="Percent 2 2 2 4 2 2 7" xfId="39157"/>
    <cellStyle name="Percent 2 2 2 4 2 3" xfId="39158"/>
    <cellStyle name="Percent 2 2 2 4 2 3 2" xfId="39159"/>
    <cellStyle name="Percent 2 2 2 4 2 3 3" xfId="39160"/>
    <cellStyle name="Percent 2 2 2 4 2 4" xfId="39161"/>
    <cellStyle name="Percent 2 2 2 4 2 4 2" xfId="39162"/>
    <cellStyle name="Percent 2 2 2 4 2 4 3" xfId="39163"/>
    <cellStyle name="Percent 2 2 2 4 2 5" xfId="39164"/>
    <cellStyle name="Percent 2 2 2 4 2 5 2" xfId="39165"/>
    <cellStyle name="Percent 2 2 2 4 2 5 3" xfId="39166"/>
    <cellStyle name="Percent 2 2 2 4 2 6" xfId="39167"/>
    <cellStyle name="Percent 2 2 2 4 2 6 2" xfId="39168"/>
    <cellStyle name="Percent 2 2 2 4 2 6 3" xfId="39169"/>
    <cellStyle name="Percent 2 2 2 4 2 7" xfId="39170"/>
    <cellStyle name="Percent 2 2 2 4 2 8" xfId="39171"/>
    <cellStyle name="Percent 2 2 2 4 3" xfId="39172"/>
    <cellStyle name="Percent 2 2 2 4 3 2" xfId="39173"/>
    <cellStyle name="Percent 2 2 2 4 3 2 2" xfId="39174"/>
    <cellStyle name="Percent 2 2 2 4 3 2 3" xfId="39175"/>
    <cellStyle name="Percent 2 2 2 4 3 3" xfId="39176"/>
    <cellStyle name="Percent 2 2 2 4 3 3 2" xfId="39177"/>
    <cellStyle name="Percent 2 2 2 4 3 3 3" xfId="39178"/>
    <cellStyle name="Percent 2 2 2 4 3 4" xfId="39179"/>
    <cellStyle name="Percent 2 2 2 4 3 4 2" xfId="39180"/>
    <cellStyle name="Percent 2 2 2 4 3 4 3" xfId="39181"/>
    <cellStyle name="Percent 2 2 2 4 3 5" xfId="39182"/>
    <cellStyle name="Percent 2 2 2 4 3 5 2" xfId="39183"/>
    <cellStyle name="Percent 2 2 2 4 3 5 3" xfId="39184"/>
    <cellStyle name="Percent 2 2 2 4 3 6" xfId="39185"/>
    <cellStyle name="Percent 2 2 2 4 3 7" xfId="39186"/>
    <cellStyle name="Percent 2 2 2 4 4" xfId="39187"/>
    <cellStyle name="Percent 2 2 2 4 4 2" xfId="39188"/>
    <cellStyle name="Percent 2 2 2 4 4 2 2" xfId="39189"/>
    <cellStyle name="Percent 2 2 2 4 4 2 3" xfId="39190"/>
    <cellStyle name="Percent 2 2 2 4 4 3" xfId="39191"/>
    <cellStyle name="Percent 2 2 2 4 4 3 2" xfId="39192"/>
    <cellStyle name="Percent 2 2 2 4 4 3 3" xfId="39193"/>
    <cellStyle name="Percent 2 2 2 4 4 4" xfId="39194"/>
    <cellStyle name="Percent 2 2 2 4 4 4 2" xfId="39195"/>
    <cellStyle name="Percent 2 2 2 4 4 4 3" xfId="39196"/>
    <cellStyle name="Percent 2 2 2 4 4 5" xfId="39197"/>
    <cellStyle name="Percent 2 2 2 4 4 5 2" xfId="39198"/>
    <cellStyle name="Percent 2 2 2 4 4 5 3" xfId="39199"/>
    <cellStyle name="Percent 2 2 2 4 4 6" xfId="39200"/>
    <cellStyle name="Percent 2 2 2 4 4 7" xfId="39201"/>
    <cellStyle name="Percent 2 2 2 4 5" xfId="39202"/>
    <cellStyle name="Percent 2 2 2 4 5 2" xfId="39203"/>
    <cellStyle name="Percent 2 2 2 4 5 2 2" xfId="39204"/>
    <cellStyle name="Percent 2 2 2 4 5 2 3" xfId="39205"/>
    <cellStyle name="Percent 2 2 2 4 5 3" xfId="39206"/>
    <cellStyle name="Percent 2 2 2 4 5 3 2" xfId="39207"/>
    <cellStyle name="Percent 2 2 2 4 5 3 3" xfId="39208"/>
    <cellStyle name="Percent 2 2 2 4 5 4" xfId="39209"/>
    <cellStyle name="Percent 2 2 2 4 5 4 2" xfId="39210"/>
    <cellStyle name="Percent 2 2 2 4 5 4 3" xfId="39211"/>
    <cellStyle name="Percent 2 2 2 4 5 5" xfId="39212"/>
    <cellStyle name="Percent 2 2 2 4 5 5 2" xfId="39213"/>
    <cellStyle name="Percent 2 2 2 4 5 5 3" xfId="39214"/>
    <cellStyle name="Percent 2 2 2 4 5 6" xfId="39215"/>
    <cellStyle name="Percent 2 2 2 4 5 7" xfId="39216"/>
    <cellStyle name="Percent 2 2 2 4 6" xfId="39217"/>
    <cellStyle name="Percent 2 2 2 4 6 2" xfId="39218"/>
    <cellStyle name="Percent 2 2 2 4 6 3" xfId="39219"/>
    <cellStyle name="Percent 2 2 2 4 7" xfId="39220"/>
    <cellStyle name="Percent 2 2 2 4 7 2" xfId="39221"/>
    <cellStyle name="Percent 2 2 2 4 7 3" xfId="39222"/>
    <cellStyle name="Percent 2 2 2 4 8" xfId="39223"/>
    <cellStyle name="Percent 2 2 2 4 8 2" xfId="39224"/>
    <cellStyle name="Percent 2 2 2 4 8 3" xfId="39225"/>
    <cellStyle name="Percent 2 2 2 4 9" xfId="39226"/>
    <cellStyle name="Percent 2 2 2 4 9 2" xfId="39227"/>
    <cellStyle name="Percent 2 2 2 4 9 3" xfId="39228"/>
    <cellStyle name="Percent 2 2 2 5" xfId="39229"/>
    <cellStyle name="Percent 2 2 2 5 2" xfId="39230"/>
    <cellStyle name="Percent 2 2 2 5 2 2" xfId="39231"/>
    <cellStyle name="Percent 2 2 2 5 2 2 2" xfId="39232"/>
    <cellStyle name="Percent 2 2 2 5 2 2 3" xfId="39233"/>
    <cellStyle name="Percent 2 2 2 5 2 3" xfId="39234"/>
    <cellStyle name="Percent 2 2 2 5 2 3 2" xfId="39235"/>
    <cellStyle name="Percent 2 2 2 5 2 3 3" xfId="39236"/>
    <cellStyle name="Percent 2 2 2 5 2 4" xfId="39237"/>
    <cellStyle name="Percent 2 2 2 5 2 4 2" xfId="39238"/>
    <cellStyle name="Percent 2 2 2 5 2 4 3" xfId="39239"/>
    <cellStyle name="Percent 2 2 2 5 2 5" xfId="39240"/>
    <cellStyle name="Percent 2 2 2 5 2 5 2" xfId="39241"/>
    <cellStyle name="Percent 2 2 2 5 2 5 3" xfId="39242"/>
    <cellStyle name="Percent 2 2 2 5 2 6" xfId="39243"/>
    <cellStyle name="Percent 2 2 2 5 2 7" xfId="39244"/>
    <cellStyle name="Percent 2 2 2 5 3" xfId="39245"/>
    <cellStyle name="Percent 2 2 2 5 3 2" xfId="39246"/>
    <cellStyle name="Percent 2 2 2 5 3 3" xfId="39247"/>
    <cellStyle name="Percent 2 2 2 5 4" xfId="39248"/>
    <cellStyle name="Percent 2 2 2 5 4 2" xfId="39249"/>
    <cellStyle name="Percent 2 2 2 5 4 3" xfId="39250"/>
    <cellStyle name="Percent 2 2 2 5 5" xfId="39251"/>
    <cellStyle name="Percent 2 2 2 5 5 2" xfId="39252"/>
    <cellStyle name="Percent 2 2 2 5 5 3" xfId="39253"/>
    <cellStyle name="Percent 2 2 2 5 6" xfId="39254"/>
    <cellStyle name="Percent 2 2 2 5 6 2" xfId="39255"/>
    <cellStyle name="Percent 2 2 2 5 6 3" xfId="39256"/>
    <cellStyle name="Percent 2 2 2 5 7" xfId="39257"/>
    <cellStyle name="Percent 2 2 2 5 8" xfId="39258"/>
    <cellStyle name="Percent 2 2 2 6" xfId="39259"/>
    <cellStyle name="Percent 2 2 2 6 2" xfId="39260"/>
    <cellStyle name="Percent 2 2 2 6 2 2" xfId="39261"/>
    <cellStyle name="Percent 2 2 2 6 2 2 2" xfId="39262"/>
    <cellStyle name="Percent 2 2 2 6 2 2 3" xfId="39263"/>
    <cellStyle name="Percent 2 2 2 6 2 3" xfId="39264"/>
    <cellStyle name="Percent 2 2 2 6 2 3 2" xfId="39265"/>
    <cellStyle name="Percent 2 2 2 6 2 3 3" xfId="39266"/>
    <cellStyle name="Percent 2 2 2 6 2 4" xfId="39267"/>
    <cellStyle name="Percent 2 2 2 6 2 4 2" xfId="39268"/>
    <cellStyle name="Percent 2 2 2 6 2 4 3" xfId="39269"/>
    <cellStyle name="Percent 2 2 2 6 2 5" xfId="39270"/>
    <cellStyle name="Percent 2 2 2 6 2 5 2" xfId="39271"/>
    <cellStyle name="Percent 2 2 2 6 2 5 3" xfId="39272"/>
    <cellStyle name="Percent 2 2 2 6 2 6" xfId="39273"/>
    <cellStyle name="Percent 2 2 2 6 2 7" xfId="39274"/>
    <cellStyle name="Percent 2 2 2 6 3" xfId="39275"/>
    <cellStyle name="Percent 2 2 2 6 3 2" xfId="39276"/>
    <cellStyle name="Percent 2 2 2 6 3 3" xfId="39277"/>
    <cellStyle name="Percent 2 2 2 6 4" xfId="39278"/>
    <cellStyle name="Percent 2 2 2 6 4 2" xfId="39279"/>
    <cellStyle name="Percent 2 2 2 6 4 3" xfId="39280"/>
    <cellStyle name="Percent 2 2 2 6 5" xfId="39281"/>
    <cellStyle name="Percent 2 2 2 6 5 2" xfId="39282"/>
    <cellStyle name="Percent 2 2 2 6 5 3" xfId="39283"/>
    <cellStyle name="Percent 2 2 2 6 6" xfId="39284"/>
    <cellStyle name="Percent 2 2 2 6 6 2" xfId="39285"/>
    <cellStyle name="Percent 2 2 2 6 6 3" xfId="39286"/>
    <cellStyle name="Percent 2 2 2 6 7" xfId="39287"/>
    <cellStyle name="Percent 2 2 2 6 8" xfId="39288"/>
    <cellStyle name="Percent 2 2 2 7" xfId="39289"/>
    <cellStyle name="Percent 2 2 2 7 2" xfId="39290"/>
    <cellStyle name="Percent 2 2 2 7 2 2" xfId="39291"/>
    <cellStyle name="Percent 2 2 2 7 2 3" xfId="39292"/>
    <cellStyle name="Percent 2 2 2 7 3" xfId="39293"/>
    <cellStyle name="Percent 2 2 2 7 3 2" xfId="39294"/>
    <cellStyle name="Percent 2 2 2 7 3 3" xfId="39295"/>
    <cellStyle name="Percent 2 2 2 7 4" xfId="39296"/>
    <cellStyle name="Percent 2 2 2 7 4 2" xfId="39297"/>
    <cellStyle name="Percent 2 2 2 7 4 3" xfId="39298"/>
    <cellStyle name="Percent 2 2 2 7 5" xfId="39299"/>
    <cellStyle name="Percent 2 2 2 7 5 2" xfId="39300"/>
    <cellStyle name="Percent 2 2 2 7 5 3" xfId="39301"/>
    <cellStyle name="Percent 2 2 2 7 6" xfId="39302"/>
    <cellStyle name="Percent 2 2 2 7 7" xfId="39303"/>
    <cellStyle name="Percent 2 2 2 8" xfId="39304"/>
    <cellStyle name="Percent 2 2 2 8 2" xfId="39305"/>
    <cellStyle name="Percent 2 2 2 8 2 2" xfId="39306"/>
    <cellStyle name="Percent 2 2 2 8 2 3" xfId="39307"/>
    <cellStyle name="Percent 2 2 2 8 3" xfId="39308"/>
    <cellStyle name="Percent 2 2 2 8 3 2" xfId="39309"/>
    <cellStyle name="Percent 2 2 2 8 3 3" xfId="39310"/>
    <cellStyle name="Percent 2 2 2 8 4" xfId="39311"/>
    <cellStyle name="Percent 2 2 2 8 4 2" xfId="39312"/>
    <cellStyle name="Percent 2 2 2 8 4 3" xfId="39313"/>
    <cellStyle name="Percent 2 2 2 8 5" xfId="39314"/>
    <cellStyle name="Percent 2 2 2 8 5 2" xfId="39315"/>
    <cellStyle name="Percent 2 2 2 8 5 3" xfId="39316"/>
    <cellStyle name="Percent 2 2 2 8 6" xfId="39317"/>
    <cellStyle name="Percent 2 2 2 8 7" xfId="39318"/>
    <cellStyle name="Percent 2 2 2 9" xfId="39319"/>
    <cellStyle name="Percent 2 2 2 9 2" xfId="39320"/>
    <cellStyle name="Percent 2 2 2 9 2 2" xfId="39321"/>
    <cellStyle name="Percent 2 2 2 9 2 3" xfId="39322"/>
    <cellStyle name="Percent 2 2 2 9 3" xfId="39323"/>
    <cellStyle name="Percent 2 2 2 9 3 2" xfId="39324"/>
    <cellStyle name="Percent 2 2 2 9 3 3" xfId="39325"/>
    <cellStyle name="Percent 2 2 2 9 4" xfId="39326"/>
    <cellStyle name="Percent 2 2 2 9 4 2" xfId="39327"/>
    <cellStyle name="Percent 2 2 2 9 4 3" xfId="39328"/>
    <cellStyle name="Percent 2 2 2 9 5" xfId="39329"/>
    <cellStyle name="Percent 2 2 2 9 5 2" xfId="39330"/>
    <cellStyle name="Percent 2 2 2 9 5 3" xfId="39331"/>
    <cellStyle name="Percent 2 2 2 9 6" xfId="39332"/>
    <cellStyle name="Percent 2 2 2 9 7" xfId="39333"/>
    <cellStyle name="Percent 2 2 3" xfId="39334"/>
    <cellStyle name="Percent 2 2 3 10" xfId="39335"/>
    <cellStyle name="Percent 2 2 3 10 2" xfId="39336"/>
    <cellStyle name="Percent 2 2 3 10 3" xfId="39337"/>
    <cellStyle name="Percent 2 2 3 11" xfId="39338"/>
    <cellStyle name="Percent 2 2 3 11 2" xfId="39339"/>
    <cellStyle name="Percent 2 2 3 11 3" xfId="39340"/>
    <cellStyle name="Percent 2 2 3 12" xfId="39341"/>
    <cellStyle name="Percent 2 2 3 12 2" xfId="39342"/>
    <cellStyle name="Percent 2 2 3 12 3" xfId="39343"/>
    <cellStyle name="Percent 2 2 3 13" xfId="39344"/>
    <cellStyle name="Percent 2 2 3 13 2" xfId="39345"/>
    <cellStyle name="Percent 2 2 3 13 3" xfId="39346"/>
    <cellStyle name="Percent 2 2 3 14" xfId="39347"/>
    <cellStyle name="Percent 2 2 3 15" xfId="39348"/>
    <cellStyle name="Percent 2 2 3 2" xfId="39349"/>
    <cellStyle name="Percent 2 2 3 2 10" xfId="39350"/>
    <cellStyle name="Percent 2 2 3 2 10 2" xfId="39351"/>
    <cellStyle name="Percent 2 2 3 2 10 3" xfId="39352"/>
    <cellStyle name="Percent 2 2 3 2 11" xfId="39353"/>
    <cellStyle name="Percent 2 2 3 2 11 2" xfId="39354"/>
    <cellStyle name="Percent 2 2 3 2 11 3" xfId="39355"/>
    <cellStyle name="Percent 2 2 3 2 12" xfId="39356"/>
    <cellStyle name="Percent 2 2 3 2 12 2" xfId="39357"/>
    <cellStyle name="Percent 2 2 3 2 12 3" xfId="39358"/>
    <cellStyle name="Percent 2 2 3 2 13" xfId="39359"/>
    <cellStyle name="Percent 2 2 3 2 14" xfId="39360"/>
    <cellStyle name="Percent 2 2 3 2 2" xfId="39361"/>
    <cellStyle name="Percent 2 2 3 2 2 10" xfId="39362"/>
    <cellStyle name="Percent 2 2 3 2 2 11" xfId="39363"/>
    <cellStyle name="Percent 2 2 3 2 2 2" xfId="39364"/>
    <cellStyle name="Percent 2 2 3 2 2 2 2" xfId="39365"/>
    <cellStyle name="Percent 2 2 3 2 2 2 2 2" xfId="39366"/>
    <cellStyle name="Percent 2 2 3 2 2 2 2 2 2" xfId="39367"/>
    <cellStyle name="Percent 2 2 3 2 2 2 2 2 3" xfId="39368"/>
    <cellStyle name="Percent 2 2 3 2 2 2 2 3" xfId="39369"/>
    <cellStyle name="Percent 2 2 3 2 2 2 2 3 2" xfId="39370"/>
    <cellStyle name="Percent 2 2 3 2 2 2 2 3 3" xfId="39371"/>
    <cellStyle name="Percent 2 2 3 2 2 2 2 4" xfId="39372"/>
    <cellStyle name="Percent 2 2 3 2 2 2 2 4 2" xfId="39373"/>
    <cellStyle name="Percent 2 2 3 2 2 2 2 4 3" xfId="39374"/>
    <cellStyle name="Percent 2 2 3 2 2 2 2 5" xfId="39375"/>
    <cellStyle name="Percent 2 2 3 2 2 2 2 5 2" xfId="39376"/>
    <cellStyle name="Percent 2 2 3 2 2 2 2 5 3" xfId="39377"/>
    <cellStyle name="Percent 2 2 3 2 2 2 2 6" xfId="39378"/>
    <cellStyle name="Percent 2 2 3 2 2 2 2 7" xfId="39379"/>
    <cellStyle name="Percent 2 2 3 2 2 2 3" xfId="39380"/>
    <cellStyle name="Percent 2 2 3 2 2 2 3 2" xfId="39381"/>
    <cellStyle name="Percent 2 2 3 2 2 2 3 3" xfId="39382"/>
    <cellStyle name="Percent 2 2 3 2 2 2 4" xfId="39383"/>
    <cellStyle name="Percent 2 2 3 2 2 2 4 2" xfId="39384"/>
    <cellStyle name="Percent 2 2 3 2 2 2 4 3" xfId="39385"/>
    <cellStyle name="Percent 2 2 3 2 2 2 5" xfId="39386"/>
    <cellStyle name="Percent 2 2 3 2 2 2 5 2" xfId="39387"/>
    <cellStyle name="Percent 2 2 3 2 2 2 5 3" xfId="39388"/>
    <cellStyle name="Percent 2 2 3 2 2 2 6" xfId="39389"/>
    <cellStyle name="Percent 2 2 3 2 2 2 6 2" xfId="39390"/>
    <cellStyle name="Percent 2 2 3 2 2 2 6 3" xfId="39391"/>
    <cellStyle name="Percent 2 2 3 2 2 2 7" xfId="39392"/>
    <cellStyle name="Percent 2 2 3 2 2 2 8" xfId="39393"/>
    <cellStyle name="Percent 2 2 3 2 2 3" xfId="39394"/>
    <cellStyle name="Percent 2 2 3 2 2 3 2" xfId="39395"/>
    <cellStyle name="Percent 2 2 3 2 2 3 2 2" xfId="39396"/>
    <cellStyle name="Percent 2 2 3 2 2 3 2 3" xfId="39397"/>
    <cellStyle name="Percent 2 2 3 2 2 3 3" xfId="39398"/>
    <cellStyle name="Percent 2 2 3 2 2 3 3 2" xfId="39399"/>
    <cellStyle name="Percent 2 2 3 2 2 3 3 3" xfId="39400"/>
    <cellStyle name="Percent 2 2 3 2 2 3 4" xfId="39401"/>
    <cellStyle name="Percent 2 2 3 2 2 3 4 2" xfId="39402"/>
    <cellStyle name="Percent 2 2 3 2 2 3 4 3" xfId="39403"/>
    <cellStyle name="Percent 2 2 3 2 2 3 5" xfId="39404"/>
    <cellStyle name="Percent 2 2 3 2 2 3 5 2" xfId="39405"/>
    <cellStyle name="Percent 2 2 3 2 2 3 5 3" xfId="39406"/>
    <cellStyle name="Percent 2 2 3 2 2 3 6" xfId="39407"/>
    <cellStyle name="Percent 2 2 3 2 2 3 7" xfId="39408"/>
    <cellStyle name="Percent 2 2 3 2 2 4" xfId="39409"/>
    <cellStyle name="Percent 2 2 3 2 2 4 2" xfId="39410"/>
    <cellStyle name="Percent 2 2 3 2 2 4 2 2" xfId="39411"/>
    <cellStyle name="Percent 2 2 3 2 2 4 2 3" xfId="39412"/>
    <cellStyle name="Percent 2 2 3 2 2 4 3" xfId="39413"/>
    <cellStyle name="Percent 2 2 3 2 2 4 3 2" xfId="39414"/>
    <cellStyle name="Percent 2 2 3 2 2 4 3 3" xfId="39415"/>
    <cellStyle name="Percent 2 2 3 2 2 4 4" xfId="39416"/>
    <cellStyle name="Percent 2 2 3 2 2 4 4 2" xfId="39417"/>
    <cellStyle name="Percent 2 2 3 2 2 4 4 3" xfId="39418"/>
    <cellStyle name="Percent 2 2 3 2 2 4 5" xfId="39419"/>
    <cellStyle name="Percent 2 2 3 2 2 4 5 2" xfId="39420"/>
    <cellStyle name="Percent 2 2 3 2 2 4 5 3" xfId="39421"/>
    <cellStyle name="Percent 2 2 3 2 2 4 6" xfId="39422"/>
    <cellStyle name="Percent 2 2 3 2 2 4 7" xfId="39423"/>
    <cellStyle name="Percent 2 2 3 2 2 5" xfId="39424"/>
    <cellStyle name="Percent 2 2 3 2 2 5 2" xfId="39425"/>
    <cellStyle name="Percent 2 2 3 2 2 5 2 2" xfId="39426"/>
    <cellStyle name="Percent 2 2 3 2 2 5 2 3" xfId="39427"/>
    <cellStyle name="Percent 2 2 3 2 2 5 3" xfId="39428"/>
    <cellStyle name="Percent 2 2 3 2 2 5 3 2" xfId="39429"/>
    <cellStyle name="Percent 2 2 3 2 2 5 3 3" xfId="39430"/>
    <cellStyle name="Percent 2 2 3 2 2 5 4" xfId="39431"/>
    <cellStyle name="Percent 2 2 3 2 2 5 4 2" xfId="39432"/>
    <cellStyle name="Percent 2 2 3 2 2 5 4 3" xfId="39433"/>
    <cellStyle name="Percent 2 2 3 2 2 5 5" xfId="39434"/>
    <cellStyle name="Percent 2 2 3 2 2 5 5 2" xfId="39435"/>
    <cellStyle name="Percent 2 2 3 2 2 5 5 3" xfId="39436"/>
    <cellStyle name="Percent 2 2 3 2 2 5 6" xfId="39437"/>
    <cellStyle name="Percent 2 2 3 2 2 5 7" xfId="39438"/>
    <cellStyle name="Percent 2 2 3 2 2 6" xfId="39439"/>
    <cellStyle name="Percent 2 2 3 2 2 6 2" xfId="39440"/>
    <cellStyle name="Percent 2 2 3 2 2 6 3" xfId="39441"/>
    <cellStyle name="Percent 2 2 3 2 2 7" xfId="39442"/>
    <cellStyle name="Percent 2 2 3 2 2 7 2" xfId="39443"/>
    <cellStyle name="Percent 2 2 3 2 2 7 3" xfId="39444"/>
    <cellStyle name="Percent 2 2 3 2 2 8" xfId="39445"/>
    <cellStyle name="Percent 2 2 3 2 2 8 2" xfId="39446"/>
    <cellStyle name="Percent 2 2 3 2 2 8 3" xfId="39447"/>
    <cellStyle name="Percent 2 2 3 2 2 9" xfId="39448"/>
    <cellStyle name="Percent 2 2 3 2 2 9 2" xfId="39449"/>
    <cellStyle name="Percent 2 2 3 2 2 9 3" xfId="39450"/>
    <cellStyle name="Percent 2 2 3 2 3" xfId="39451"/>
    <cellStyle name="Percent 2 2 3 2 3 2" xfId="39452"/>
    <cellStyle name="Percent 2 2 3 2 3 2 2" xfId="39453"/>
    <cellStyle name="Percent 2 2 3 2 3 2 2 2" xfId="39454"/>
    <cellStyle name="Percent 2 2 3 2 3 2 2 3" xfId="39455"/>
    <cellStyle name="Percent 2 2 3 2 3 2 3" xfId="39456"/>
    <cellStyle name="Percent 2 2 3 2 3 2 3 2" xfId="39457"/>
    <cellStyle name="Percent 2 2 3 2 3 2 3 3" xfId="39458"/>
    <cellStyle name="Percent 2 2 3 2 3 2 4" xfId="39459"/>
    <cellStyle name="Percent 2 2 3 2 3 2 4 2" xfId="39460"/>
    <cellStyle name="Percent 2 2 3 2 3 2 4 3" xfId="39461"/>
    <cellStyle name="Percent 2 2 3 2 3 2 5" xfId="39462"/>
    <cellStyle name="Percent 2 2 3 2 3 2 5 2" xfId="39463"/>
    <cellStyle name="Percent 2 2 3 2 3 2 5 3" xfId="39464"/>
    <cellStyle name="Percent 2 2 3 2 3 2 6" xfId="39465"/>
    <cellStyle name="Percent 2 2 3 2 3 2 7" xfId="39466"/>
    <cellStyle name="Percent 2 2 3 2 3 3" xfId="39467"/>
    <cellStyle name="Percent 2 2 3 2 3 3 2" xfId="39468"/>
    <cellStyle name="Percent 2 2 3 2 3 3 3" xfId="39469"/>
    <cellStyle name="Percent 2 2 3 2 3 4" xfId="39470"/>
    <cellStyle name="Percent 2 2 3 2 3 4 2" xfId="39471"/>
    <cellStyle name="Percent 2 2 3 2 3 4 3" xfId="39472"/>
    <cellStyle name="Percent 2 2 3 2 3 5" xfId="39473"/>
    <cellStyle name="Percent 2 2 3 2 3 5 2" xfId="39474"/>
    <cellStyle name="Percent 2 2 3 2 3 5 3" xfId="39475"/>
    <cellStyle name="Percent 2 2 3 2 3 6" xfId="39476"/>
    <cellStyle name="Percent 2 2 3 2 3 6 2" xfId="39477"/>
    <cellStyle name="Percent 2 2 3 2 3 6 3" xfId="39478"/>
    <cellStyle name="Percent 2 2 3 2 3 7" xfId="39479"/>
    <cellStyle name="Percent 2 2 3 2 3 8" xfId="39480"/>
    <cellStyle name="Percent 2 2 3 2 4" xfId="39481"/>
    <cellStyle name="Percent 2 2 3 2 4 2" xfId="39482"/>
    <cellStyle name="Percent 2 2 3 2 4 2 2" xfId="39483"/>
    <cellStyle name="Percent 2 2 3 2 4 2 2 2" xfId="39484"/>
    <cellStyle name="Percent 2 2 3 2 4 2 2 3" xfId="39485"/>
    <cellStyle name="Percent 2 2 3 2 4 2 3" xfId="39486"/>
    <cellStyle name="Percent 2 2 3 2 4 2 3 2" xfId="39487"/>
    <cellStyle name="Percent 2 2 3 2 4 2 3 3" xfId="39488"/>
    <cellStyle name="Percent 2 2 3 2 4 2 4" xfId="39489"/>
    <cellStyle name="Percent 2 2 3 2 4 2 4 2" xfId="39490"/>
    <cellStyle name="Percent 2 2 3 2 4 2 4 3" xfId="39491"/>
    <cellStyle name="Percent 2 2 3 2 4 2 5" xfId="39492"/>
    <cellStyle name="Percent 2 2 3 2 4 2 5 2" xfId="39493"/>
    <cellStyle name="Percent 2 2 3 2 4 2 5 3" xfId="39494"/>
    <cellStyle name="Percent 2 2 3 2 4 2 6" xfId="39495"/>
    <cellStyle name="Percent 2 2 3 2 4 2 7" xfId="39496"/>
    <cellStyle name="Percent 2 2 3 2 4 3" xfId="39497"/>
    <cellStyle name="Percent 2 2 3 2 4 3 2" xfId="39498"/>
    <cellStyle name="Percent 2 2 3 2 4 3 3" xfId="39499"/>
    <cellStyle name="Percent 2 2 3 2 4 4" xfId="39500"/>
    <cellStyle name="Percent 2 2 3 2 4 4 2" xfId="39501"/>
    <cellStyle name="Percent 2 2 3 2 4 4 3" xfId="39502"/>
    <cellStyle name="Percent 2 2 3 2 4 5" xfId="39503"/>
    <cellStyle name="Percent 2 2 3 2 4 5 2" xfId="39504"/>
    <cellStyle name="Percent 2 2 3 2 4 5 3" xfId="39505"/>
    <cellStyle name="Percent 2 2 3 2 4 6" xfId="39506"/>
    <cellStyle name="Percent 2 2 3 2 4 6 2" xfId="39507"/>
    <cellStyle name="Percent 2 2 3 2 4 6 3" xfId="39508"/>
    <cellStyle name="Percent 2 2 3 2 4 7" xfId="39509"/>
    <cellStyle name="Percent 2 2 3 2 4 8" xfId="39510"/>
    <cellStyle name="Percent 2 2 3 2 5" xfId="39511"/>
    <cellStyle name="Percent 2 2 3 2 5 2" xfId="39512"/>
    <cellStyle name="Percent 2 2 3 2 5 2 2" xfId="39513"/>
    <cellStyle name="Percent 2 2 3 2 5 2 3" xfId="39514"/>
    <cellStyle name="Percent 2 2 3 2 5 3" xfId="39515"/>
    <cellStyle name="Percent 2 2 3 2 5 3 2" xfId="39516"/>
    <cellStyle name="Percent 2 2 3 2 5 3 3" xfId="39517"/>
    <cellStyle name="Percent 2 2 3 2 5 4" xfId="39518"/>
    <cellStyle name="Percent 2 2 3 2 5 4 2" xfId="39519"/>
    <cellStyle name="Percent 2 2 3 2 5 4 3" xfId="39520"/>
    <cellStyle name="Percent 2 2 3 2 5 5" xfId="39521"/>
    <cellStyle name="Percent 2 2 3 2 5 5 2" xfId="39522"/>
    <cellStyle name="Percent 2 2 3 2 5 5 3" xfId="39523"/>
    <cellStyle name="Percent 2 2 3 2 5 6" xfId="39524"/>
    <cellStyle name="Percent 2 2 3 2 5 7" xfId="39525"/>
    <cellStyle name="Percent 2 2 3 2 6" xfId="39526"/>
    <cellStyle name="Percent 2 2 3 2 6 2" xfId="39527"/>
    <cellStyle name="Percent 2 2 3 2 6 2 2" xfId="39528"/>
    <cellStyle name="Percent 2 2 3 2 6 2 3" xfId="39529"/>
    <cellStyle name="Percent 2 2 3 2 6 3" xfId="39530"/>
    <cellStyle name="Percent 2 2 3 2 6 3 2" xfId="39531"/>
    <cellStyle name="Percent 2 2 3 2 6 3 3" xfId="39532"/>
    <cellStyle name="Percent 2 2 3 2 6 4" xfId="39533"/>
    <cellStyle name="Percent 2 2 3 2 6 4 2" xfId="39534"/>
    <cellStyle name="Percent 2 2 3 2 6 4 3" xfId="39535"/>
    <cellStyle name="Percent 2 2 3 2 6 5" xfId="39536"/>
    <cellStyle name="Percent 2 2 3 2 6 5 2" xfId="39537"/>
    <cellStyle name="Percent 2 2 3 2 6 5 3" xfId="39538"/>
    <cellStyle name="Percent 2 2 3 2 6 6" xfId="39539"/>
    <cellStyle name="Percent 2 2 3 2 6 7" xfId="39540"/>
    <cellStyle name="Percent 2 2 3 2 7" xfId="39541"/>
    <cellStyle name="Percent 2 2 3 2 7 2" xfId="39542"/>
    <cellStyle name="Percent 2 2 3 2 7 2 2" xfId="39543"/>
    <cellStyle name="Percent 2 2 3 2 7 2 3" xfId="39544"/>
    <cellStyle name="Percent 2 2 3 2 7 3" xfId="39545"/>
    <cellStyle name="Percent 2 2 3 2 7 3 2" xfId="39546"/>
    <cellStyle name="Percent 2 2 3 2 7 3 3" xfId="39547"/>
    <cellStyle name="Percent 2 2 3 2 7 4" xfId="39548"/>
    <cellStyle name="Percent 2 2 3 2 7 4 2" xfId="39549"/>
    <cellStyle name="Percent 2 2 3 2 7 4 3" xfId="39550"/>
    <cellStyle name="Percent 2 2 3 2 7 5" xfId="39551"/>
    <cellStyle name="Percent 2 2 3 2 7 5 2" xfId="39552"/>
    <cellStyle name="Percent 2 2 3 2 7 5 3" xfId="39553"/>
    <cellStyle name="Percent 2 2 3 2 7 6" xfId="39554"/>
    <cellStyle name="Percent 2 2 3 2 7 7" xfId="39555"/>
    <cellStyle name="Percent 2 2 3 2 8" xfId="39556"/>
    <cellStyle name="Percent 2 2 3 2 8 2" xfId="39557"/>
    <cellStyle name="Percent 2 2 3 2 8 2 2" xfId="39558"/>
    <cellStyle name="Percent 2 2 3 2 8 2 3" xfId="39559"/>
    <cellStyle name="Percent 2 2 3 2 8 3" xfId="39560"/>
    <cellStyle name="Percent 2 2 3 2 8 3 2" xfId="39561"/>
    <cellStyle name="Percent 2 2 3 2 8 3 3" xfId="39562"/>
    <cellStyle name="Percent 2 2 3 2 8 4" xfId="39563"/>
    <cellStyle name="Percent 2 2 3 2 8 4 2" xfId="39564"/>
    <cellStyle name="Percent 2 2 3 2 8 4 3" xfId="39565"/>
    <cellStyle name="Percent 2 2 3 2 8 5" xfId="39566"/>
    <cellStyle name="Percent 2 2 3 2 8 5 2" xfId="39567"/>
    <cellStyle name="Percent 2 2 3 2 8 5 3" xfId="39568"/>
    <cellStyle name="Percent 2 2 3 2 8 6" xfId="39569"/>
    <cellStyle name="Percent 2 2 3 2 8 7" xfId="39570"/>
    <cellStyle name="Percent 2 2 3 2 9" xfId="39571"/>
    <cellStyle name="Percent 2 2 3 2 9 2" xfId="39572"/>
    <cellStyle name="Percent 2 2 3 2 9 3" xfId="39573"/>
    <cellStyle name="Percent 2 2 3 3" xfId="39574"/>
    <cellStyle name="Percent 2 2 3 3 10" xfId="39575"/>
    <cellStyle name="Percent 2 2 3 3 11" xfId="39576"/>
    <cellStyle name="Percent 2 2 3 3 2" xfId="39577"/>
    <cellStyle name="Percent 2 2 3 3 2 2" xfId="39578"/>
    <cellStyle name="Percent 2 2 3 3 2 2 2" xfId="39579"/>
    <cellStyle name="Percent 2 2 3 3 2 2 2 2" xfId="39580"/>
    <cellStyle name="Percent 2 2 3 3 2 2 2 3" xfId="39581"/>
    <cellStyle name="Percent 2 2 3 3 2 2 3" xfId="39582"/>
    <cellStyle name="Percent 2 2 3 3 2 2 3 2" xfId="39583"/>
    <cellStyle name="Percent 2 2 3 3 2 2 3 3" xfId="39584"/>
    <cellStyle name="Percent 2 2 3 3 2 2 4" xfId="39585"/>
    <cellStyle name="Percent 2 2 3 3 2 2 4 2" xfId="39586"/>
    <cellStyle name="Percent 2 2 3 3 2 2 4 3" xfId="39587"/>
    <cellStyle name="Percent 2 2 3 3 2 2 5" xfId="39588"/>
    <cellStyle name="Percent 2 2 3 3 2 2 5 2" xfId="39589"/>
    <cellStyle name="Percent 2 2 3 3 2 2 5 3" xfId="39590"/>
    <cellStyle name="Percent 2 2 3 3 2 2 6" xfId="39591"/>
    <cellStyle name="Percent 2 2 3 3 2 2 7" xfId="39592"/>
    <cellStyle name="Percent 2 2 3 3 2 3" xfId="39593"/>
    <cellStyle name="Percent 2 2 3 3 2 3 2" xfId="39594"/>
    <cellStyle name="Percent 2 2 3 3 2 3 3" xfId="39595"/>
    <cellStyle name="Percent 2 2 3 3 2 4" xfId="39596"/>
    <cellStyle name="Percent 2 2 3 3 2 4 2" xfId="39597"/>
    <cellStyle name="Percent 2 2 3 3 2 4 3" xfId="39598"/>
    <cellStyle name="Percent 2 2 3 3 2 5" xfId="39599"/>
    <cellStyle name="Percent 2 2 3 3 2 5 2" xfId="39600"/>
    <cellStyle name="Percent 2 2 3 3 2 5 3" xfId="39601"/>
    <cellStyle name="Percent 2 2 3 3 2 6" xfId="39602"/>
    <cellStyle name="Percent 2 2 3 3 2 6 2" xfId="39603"/>
    <cellStyle name="Percent 2 2 3 3 2 6 3" xfId="39604"/>
    <cellStyle name="Percent 2 2 3 3 2 7" xfId="39605"/>
    <cellStyle name="Percent 2 2 3 3 2 8" xfId="39606"/>
    <cellStyle name="Percent 2 2 3 3 3" xfId="39607"/>
    <cellStyle name="Percent 2 2 3 3 3 2" xfId="39608"/>
    <cellStyle name="Percent 2 2 3 3 3 2 2" xfId="39609"/>
    <cellStyle name="Percent 2 2 3 3 3 2 3" xfId="39610"/>
    <cellStyle name="Percent 2 2 3 3 3 3" xfId="39611"/>
    <cellStyle name="Percent 2 2 3 3 3 3 2" xfId="39612"/>
    <cellStyle name="Percent 2 2 3 3 3 3 3" xfId="39613"/>
    <cellStyle name="Percent 2 2 3 3 3 4" xfId="39614"/>
    <cellStyle name="Percent 2 2 3 3 3 4 2" xfId="39615"/>
    <cellStyle name="Percent 2 2 3 3 3 4 3" xfId="39616"/>
    <cellStyle name="Percent 2 2 3 3 3 5" xfId="39617"/>
    <cellStyle name="Percent 2 2 3 3 3 5 2" xfId="39618"/>
    <cellStyle name="Percent 2 2 3 3 3 5 3" xfId="39619"/>
    <cellStyle name="Percent 2 2 3 3 3 6" xfId="39620"/>
    <cellStyle name="Percent 2 2 3 3 3 7" xfId="39621"/>
    <cellStyle name="Percent 2 2 3 3 4" xfId="39622"/>
    <cellStyle name="Percent 2 2 3 3 4 2" xfId="39623"/>
    <cellStyle name="Percent 2 2 3 3 4 2 2" xfId="39624"/>
    <cellStyle name="Percent 2 2 3 3 4 2 3" xfId="39625"/>
    <cellStyle name="Percent 2 2 3 3 4 3" xfId="39626"/>
    <cellStyle name="Percent 2 2 3 3 4 3 2" xfId="39627"/>
    <cellStyle name="Percent 2 2 3 3 4 3 3" xfId="39628"/>
    <cellStyle name="Percent 2 2 3 3 4 4" xfId="39629"/>
    <cellStyle name="Percent 2 2 3 3 4 4 2" xfId="39630"/>
    <cellStyle name="Percent 2 2 3 3 4 4 3" xfId="39631"/>
    <cellStyle name="Percent 2 2 3 3 4 5" xfId="39632"/>
    <cellStyle name="Percent 2 2 3 3 4 5 2" xfId="39633"/>
    <cellStyle name="Percent 2 2 3 3 4 5 3" xfId="39634"/>
    <cellStyle name="Percent 2 2 3 3 4 6" xfId="39635"/>
    <cellStyle name="Percent 2 2 3 3 4 7" xfId="39636"/>
    <cellStyle name="Percent 2 2 3 3 5" xfId="39637"/>
    <cellStyle name="Percent 2 2 3 3 5 2" xfId="39638"/>
    <cellStyle name="Percent 2 2 3 3 5 2 2" xfId="39639"/>
    <cellStyle name="Percent 2 2 3 3 5 2 3" xfId="39640"/>
    <cellStyle name="Percent 2 2 3 3 5 3" xfId="39641"/>
    <cellStyle name="Percent 2 2 3 3 5 3 2" xfId="39642"/>
    <cellStyle name="Percent 2 2 3 3 5 3 3" xfId="39643"/>
    <cellStyle name="Percent 2 2 3 3 5 4" xfId="39644"/>
    <cellStyle name="Percent 2 2 3 3 5 4 2" xfId="39645"/>
    <cellStyle name="Percent 2 2 3 3 5 4 3" xfId="39646"/>
    <cellStyle name="Percent 2 2 3 3 5 5" xfId="39647"/>
    <cellStyle name="Percent 2 2 3 3 5 5 2" xfId="39648"/>
    <cellStyle name="Percent 2 2 3 3 5 5 3" xfId="39649"/>
    <cellStyle name="Percent 2 2 3 3 5 6" xfId="39650"/>
    <cellStyle name="Percent 2 2 3 3 5 7" xfId="39651"/>
    <cellStyle name="Percent 2 2 3 3 6" xfId="39652"/>
    <cellStyle name="Percent 2 2 3 3 6 2" xfId="39653"/>
    <cellStyle name="Percent 2 2 3 3 6 3" xfId="39654"/>
    <cellStyle name="Percent 2 2 3 3 7" xfId="39655"/>
    <cellStyle name="Percent 2 2 3 3 7 2" xfId="39656"/>
    <cellStyle name="Percent 2 2 3 3 7 3" xfId="39657"/>
    <cellStyle name="Percent 2 2 3 3 8" xfId="39658"/>
    <cellStyle name="Percent 2 2 3 3 8 2" xfId="39659"/>
    <cellStyle name="Percent 2 2 3 3 8 3" xfId="39660"/>
    <cellStyle name="Percent 2 2 3 3 9" xfId="39661"/>
    <cellStyle name="Percent 2 2 3 3 9 2" xfId="39662"/>
    <cellStyle name="Percent 2 2 3 3 9 3" xfId="39663"/>
    <cellStyle name="Percent 2 2 3 4" xfId="39664"/>
    <cellStyle name="Percent 2 2 3 4 2" xfId="39665"/>
    <cellStyle name="Percent 2 2 3 4 2 2" xfId="39666"/>
    <cellStyle name="Percent 2 2 3 4 2 2 2" xfId="39667"/>
    <cellStyle name="Percent 2 2 3 4 2 2 3" xfId="39668"/>
    <cellStyle name="Percent 2 2 3 4 2 3" xfId="39669"/>
    <cellStyle name="Percent 2 2 3 4 2 3 2" xfId="39670"/>
    <cellStyle name="Percent 2 2 3 4 2 3 3" xfId="39671"/>
    <cellStyle name="Percent 2 2 3 4 2 4" xfId="39672"/>
    <cellStyle name="Percent 2 2 3 4 2 4 2" xfId="39673"/>
    <cellStyle name="Percent 2 2 3 4 2 4 3" xfId="39674"/>
    <cellStyle name="Percent 2 2 3 4 2 5" xfId="39675"/>
    <cellStyle name="Percent 2 2 3 4 2 5 2" xfId="39676"/>
    <cellStyle name="Percent 2 2 3 4 2 5 3" xfId="39677"/>
    <cellStyle name="Percent 2 2 3 4 2 6" xfId="39678"/>
    <cellStyle name="Percent 2 2 3 4 2 7" xfId="39679"/>
    <cellStyle name="Percent 2 2 3 4 3" xfId="39680"/>
    <cellStyle name="Percent 2 2 3 4 3 2" xfId="39681"/>
    <cellStyle name="Percent 2 2 3 4 3 3" xfId="39682"/>
    <cellStyle name="Percent 2 2 3 4 4" xfId="39683"/>
    <cellStyle name="Percent 2 2 3 4 4 2" xfId="39684"/>
    <cellStyle name="Percent 2 2 3 4 4 3" xfId="39685"/>
    <cellStyle name="Percent 2 2 3 4 5" xfId="39686"/>
    <cellStyle name="Percent 2 2 3 4 5 2" xfId="39687"/>
    <cellStyle name="Percent 2 2 3 4 5 3" xfId="39688"/>
    <cellStyle name="Percent 2 2 3 4 6" xfId="39689"/>
    <cellStyle name="Percent 2 2 3 4 6 2" xfId="39690"/>
    <cellStyle name="Percent 2 2 3 4 6 3" xfId="39691"/>
    <cellStyle name="Percent 2 2 3 4 7" xfId="39692"/>
    <cellStyle name="Percent 2 2 3 4 8" xfId="39693"/>
    <cellStyle name="Percent 2 2 3 5" xfId="39694"/>
    <cellStyle name="Percent 2 2 3 5 2" xfId="39695"/>
    <cellStyle name="Percent 2 2 3 5 2 2" xfId="39696"/>
    <cellStyle name="Percent 2 2 3 5 2 2 2" xfId="39697"/>
    <cellStyle name="Percent 2 2 3 5 2 2 3" xfId="39698"/>
    <cellStyle name="Percent 2 2 3 5 2 3" xfId="39699"/>
    <cellStyle name="Percent 2 2 3 5 2 3 2" xfId="39700"/>
    <cellStyle name="Percent 2 2 3 5 2 3 3" xfId="39701"/>
    <cellStyle name="Percent 2 2 3 5 2 4" xfId="39702"/>
    <cellStyle name="Percent 2 2 3 5 2 4 2" xfId="39703"/>
    <cellStyle name="Percent 2 2 3 5 2 4 3" xfId="39704"/>
    <cellStyle name="Percent 2 2 3 5 2 5" xfId="39705"/>
    <cellStyle name="Percent 2 2 3 5 2 5 2" xfId="39706"/>
    <cellStyle name="Percent 2 2 3 5 2 5 3" xfId="39707"/>
    <cellStyle name="Percent 2 2 3 5 2 6" xfId="39708"/>
    <cellStyle name="Percent 2 2 3 5 2 7" xfId="39709"/>
    <cellStyle name="Percent 2 2 3 5 3" xfId="39710"/>
    <cellStyle name="Percent 2 2 3 5 3 2" xfId="39711"/>
    <cellStyle name="Percent 2 2 3 5 3 3" xfId="39712"/>
    <cellStyle name="Percent 2 2 3 5 4" xfId="39713"/>
    <cellStyle name="Percent 2 2 3 5 4 2" xfId="39714"/>
    <cellStyle name="Percent 2 2 3 5 4 3" xfId="39715"/>
    <cellStyle name="Percent 2 2 3 5 5" xfId="39716"/>
    <cellStyle name="Percent 2 2 3 5 5 2" xfId="39717"/>
    <cellStyle name="Percent 2 2 3 5 5 3" xfId="39718"/>
    <cellStyle name="Percent 2 2 3 5 6" xfId="39719"/>
    <cellStyle name="Percent 2 2 3 5 6 2" xfId="39720"/>
    <cellStyle name="Percent 2 2 3 5 6 3" xfId="39721"/>
    <cellStyle name="Percent 2 2 3 5 7" xfId="39722"/>
    <cellStyle name="Percent 2 2 3 5 8" xfId="39723"/>
    <cellStyle name="Percent 2 2 3 6" xfId="39724"/>
    <cellStyle name="Percent 2 2 3 6 2" xfId="39725"/>
    <cellStyle name="Percent 2 2 3 6 2 2" xfId="39726"/>
    <cellStyle name="Percent 2 2 3 6 2 3" xfId="39727"/>
    <cellStyle name="Percent 2 2 3 6 3" xfId="39728"/>
    <cellStyle name="Percent 2 2 3 6 3 2" xfId="39729"/>
    <cellStyle name="Percent 2 2 3 6 3 3" xfId="39730"/>
    <cellStyle name="Percent 2 2 3 6 4" xfId="39731"/>
    <cellStyle name="Percent 2 2 3 6 4 2" xfId="39732"/>
    <cellStyle name="Percent 2 2 3 6 4 3" xfId="39733"/>
    <cellStyle name="Percent 2 2 3 6 5" xfId="39734"/>
    <cellStyle name="Percent 2 2 3 6 5 2" xfId="39735"/>
    <cellStyle name="Percent 2 2 3 6 5 3" xfId="39736"/>
    <cellStyle name="Percent 2 2 3 6 6" xfId="39737"/>
    <cellStyle name="Percent 2 2 3 6 7" xfId="39738"/>
    <cellStyle name="Percent 2 2 3 7" xfId="39739"/>
    <cellStyle name="Percent 2 2 3 7 2" xfId="39740"/>
    <cellStyle name="Percent 2 2 3 7 2 2" xfId="39741"/>
    <cellStyle name="Percent 2 2 3 7 2 3" xfId="39742"/>
    <cellStyle name="Percent 2 2 3 7 3" xfId="39743"/>
    <cellStyle name="Percent 2 2 3 7 3 2" xfId="39744"/>
    <cellStyle name="Percent 2 2 3 7 3 3" xfId="39745"/>
    <cellStyle name="Percent 2 2 3 7 4" xfId="39746"/>
    <cellStyle name="Percent 2 2 3 7 4 2" xfId="39747"/>
    <cellStyle name="Percent 2 2 3 7 4 3" xfId="39748"/>
    <cellStyle name="Percent 2 2 3 7 5" xfId="39749"/>
    <cellStyle name="Percent 2 2 3 7 5 2" xfId="39750"/>
    <cellStyle name="Percent 2 2 3 7 5 3" xfId="39751"/>
    <cellStyle name="Percent 2 2 3 7 6" xfId="39752"/>
    <cellStyle name="Percent 2 2 3 7 7" xfId="39753"/>
    <cellStyle name="Percent 2 2 3 8" xfId="39754"/>
    <cellStyle name="Percent 2 2 3 8 2" xfId="39755"/>
    <cellStyle name="Percent 2 2 3 8 2 2" xfId="39756"/>
    <cellStyle name="Percent 2 2 3 8 2 3" xfId="39757"/>
    <cellStyle name="Percent 2 2 3 8 3" xfId="39758"/>
    <cellStyle name="Percent 2 2 3 8 3 2" xfId="39759"/>
    <cellStyle name="Percent 2 2 3 8 3 3" xfId="39760"/>
    <cellStyle name="Percent 2 2 3 8 4" xfId="39761"/>
    <cellStyle name="Percent 2 2 3 8 4 2" xfId="39762"/>
    <cellStyle name="Percent 2 2 3 8 4 3" xfId="39763"/>
    <cellStyle name="Percent 2 2 3 8 5" xfId="39764"/>
    <cellStyle name="Percent 2 2 3 8 5 2" xfId="39765"/>
    <cellStyle name="Percent 2 2 3 8 5 3" xfId="39766"/>
    <cellStyle name="Percent 2 2 3 8 6" xfId="39767"/>
    <cellStyle name="Percent 2 2 3 8 7" xfId="39768"/>
    <cellStyle name="Percent 2 2 3 9" xfId="39769"/>
    <cellStyle name="Percent 2 2 3 9 2" xfId="39770"/>
    <cellStyle name="Percent 2 2 3 9 2 2" xfId="39771"/>
    <cellStyle name="Percent 2 2 3 9 2 3" xfId="39772"/>
    <cellStyle name="Percent 2 2 3 9 3" xfId="39773"/>
    <cellStyle name="Percent 2 2 3 9 3 2" xfId="39774"/>
    <cellStyle name="Percent 2 2 3 9 3 3" xfId="39775"/>
    <cellStyle name="Percent 2 2 3 9 4" xfId="39776"/>
    <cellStyle name="Percent 2 2 3 9 4 2" xfId="39777"/>
    <cellStyle name="Percent 2 2 3 9 4 3" xfId="39778"/>
    <cellStyle name="Percent 2 2 3 9 5" xfId="39779"/>
    <cellStyle name="Percent 2 2 3 9 5 2" xfId="39780"/>
    <cellStyle name="Percent 2 2 3 9 5 3" xfId="39781"/>
    <cellStyle name="Percent 2 2 3 9 6" xfId="39782"/>
    <cellStyle name="Percent 2 2 3 9 7" xfId="39783"/>
    <cellStyle name="Percent 2 2 4" xfId="39784"/>
    <cellStyle name="Percent 2 2 4 10" xfId="39785"/>
    <cellStyle name="Percent 2 2 4 10 2" xfId="39786"/>
    <cellStyle name="Percent 2 2 4 10 3" xfId="39787"/>
    <cellStyle name="Percent 2 2 4 11" xfId="39788"/>
    <cellStyle name="Percent 2 2 4 11 2" xfId="39789"/>
    <cellStyle name="Percent 2 2 4 11 3" xfId="39790"/>
    <cellStyle name="Percent 2 2 4 12" xfId="39791"/>
    <cellStyle name="Percent 2 2 4 12 2" xfId="39792"/>
    <cellStyle name="Percent 2 2 4 12 3" xfId="39793"/>
    <cellStyle name="Percent 2 2 4 13" xfId="39794"/>
    <cellStyle name="Percent 2 2 4 14" xfId="39795"/>
    <cellStyle name="Percent 2 2 4 2" xfId="39796"/>
    <cellStyle name="Percent 2 2 4 2 10" xfId="39797"/>
    <cellStyle name="Percent 2 2 4 2 11" xfId="39798"/>
    <cellStyle name="Percent 2 2 4 2 2" xfId="39799"/>
    <cellStyle name="Percent 2 2 4 2 2 2" xfId="39800"/>
    <cellStyle name="Percent 2 2 4 2 2 2 2" xfId="39801"/>
    <cellStyle name="Percent 2 2 4 2 2 2 2 2" xfId="39802"/>
    <cellStyle name="Percent 2 2 4 2 2 2 2 3" xfId="39803"/>
    <cellStyle name="Percent 2 2 4 2 2 2 3" xfId="39804"/>
    <cellStyle name="Percent 2 2 4 2 2 2 3 2" xfId="39805"/>
    <cellStyle name="Percent 2 2 4 2 2 2 3 3" xfId="39806"/>
    <cellStyle name="Percent 2 2 4 2 2 2 4" xfId="39807"/>
    <cellStyle name="Percent 2 2 4 2 2 2 4 2" xfId="39808"/>
    <cellStyle name="Percent 2 2 4 2 2 2 4 3" xfId="39809"/>
    <cellStyle name="Percent 2 2 4 2 2 2 5" xfId="39810"/>
    <cellStyle name="Percent 2 2 4 2 2 2 5 2" xfId="39811"/>
    <cellStyle name="Percent 2 2 4 2 2 2 5 3" xfId="39812"/>
    <cellStyle name="Percent 2 2 4 2 2 2 6" xfId="39813"/>
    <cellStyle name="Percent 2 2 4 2 2 2 7" xfId="39814"/>
    <cellStyle name="Percent 2 2 4 2 2 3" xfId="39815"/>
    <cellStyle name="Percent 2 2 4 2 2 3 2" xfId="39816"/>
    <cellStyle name="Percent 2 2 4 2 2 3 3" xfId="39817"/>
    <cellStyle name="Percent 2 2 4 2 2 4" xfId="39818"/>
    <cellStyle name="Percent 2 2 4 2 2 4 2" xfId="39819"/>
    <cellStyle name="Percent 2 2 4 2 2 4 3" xfId="39820"/>
    <cellStyle name="Percent 2 2 4 2 2 5" xfId="39821"/>
    <cellStyle name="Percent 2 2 4 2 2 5 2" xfId="39822"/>
    <cellStyle name="Percent 2 2 4 2 2 5 3" xfId="39823"/>
    <cellStyle name="Percent 2 2 4 2 2 6" xfId="39824"/>
    <cellStyle name="Percent 2 2 4 2 2 6 2" xfId="39825"/>
    <cellStyle name="Percent 2 2 4 2 2 6 3" xfId="39826"/>
    <cellStyle name="Percent 2 2 4 2 2 7" xfId="39827"/>
    <cellStyle name="Percent 2 2 4 2 2 8" xfId="39828"/>
    <cellStyle name="Percent 2 2 4 2 3" xfId="39829"/>
    <cellStyle name="Percent 2 2 4 2 3 2" xfId="39830"/>
    <cellStyle name="Percent 2 2 4 2 3 2 2" xfId="39831"/>
    <cellStyle name="Percent 2 2 4 2 3 2 3" xfId="39832"/>
    <cellStyle name="Percent 2 2 4 2 3 3" xfId="39833"/>
    <cellStyle name="Percent 2 2 4 2 3 3 2" xfId="39834"/>
    <cellStyle name="Percent 2 2 4 2 3 3 3" xfId="39835"/>
    <cellStyle name="Percent 2 2 4 2 3 4" xfId="39836"/>
    <cellStyle name="Percent 2 2 4 2 3 4 2" xfId="39837"/>
    <cellStyle name="Percent 2 2 4 2 3 4 3" xfId="39838"/>
    <cellStyle name="Percent 2 2 4 2 3 5" xfId="39839"/>
    <cellStyle name="Percent 2 2 4 2 3 5 2" xfId="39840"/>
    <cellStyle name="Percent 2 2 4 2 3 5 3" xfId="39841"/>
    <cellStyle name="Percent 2 2 4 2 3 6" xfId="39842"/>
    <cellStyle name="Percent 2 2 4 2 3 7" xfId="39843"/>
    <cellStyle name="Percent 2 2 4 2 4" xfId="39844"/>
    <cellStyle name="Percent 2 2 4 2 4 2" xfId="39845"/>
    <cellStyle name="Percent 2 2 4 2 4 2 2" xfId="39846"/>
    <cellStyle name="Percent 2 2 4 2 4 2 3" xfId="39847"/>
    <cellStyle name="Percent 2 2 4 2 4 3" xfId="39848"/>
    <cellStyle name="Percent 2 2 4 2 4 3 2" xfId="39849"/>
    <cellStyle name="Percent 2 2 4 2 4 3 3" xfId="39850"/>
    <cellStyle name="Percent 2 2 4 2 4 4" xfId="39851"/>
    <cellStyle name="Percent 2 2 4 2 4 4 2" xfId="39852"/>
    <cellStyle name="Percent 2 2 4 2 4 4 3" xfId="39853"/>
    <cellStyle name="Percent 2 2 4 2 4 5" xfId="39854"/>
    <cellStyle name="Percent 2 2 4 2 4 5 2" xfId="39855"/>
    <cellStyle name="Percent 2 2 4 2 4 5 3" xfId="39856"/>
    <cellStyle name="Percent 2 2 4 2 4 6" xfId="39857"/>
    <cellStyle name="Percent 2 2 4 2 4 7" xfId="39858"/>
    <cellStyle name="Percent 2 2 4 2 5" xfId="39859"/>
    <cellStyle name="Percent 2 2 4 2 5 2" xfId="39860"/>
    <cellStyle name="Percent 2 2 4 2 5 2 2" xfId="39861"/>
    <cellStyle name="Percent 2 2 4 2 5 2 3" xfId="39862"/>
    <cellStyle name="Percent 2 2 4 2 5 3" xfId="39863"/>
    <cellStyle name="Percent 2 2 4 2 5 3 2" xfId="39864"/>
    <cellStyle name="Percent 2 2 4 2 5 3 3" xfId="39865"/>
    <cellStyle name="Percent 2 2 4 2 5 4" xfId="39866"/>
    <cellStyle name="Percent 2 2 4 2 5 4 2" xfId="39867"/>
    <cellStyle name="Percent 2 2 4 2 5 4 3" xfId="39868"/>
    <cellStyle name="Percent 2 2 4 2 5 5" xfId="39869"/>
    <cellStyle name="Percent 2 2 4 2 5 5 2" xfId="39870"/>
    <cellStyle name="Percent 2 2 4 2 5 5 3" xfId="39871"/>
    <cellStyle name="Percent 2 2 4 2 5 6" xfId="39872"/>
    <cellStyle name="Percent 2 2 4 2 5 7" xfId="39873"/>
    <cellStyle name="Percent 2 2 4 2 6" xfId="39874"/>
    <cellStyle name="Percent 2 2 4 2 6 2" xfId="39875"/>
    <cellStyle name="Percent 2 2 4 2 6 3" xfId="39876"/>
    <cellStyle name="Percent 2 2 4 2 7" xfId="39877"/>
    <cellStyle name="Percent 2 2 4 2 7 2" xfId="39878"/>
    <cellStyle name="Percent 2 2 4 2 7 3" xfId="39879"/>
    <cellStyle name="Percent 2 2 4 2 8" xfId="39880"/>
    <cellStyle name="Percent 2 2 4 2 8 2" xfId="39881"/>
    <cellStyle name="Percent 2 2 4 2 8 3" xfId="39882"/>
    <cellStyle name="Percent 2 2 4 2 9" xfId="39883"/>
    <cellStyle name="Percent 2 2 4 2 9 2" xfId="39884"/>
    <cellStyle name="Percent 2 2 4 2 9 3" xfId="39885"/>
    <cellStyle name="Percent 2 2 4 3" xfId="39886"/>
    <cellStyle name="Percent 2 2 4 3 2" xfId="39887"/>
    <cellStyle name="Percent 2 2 4 3 2 2" xfId="39888"/>
    <cellStyle name="Percent 2 2 4 3 2 2 2" xfId="39889"/>
    <cellStyle name="Percent 2 2 4 3 2 2 3" xfId="39890"/>
    <cellStyle name="Percent 2 2 4 3 2 3" xfId="39891"/>
    <cellStyle name="Percent 2 2 4 3 2 3 2" xfId="39892"/>
    <cellStyle name="Percent 2 2 4 3 2 3 3" xfId="39893"/>
    <cellStyle name="Percent 2 2 4 3 2 4" xfId="39894"/>
    <cellStyle name="Percent 2 2 4 3 2 4 2" xfId="39895"/>
    <cellStyle name="Percent 2 2 4 3 2 4 3" xfId="39896"/>
    <cellStyle name="Percent 2 2 4 3 2 5" xfId="39897"/>
    <cellStyle name="Percent 2 2 4 3 2 5 2" xfId="39898"/>
    <cellStyle name="Percent 2 2 4 3 2 5 3" xfId="39899"/>
    <cellStyle name="Percent 2 2 4 3 2 6" xfId="39900"/>
    <cellStyle name="Percent 2 2 4 3 2 7" xfId="39901"/>
    <cellStyle name="Percent 2 2 4 3 3" xfId="39902"/>
    <cellStyle name="Percent 2 2 4 3 3 2" xfId="39903"/>
    <cellStyle name="Percent 2 2 4 3 3 3" xfId="39904"/>
    <cellStyle name="Percent 2 2 4 3 4" xfId="39905"/>
    <cellStyle name="Percent 2 2 4 3 4 2" xfId="39906"/>
    <cellStyle name="Percent 2 2 4 3 4 3" xfId="39907"/>
    <cellStyle name="Percent 2 2 4 3 5" xfId="39908"/>
    <cellStyle name="Percent 2 2 4 3 5 2" xfId="39909"/>
    <cellStyle name="Percent 2 2 4 3 5 3" xfId="39910"/>
    <cellStyle name="Percent 2 2 4 3 6" xfId="39911"/>
    <cellStyle name="Percent 2 2 4 3 6 2" xfId="39912"/>
    <cellStyle name="Percent 2 2 4 3 6 3" xfId="39913"/>
    <cellStyle name="Percent 2 2 4 3 7" xfId="39914"/>
    <cellStyle name="Percent 2 2 4 3 8" xfId="39915"/>
    <cellStyle name="Percent 2 2 4 4" xfId="39916"/>
    <cellStyle name="Percent 2 2 4 4 2" xfId="39917"/>
    <cellStyle name="Percent 2 2 4 4 2 2" xfId="39918"/>
    <cellStyle name="Percent 2 2 4 4 2 2 2" xfId="39919"/>
    <cellStyle name="Percent 2 2 4 4 2 2 3" xfId="39920"/>
    <cellStyle name="Percent 2 2 4 4 2 3" xfId="39921"/>
    <cellStyle name="Percent 2 2 4 4 2 3 2" xfId="39922"/>
    <cellStyle name="Percent 2 2 4 4 2 3 3" xfId="39923"/>
    <cellStyle name="Percent 2 2 4 4 2 4" xfId="39924"/>
    <cellStyle name="Percent 2 2 4 4 2 4 2" xfId="39925"/>
    <cellStyle name="Percent 2 2 4 4 2 4 3" xfId="39926"/>
    <cellStyle name="Percent 2 2 4 4 2 5" xfId="39927"/>
    <cellStyle name="Percent 2 2 4 4 2 5 2" xfId="39928"/>
    <cellStyle name="Percent 2 2 4 4 2 5 3" xfId="39929"/>
    <cellStyle name="Percent 2 2 4 4 2 6" xfId="39930"/>
    <cellStyle name="Percent 2 2 4 4 2 7" xfId="39931"/>
    <cellStyle name="Percent 2 2 4 4 3" xfId="39932"/>
    <cellStyle name="Percent 2 2 4 4 3 2" xfId="39933"/>
    <cellStyle name="Percent 2 2 4 4 3 3" xfId="39934"/>
    <cellStyle name="Percent 2 2 4 4 4" xfId="39935"/>
    <cellStyle name="Percent 2 2 4 4 4 2" xfId="39936"/>
    <cellStyle name="Percent 2 2 4 4 4 3" xfId="39937"/>
    <cellStyle name="Percent 2 2 4 4 5" xfId="39938"/>
    <cellStyle name="Percent 2 2 4 4 5 2" xfId="39939"/>
    <cellStyle name="Percent 2 2 4 4 5 3" xfId="39940"/>
    <cellStyle name="Percent 2 2 4 4 6" xfId="39941"/>
    <cellStyle name="Percent 2 2 4 4 6 2" xfId="39942"/>
    <cellStyle name="Percent 2 2 4 4 6 3" xfId="39943"/>
    <cellStyle name="Percent 2 2 4 4 7" xfId="39944"/>
    <cellStyle name="Percent 2 2 4 4 8" xfId="39945"/>
    <cellStyle name="Percent 2 2 4 5" xfId="39946"/>
    <cellStyle name="Percent 2 2 4 5 2" xfId="39947"/>
    <cellStyle name="Percent 2 2 4 5 2 2" xfId="39948"/>
    <cellStyle name="Percent 2 2 4 5 2 3" xfId="39949"/>
    <cellStyle name="Percent 2 2 4 5 3" xfId="39950"/>
    <cellStyle name="Percent 2 2 4 5 3 2" xfId="39951"/>
    <cellStyle name="Percent 2 2 4 5 3 3" xfId="39952"/>
    <cellStyle name="Percent 2 2 4 5 4" xfId="39953"/>
    <cellStyle name="Percent 2 2 4 5 4 2" xfId="39954"/>
    <cellStyle name="Percent 2 2 4 5 4 3" xfId="39955"/>
    <cellStyle name="Percent 2 2 4 5 5" xfId="39956"/>
    <cellStyle name="Percent 2 2 4 5 5 2" xfId="39957"/>
    <cellStyle name="Percent 2 2 4 5 5 3" xfId="39958"/>
    <cellStyle name="Percent 2 2 4 5 6" xfId="39959"/>
    <cellStyle name="Percent 2 2 4 5 7" xfId="39960"/>
    <cellStyle name="Percent 2 2 4 6" xfId="39961"/>
    <cellStyle name="Percent 2 2 4 6 2" xfId="39962"/>
    <cellStyle name="Percent 2 2 4 6 2 2" xfId="39963"/>
    <cellStyle name="Percent 2 2 4 6 2 3" xfId="39964"/>
    <cellStyle name="Percent 2 2 4 6 3" xfId="39965"/>
    <cellStyle name="Percent 2 2 4 6 3 2" xfId="39966"/>
    <cellStyle name="Percent 2 2 4 6 3 3" xfId="39967"/>
    <cellStyle name="Percent 2 2 4 6 4" xfId="39968"/>
    <cellStyle name="Percent 2 2 4 6 4 2" xfId="39969"/>
    <cellStyle name="Percent 2 2 4 6 4 3" xfId="39970"/>
    <cellStyle name="Percent 2 2 4 6 5" xfId="39971"/>
    <cellStyle name="Percent 2 2 4 6 5 2" xfId="39972"/>
    <cellStyle name="Percent 2 2 4 6 5 3" xfId="39973"/>
    <cellStyle name="Percent 2 2 4 6 6" xfId="39974"/>
    <cellStyle name="Percent 2 2 4 6 7" xfId="39975"/>
    <cellStyle name="Percent 2 2 4 7" xfId="39976"/>
    <cellStyle name="Percent 2 2 4 7 2" xfId="39977"/>
    <cellStyle name="Percent 2 2 4 7 2 2" xfId="39978"/>
    <cellStyle name="Percent 2 2 4 7 2 3" xfId="39979"/>
    <cellStyle name="Percent 2 2 4 7 3" xfId="39980"/>
    <cellStyle name="Percent 2 2 4 7 3 2" xfId="39981"/>
    <cellStyle name="Percent 2 2 4 7 3 3" xfId="39982"/>
    <cellStyle name="Percent 2 2 4 7 4" xfId="39983"/>
    <cellStyle name="Percent 2 2 4 7 4 2" xfId="39984"/>
    <cellStyle name="Percent 2 2 4 7 4 3" xfId="39985"/>
    <cellStyle name="Percent 2 2 4 7 5" xfId="39986"/>
    <cellStyle name="Percent 2 2 4 7 5 2" xfId="39987"/>
    <cellStyle name="Percent 2 2 4 7 5 3" xfId="39988"/>
    <cellStyle name="Percent 2 2 4 7 6" xfId="39989"/>
    <cellStyle name="Percent 2 2 4 7 7" xfId="39990"/>
    <cellStyle name="Percent 2 2 4 8" xfId="39991"/>
    <cellStyle name="Percent 2 2 4 8 2" xfId="39992"/>
    <cellStyle name="Percent 2 2 4 8 2 2" xfId="39993"/>
    <cellStyle name="Percent 2 2 4 8 2 3" xfId="39994"/>
    <cellStyle name="Percent 2 2 4 8 3" xfId="39995"/>
    <cellStyle name="Percent 2 2 4 8 3 2" xfId="39996"/>
    <cellStyle name="Percent 2 2 4 8 3 3" xfId="39997"/>
    <cellStyle name="Percent 2 2 4 8 4" xfId="39998"/>
    <cellStyle name="Percent 2 2 4 8 4 2" xfId="39999"/>
    <cellStyle name="Percent 2 2 4 8 4 3" xfId="40000"/>
    <cellStyle name="Percent 2 2 4 8 5" xfId="40001"/>
    <cellStyle name="Percent 2 2 4 8 5 2" xfId="40002"/>
    <cellStyle name="Percent 2 2 4 8 5 3" xfId="40003"/>
    <cellStyle name="Percent 2 2 4 8 6" xfId="40004"/>
    <cellStyle name="Percent 2 2 4 8 7" xfId="40005"/>
    <cellStyle name="Percent 2 2 4 9" xfId="40006"/>
    <cellStyle name="Percent 2 2 4 9 2" xfId="40007"/>
    <cellStyle name="Percent 2 2 4 9 3" xfId="40008"/>
    <cellStyle name="Percent 2 2 5" xfId="40009"/>
    <cellStyle name="Percent 2 2 5 10" xfId="40010"/>
    <cellStyle name="Percent 2 2 5 11" xfId="40011"/>
    <cellStyle name="Percent 2 2 5 2" xfId="40012"/>
    <cellStyle name="Percent 2 2 5 2 2" xfId="40013"/>
    <cellStyle name="Percent 2 2 5 2 2 2" xfId="40014"/>
    <cellStyle name="Percent 2 2 5 2 2 2 2" xfId="40015"/>
    <cellStyle name="Percent 2 2 5 2 2 2 3" xfId="40016"/>
    <cellStyle name="Percent 2 2 5 2 2 3" xfId="40017"/>
    <cellStyle name="Percent 2 2 5 2 2 3 2" xfId="40018"/>
    <cellStyle name="Percent 2 2 5 2 2 3 3" xfId="40019"/>
    <cellStyle name="Percent 2 2 5 2 2 4" xfId="40020"/>
    <cellStyle name="Percent 2 2 5 2 2 4 2" xfId="40021"/>
    <cellStyle name="Percent 2 2 5 2 2 4 3" xfId="40022"/>
    <cellStyle name="Percent 2 2 5 2 2 5" xfId="40023"/>
    <cellStyle name="Percent 2 2 5 2 2 5 2" xfId="40024"/>
    <cellStyle name="Percent 2 2 5 2 2 5 3" xfId="40025"/>
    <cellStyle name="Percent 2 2 5 2 2 6" xfId="40026"/>
    <cellStyle name="Percent 2 2 5 2 2 7" xfId="40027"/>
    <cellStyle name="Percent 2 2 5 2 3" xfId="40028"/>
    <cellStyle name="Percent 2 2 5 2 3 2" xfId="40029"/>
    <cellStyle name="Percent 2 2 5 2 3 3" xfId="40030"/>
    <cellStyle name="Percent 2 2 5 2 4" xfId="40031"/>
    <cellStyle name="Percent 2 2 5 2 4 2" xfId="40032"/>
    <cellStyle name="Percent 2 2 5 2 4 3" xfId="40033"/>
    <cellStyle name="Percent 2 2 5 2 5" xfId="40034"/>
    <cellStyle name="Percent 2 2 5 2 5 2" xfId="40035"/>
    <cellStyle name="Percent 2 2 5 2 5 3" xfId="40036"/>
    <cellStyle name="Percent 2 2 5 2 6" xfId="40037"/>
    <cellStyle name="Percent 2 2 5 2 6 2" xfId="40038"/>
    <cellStyle name="Percent 2 2 5 2 6 3" xfId="40039"/>
    <cellStyle name="Percent 2 2 5 2 7" xfId="40040"/>
    <cellStyle name="Percent 2 2 5 2 8" xfId="40041"/>
    <cellStyle name="Percent 2 2 5 3" xfId="40042"/>
    <cellStyle name="Percent 2 2 5 3 2" xfId="40043"/>
    <cellStyle name="Percent 2 2 5 3 2 2" xfId="40044"/>
    <cellStyle name="Percent 2 2 5 3 2 3" xfId="40045"/>
    <cellStyle name="Percent 2 2 5 3 3" xfId="40046"/>
    <cellStyle name="Percent 2 2 5 3 3 2" xfId="40047"/>
    <cellStyle name="Percent 2 2 5 3 3 3" xfId="40048"/>
    <cellStyle name="Percent 2 2 5 3 4" xfId="40049"/>
    <cellStyle name="Percent 2 2 5 3 4 2" xfId="40050"/>
    <cellStyle name="Percent 2 2 5 3 4 3" xfId="40051"/>
    <cellStyle name="Percent 2 2 5 3 5" xfId="40052"/>
    <cellStyle name="Percent 2 2 5 3 5 2" xfId="40053"/>
    <cellStyle name="Percent 2 2 5 3 5 3" xfId="40054"/>
    <cellStyle name="Percent 2 2 5 3 6" xfId="40055"/>
    <cellStyle name="Percent 2 2 5 3 7" xfId="40056"/>
    <cellStyle name="Percent 2 2 5 4" xfId="40057"/>
    <cellStyle name="Percent 2 2 5 4 2" xfId="40058"/>
    <cellStyle name="Percent 2 2 5 4 2 2" xfId="40059"/>
    <cellStyle name="Percent 2 2 5 4 2 3" xfId="40060"/>
    <cellStyle name="Percent 2 2 5 4 3" xfId="40061"/>
    <cellStyle name="Percent 2 2 5 4 3 2" xfId="40062"/>
    <cellStyle name="Percent 2 2 5 4 3 3" xfId="40063"/>
    <cellStyle name="Percent 2 2 5 4 4" xfId="40064"/>
    <cellStyle name="Percent 2 2 5 4 4 2" xfId="40065"/>
    <cellStyle name="Percent 2 2 5 4 4 3" xfId="40066"/>
    <cellStyle name="Percent 2 2 5 4 5" xfId="40067"/>
    <cellStyle name="Percent 2 2 5 4 5 2" xfId="40068"/>
    <cellStyle name="Percent 2 2 5 4 5 3" xfId="40069"/>
    <cellStyle name="Percent 2 2 5 4 6" xfId="40070"/>
    <cellStyle name="Percent 2 2 5 4 7" xfId="40071"/>
    <cellStyle name="Percent 2 2 5 5" xfId="40072"/>
    <cellStyle name="Percent 2 2 5 5 2" xfId="40073"/>
    <cellStyle name="Percent 2 2 5 5 2 2" xfId="40074"/>
    <cellStyle name="Percent 2 2 5 5 2 3" xfId="40075"/>
    <cellStyle name="Percent 2 2 5 5 3" xfId="40076"/>
    <cellStyle name="Percent 2 2 5 5 3 2" xfId="40077"/>
    <cellStyle name="Percent 2 2 5 5 3 3" xfId="40078"/>
    <cellStyle name="Percent 2 2 5 5 4" xfId="40079"/>
    <cellStyle name="Percent 2 2 5 5 4 2" xfId="40080"/>
    <cellStyle name="Percent 2 2 5 5 4 3" xfId="40081"/>
    <cellStyle name="Percent 2 2 5 5 5" xfId="40082"/>
    <cellStyle name="Percent 2 2 5 5 5 2" xfId="40083"/>
    <cellStyle name="Percent 2 2 5 5 5 3" xfId="40084"/>
    <cellStyle name="Percent 2 2 5 5 6" xfId="40085"/>
    <cellStyle name="Percent 2 2 5 5 7" xfId="40086"/>
    <cellStyle name="Percent 2 2 5 6" xfId="40087"/>
    <cellStyle name="Percent 2 2 5 6 2" xfId="40088"/>
    <cellStyle name="Percent 2 2 5 6 3" xfId="40089"/>
    <cellStyle name="Percent 2 2 5 7" xfId="40090"/>
    <cellStyle name="Percent 2 2 5 7 2" xfId="40091"/>
    <cellStyle name="Percent 2 2 5 7 3" xfId="40092"/>
    <cellStyle name="Percent 2 2 5 8" xfId="40093"/>
    <cellStyle name="Percent 2 2 5 8 2" xfId="40094"/>
    <cellStyle name="Percent 2 2 5 8 3" xfId="40095"/>
    <cellStyle name="Percent 2 2 5 9" xfId="40096"/>
    <cellStyle name="Percent 2 2 5 9 2" xfId="40097"/>
    <cellStyle name="Percent 2 2 5 9 3" xfId="40098"/>
    <cellStyle name="Percent 2 2 6" xfId="40099"/>
    <cellStyle name="Percent 2 2 6 2" xfId="40100"/>
    <cellStyle name="Percent 2 2 6 2 2" xfId="40101"/>
    <cellStyle name="Percent 2 2 6 2 2 2" xfId="40102"/>
    <cellStyle name="Percent 2 2 6 2 2 3" xfId="40103"/>
    <cellStyle name="Percent 2 2 6 2 3" xfId="40104"/>
    <cellStyle name="Percent 2 2 6 2 3 2" xfId="40105"/>
    <cellStyle name="Percent 2 2 6 2 3 3" xfId="40106"/>
    <cellStyle name="Percent 2 2 6 2 4" xfId="40107"/>
    <cellStyle name="Percent 2 2 6 2 4 2" xfId="40108"/>
    <cellStyle name="Percent 2 2 6 2 4 3" xfId="40109"/>
    <cellStyle name="Percent 2 2 6 2 5" xfId="40110"/>
    <cellStyle name="Percent 2 2 6 2 5 2" xfId="40111"/>
    <cellStyle name="Percent 2 2 6 2 5 3" xfId="40112"/>
    <cellStyle name="Percent 2 2 6 2 6" xfId="40113"/>
    <cellStyle name="Percent 2 2 6 2 7" xfId="40114"/>
    <cellStyle name="Percent 2 2 6 3" xfId="40115"/>
    <cellStyle name="Percent 2 2 6 3 2" xfId="40116"/>
    <cellStyle name="Percent 2 2 6 3 3" xfId="40117"/>
    <cellStyle name="Percent 2 2 6 4" xfId="40118"/>
    <cellStyle name="Percent 2 2 6 4 2" xfId="40119"/>
    <cellStyle name="Percent 2 2 6 4 3" xfId="40120"/>
    <cellStyle name="Percent 2 2 6 5" xfId="40121"/>
    <cellStyle name="Percent 2 2 6 5 2" xfId="40122"/>
    <cellStyle name="Percent 2 2 6 5 3" xfId="40123"/>
    <cellStyle name="Percent 2 2 6 6" xfId="40124"/>
    <cellStyle name="Percent 2 2 6 6 2" xfId="40125"/>
    <cellStyle name="Percent 2 2 6 6 3" xfId="40126"/>
    <cellStyle name="Percent 2 2 6 7" xfId="40127"/>
    <cellStyle name="Percent 2 2 6 8" xfId="40128"/>
    <cellStyle name="Percent 2 2 7" xfId="40129"/>
    <cellStyle name="Percent 2 2 7 2" xfId="40130"/>
    <cellStyle name="Percent 2 2 7 2 2" xfId="40131"/>
    <cellStyle name="Percent 2 2 7 2 2 2" xfId="40132"/>
    <cellStyle name="Percent 2 2 7 2 2 3" xfId="40133"/>
    <cellStyle name="Percent 2 2 7 2 3" xfId="40134"/>
    <cellStyle name="Percent 2 2 7 2 3 2" xfId="40135"/>
    <cellStyle name="Percent 2 2 7 2 3 3" xfId="40136"/>
    <cellStyle name="Percent 2 2 7 2 4" xfId="40137"/>
    <cellStyle name="Percent 2 2 7 2 4 2" xfId="40138"/>
    <cellStyle name="Percent 2 2 7 2 4 3" xfId="40139"/>
    <cellStyle name="Percent 2 2 7 2 5" xfId="40140"/>
    <cellStyle name="Percent 2 2 7 2 5 2" xfId="40141"/>
    <cellStyle name="Percent 2 2 7 2 5 3" xfId="40142"/>
    <cellStyle name="Percent 2 2 7 2 6" xfId="40143"/>
    <cellStyle name="Percent 2 2 7 2 7" xfId="40144"/>
    <cellStyle name="Percent 2 2 7 3" xfId="40145"/>
    <cellStyle name="Percent 2 2 7 3 2" xfId="40146"/>
    <cellStyle name="Percent 2 2 7 3 3" xfId="40147"/>
    <cellStyle name="Percent 2 2 7 4" xfId="40148"/>
    <cellStyle name="Percent 2 2 7 4 2" xfId="40149"/>
    <cellStyle name="Percent 2 2 7 4 3" xfId="40150"/>
    <cellStyle name="Percent 2 2 7 5" xfId="40151"/>
    <cellStyle name="Percent 2 2 7 5 2" xfId="40152"/>
    <cellStyle name="Percent 2 2 7 5 3" xfId="40153"/>
    <cellStyle name="Percent 2 2 7 6" xfId="40154"/>
    <cellStyle name="Percent 2 2 7 6 2" xfId="40155"/>
    <cellStyle name="Percent 2 2 7 6 3" xfId="40156"/>
    <cellStyle name="Percent 2 2 7 7" xfId="40157"/>
    <cellStyle name="Percent 2 2 7 8" xfId="40158"/>
    <cellStyle name="Percent 2 2 8" xfId="40159"/>
    <cellStyle name="Percent 2 2 8 2" xfId="40160"/>
    <cellStyle name="Percent 2 2 8 2 2" xfId="40161"/>
    <cellStyle name="Percent 2 2 8 2 2 2" xfId="40162"/>
    <cellStyle name="Percent 2 2 8 2 2 3" xfId="40163"/>
    <cellStyle name="Percent 2 2 8 2 3" xfId="40164"/>
    <cellStyle name="Percent 2 2 8 2 3 2" xfId="40165"/>
    <cellStyle name="Percent 2 2 8 2 3 3" xfId="40166"/>
    <cellStyle name="Percent 2 2 8 2 4" xfId="40167"/>
    <cellStyle name="Percent 2 2 8 2 4 2" xfId="40168"/>
    <cellStyle name="Percent 2 2 8 2 4 3" xfId="40169"/>
    <cellStyle name="Percent 2 2 8 2 5" xfId="40170"/>
    <cellStyle name="Percent 2 2 8 2 5 2" xfId="40171"/>
    <cellStyle name="Percent 2 2 8 2 5 3" xfId="40172"/>
    <cellStyle name="Percent 2 2 8 2 6" xfId="40173"/>
    <cellStyle name="Percent 2 2 8 2 7" xfId="40174"/>
    <cellStyle name="Percent 2 2 8 3" xfId="40175"/>
    <cellStyle name="Percent 2 2 8 3 2" xfId="40176"/>
    <cellStyle name="Percent 2 2 8 3 3" xfId="40177"/>
    <cellStyle name="Percent 2 2 8 4" xfId="40178"/>
    <cellStyle name="Percent 2 2 8 4 2" xfId="40179"/>
    <cellStyle name="Percent 2 2 8 4 3" xfId="40180"/>
    <cellStyle name="Percent 2 2 8 5" xfId="40181"/>
    <cellStyle name="Percent 2 2 8 5 2" xfId="40182"/>
    <cellStyle name="Percent 2 2 8 5 3" xfId="40183"/>
    <cellStyle name="Percent 2 2 8 6" xfId="40184"/>
    <cellStyle name="Percent 2 2 8 6 2" xfId="40185"/>
    <cellStyle name="Percent 2 2 8 6 3" xfId="40186"/>
    <cellStyle name="Percent 2 2 8 7" xfId="40187"/>
    <cellStyle name="Percent 2 2 8 8" xfId="40188"/>
    <cellStyle name="Percent 2 2 9" xfId="40189"/>
    <cellStyle name="Percent 2 2 9 2" xfId="40190"/>
    <cellStyle name="Percent 2 2 9 2 2" xfId="40191"/>
    <cellStyle name="Percent 2 2 9 2 3" xfId="40192"/>
    <cellStyle name="Percent 2 2 9 3" xfId="40193"/>
    <cellStyle name="Percent 2 2 9 3 2" xfId="40194"/>
    <cellStyle name="Percent 2 2 9 3 3" xfId="40195"/>
    <cellStyle name="Percent 2 2 9 4" xfId="40196"/>
    <cellStyle name="Percent 2 2 9 4 2" xfId="40197"/>
    <cellStyle name="Percent 2 2 9 4 3" xfId="40198"/>
    <cellStyle name="Percent 2 2 9 5" xfId="40199"/>
    <cellStyle name="Percent 2 2 9 5 2" xfId="40200"/>
    <cellStyle name="Percent 2 2 9 5 3" xfId="40201"/>
    <cellStyle name="Percent 2 2 9 6" xfId="40202"/>
    <cellStyle name="Percent 2 2 9 7" xfId="40203"/>
    <cellStyle name="Percent 2 20" xfId="40204"/>
    <cellStyle name="Percent 2 3" xfId="42"/>
    <cellStyle name="Percent 2 3 10" xfId="40205"/>
    <cellStyle name="Percent 2 3 10 2" xfId="40206"/>
    <cellStyle name="Percent 2 3 10 2 2" xfId="40207"/>
    <cellStyle name="Percent 2 3 10 2 3" xfId="40208"/>
    <cellStyle name="Percent 2 3 10 3" xfId="40209"/>
    <cellStyle name="Percent 2 3 10 3 2" xfId="40210"/>
    <cellStyle name="Percent 2 3 10 3 3" xfId="40211"/>
    <cellStyle name="Percent 2 3 10 4" xfId="40212"/>
    <cellStyle name="Percent 2 3 10 4 2" xfId="40213"/>
    <cellStyle name="Percent 2 3 10 4 3" xfId="40214"/>
    <cellStyle name="Percent 2 3 10 5" xfId="40215"/>
    <cellStyle name="Percent 2 3 10 5 2" xfId="40216"/>
    <cellStyle name="Percent 2 3 10 5 3" xfId="40217"/>
    <cellStyle name="Percent 2 3 10 6" xfId="40218"/>
    <cellStyle name="Percent 2 3 10 7" xfId="40219"/>
    <cellStyle name="Percent 2 3 11" xfId="40220"/>
    <cellStyle name="Percent 2 3 11 2" xfId="40221"/>
    <cellStyle name="Percent 2 3 11 3" xfId="40222"/>
    <cellStyle name="Percent 2 3 12" xfId="40223"/>
    <cellStyle name="Percent 2 3 12 2" xfId="40224"/>
    <cellStyle name="Percent 2 3 12 3" xfId="40225"/>
    <cellStyle name="Percent 2 3 13" xfId="40226"/>
    <cellStyle name="Percent 2 3 13 2" xfId="40227"/>
    <cellStyle name="Percent 2 3 13 3" xfId="40228"/>
    <cellStyle name="Percent 2 3 14" xfId="40229"/>
    <cellStyle name="Percent 2 3 14 2" xfId="40230"/>
    <cellStyle name="Percent 2 3 14 3" xfId="40231"/>
    <cellStyle name="Percent 2 3 15" xfId="40232"/>
    <cellStyle name="Percent 2 3 16" xfId="40233"/>
    <cellStyle name="Percent 2 3 2" xfId="40234"/>
    <cellStyle name="Percent 2 3 2 10" xfId="40235"/>
    <cellStyle name="Percent 2 3 2 10 2" xfId="40236"/>
    <cellStyle name="Percent 2 3 2 10 3" xfId="40237"/>
    <cellStyle name="Percent 2 3 2 11" xfId="40238"/>
    <cellStyle name="Percent 2 3 2 11 2" xfId="40239"/>
    <cellStyle name="Percent 2 3 2 11 3" xfId="40240"/>
    <cellStyle name="Percent 2 3 2 12" xfId="40241"/>
    <cellStyle name="Percent 2 3 2 12 2" xfId="40242"/>
    <cellStyle name="Percent 2 3 2 12 3" xfId="40243"/>
    <cellStyle name="Percent 2 3 2 13" xfId="40244"/>
    <cellStyle name="Percent 2 3 2 13 2" xfId="40245"/>
    <cellStyle name="Percent 2 3 2 13 3" xfId="40246"/>
    <cellStyle name="Percent 2 3 2 14" xfId="40247"/>
    <cellStyle name="Percent 2 3 2 15" xfId="40248"/>
    <cellStyle name="Percent 2 3 2 2" xfId="40249"/>
    <cellStyle name="Percent 2 3 2 2 10" xfId="40250"/>
    <cellStyle name="Percent 2 3 2 2 10 2" xfId="40251"/>
    <cellStyle name="Percent 2 3 2 2 10 3" xfId="40252"/>
    <cellStyle name="Percent 2 3 2 2 11" xfId="40253"/>
    <cellStyle name="Percent 2 3 2 2 11 2" xfId="40254"/>
    <cellStyle name="Percent 2 3 2 2 11 3" xfId="40255"/>
    <cellStyle name="Percent 2 3 2 2 12" xfId="40256"/>
    <cellStyle name="Percent 2 3 2 2 12 2" xfId="40257"/>
    <cellStyle name="Percent 2 3 2 2 12 3" xfId="40258"/>
    <cellStyle name="Percent 2 3 2 2 13" xfId="40259"/>
    <cellStyle name="Percent 2 3 2 2 14" xfId="40260"/>
    <cellStyle name="Percent 2 3 2 2 2" xfId="40261"/>
    <cellStyle name="Percent 2 3 2 2 2 10" xfId="40262"/>
    <cellStyle name="Percent 2 3 2 2 2 11" xfId="40263"/>
    <cellStyle name="Percent 2 3 2 2 2 2" xfId="40264"/>
    <cellStyle name="Percent 2 3 2 2 2 2 2" xfId="40265"/>
    <cellStyle name="Percent 2 3 2 2 2 2 2 2" xfId="40266"/>
    <cellStyle name="Percent 2 3 2 2 2 2 2 2 2" xfId="40267"/>
    <cellStyle name="Percent 2 3 2 2 2 2 2 2 3" xfId="40268"/>
    <cellStyle name="Percent 2 3 2 2 2 2 2 3" xfId="40269"/>
    <cellStyle name="Percent 2 3 2 2 2 2 2 3 2" xfId="40270"/>
    <cellStyle name="Percent 2 3 2 2 2 2 2 3 3" xfId="40271"/>
    <cellStyle name="Percent 2 3 2 2 2 2 2 4" xfId="40272"/>
    <cellStyle name="Percent 2 3 2 2 2 2 2 4 2" xfId="40273"/>
    <cellStyle name="Percent 2 3 2 2 2 2 2 4 3" xfId="40274"/>
    <cellStyle name="Percent 2 3 2 2 2 2 2 5" xfId="40275"/>
    <cellStyle name="Percent 2 3 2 2 2 2 2 5 2" xfId="40276"/>
    <cellStyle name="Percent 2 3 2 2 2 2 2 5 3" xfId="40277"/>
    <cellStyle name="Percent 2 3 2 2 2 2 2 6" xfId="40278"/>
    <cellStyle name="Percent 2 3 2 2 2 2 2 7" xfId="40279"/>
    <cellStyle name="Percent 2 3 2 2 2 2 3" xfId="40280"/>
    <cellStyle name="Percent 2 3 2 2 2 2 3 2" xfId="40281"/>
    <cellStyle name="Percent 2 3 2 2 2 2 3 3" xfId="40282"/>
    <cellStyle name="Percent 2 3 2 2 2 2 4" xfId="40283"/>
    <cellStyle name="Percent 2 3 2 2 2 2 4 2" xfId="40284"/>
    <cellStyle name="Percent 2 3 2 2 2 2 4 3" xfId="40285"/>
    <cellStyle name="Percent 2 3 2 2 2 2 5" xfId="40286"/>
    <cellStyle name="Percent 2 3 2 2 2 2 5 2" xfId="40287"/>
    <cellStyle name="Percent 2 3 2 2 2 2 5 3" xfId="40288"/>
    <cellStyle name="Percent 2 3 2 2 2 2 6" xfId="40289"/>
    <cellStyle name="Percent 2 3 2 2 2 2 6 2" xfId="40290"/>
    <cellStyle name="Percent 2 3 2 2 2 2 6 3" xfId="40291"/>
    <cellStyle name="Percent 2 3 2 2 2 2 7" xfId="40292"/>
    <cellStyle name="Percent 2 3 2 2 2 2 8" xfId="40293"/>
    <cellStyle name="Percent 2 3 2 2 2 3" xfId="40294"/>
    <cellStyle name="Percent 2 3 2 2 2 3 2" xfId="40295"/>
    <cellStyle name="Percent 2 3 2 2 2 3 2 2" xfId="40296"/>
    <cellStyle name="Percent 2 3 2 2 2 3 2 3" xfId="40297"/>
    <cellStyle name="Percent 2 3 2 2 2 3 3" xfId="40298"/>
    <cellStyle name="Percent 2 3 2 2 2 3 3 2" xfId="40299"/>
    <cellStyle name="Percent 2 3 2 2 2 3 3 3" xfId="40300"/>
    <cellStyle name="Percent 2 3 2 2 2 3 4" xfId="40301"/>
    <cellStyle name="Percent 2 3 2 2 2 3 4 2" xfId="40302"/>
    <cellStyle name="Percent 2 3 2 2 2 3 4 3" xfId="40303"/>
    <cellStyle name="Percent 2 3 2 2 2 3 5" xfId="40304"/>
    <cellStyle name="Percent 2 3 2 2 2 3 5 2" xfId="40305"/>
    <cellStyle name="Percent 2 3 2 2 2 3 5 3" xfId="40306"/>
    <cellStyle name="Percent 2 3 2 2 2 3 6" xfId="40307"/>
    <cellStyle name="Percent 2 3 2 2 2 3 7" xfId="40308"/>
    <cellStyle name="Percent 2 3 2 2 2 4" xfId="40309"/>
    <cellStyle name="Percent 2 3 2 2 2 4 2" xfId="40310"/>
    <cellStyle name="Percent 2 3 2 2 2 4 2 2" xfId="40311"/>
    <cellStyle name="Percent 2 3 2 2 2 4 2 3" xfId="40312"/>
    <cellStyle name="Percent 2 3 2 2 2 4 3" xfId="40313"/>
    <cellStyle name="Percent 2 3 2 2 2 4 3 2" xfId="40314"/>
    <cellStyle name="Percent 2 3 2 2 2 4 3 3" xfId="40315"/>
    <cellStyle name="Percent 2 3 2 2 2 4 4" xfId="40316"/>
    <cellStyle name="Percent 2 3 2 2 2 4 4 2" xfId="40317"/>
    <cellStyle name="Percent 2 3 2 2 2 4 4 3" xfId="40318"/>
    <cellStyle name="Percent 2 3 2 2 2 4 5" xfId="40319"/>
    <cellStyle name="Percent 2 3 2 2 2 4 5 2" xfId="40320"/>
    <cellStyle name="Percent 2 3 2 2 2 4 5 3" xfId="40321"/>
    <cellStyle name="Percent 2 3 2 2 2 4 6" xfId="40322"/>
    <cellStyle name="Percent 2 3 2 2 2 4 7" xfId="40323"/>
    <cellStyle name="Percent 2 3 2 2 2 5" xfId="40324"/>
    <cellStyle name="Percent 2 3 2 2 2 5 2" xfId="40325"/>
    <cellStyle name="Percent 2 3 2 2 2 5 2 2" xfId="40326"/>
    <cellStyle name="Percent 2 3 2 2 2 5 2 3" xfId="40327"/>
    <cellStyle name="Percent 2 3 2 2 2 5 3" xfId="40328"/>
    <cellStyle name="Percent 2 3 2 2 2 5 3 2" xfId="40329"/>
    <cellStyle name="Percent 2 3 2 2 2 5 3 3" xfId="40330"/>
    <cellStyle name="Percent 2 3 2 2 2 5 4" xfId="40331"/>
    <cellStyle name="Percent 2 3 2 2 2 5 4 2" xfId="40332"/>
    <cellStyle name="Percent 2 3 2 2 2 5 4 3" xfId="40333"/>
    <cellStyle name="Percent 2 3 2 2 2 5 5" xfId="40334"/>
    <cellStyle name="Percent 2 3 2 2 2 5 5 2" xfId="40335"/>
    <cellStyle name="Percent 2 3 2 2 2 5 5 3" xfId="40336"/>
    <cellStyle name="Percent 2 3 2 2 2 5 6" xfId="40337"/>
    <cellStyle name="Percent 2 3 2 2 2 5 7" xfId="40338"/>
    <cellStyle name="Percent 2 3 2 2 2 6" xfId="40339"/>
    <cellStyle name="Percent 2 3 2 2 2 6 2" xfId="40340"/>
    <cellStyle name="Percent 2 3 2 2 2 6 3" xfId="40341"/>
    <cellStyle name="Percent 2 3 2 2 2 7" xfId="40342"/>
    <cellStyle name="Percent 2 3 2 2 2 7 2" xfId="40343"/>
    <cellStyle name="Percent 2 3 2 2 2 7 3" xfId="40344"/>
    <cellStyle name="Percent 2 3 2 2 2 8" xfId="40345"/>
    <cellStyle name="Percent 2 3 2 2 2 8 2" xfId="40346"/>
    <cellStyle name="Percent 2 3 2 2 2 8 3" xfId="40347"/>
    <cellStyle name="Percent 2 3 2 2 2 9" xfId="40348"/>
    <cellStyle name="Percent 2 3 2 2 2 9 2" xfId="40349"/>
    <cellStyle name="Percent 2 3 2 2 2 9 3" xfId="40350"/>
    <cellStyle name="Percent 2 3 2 2 3" xfId="40351"/>
    <cellStyle name="Percent 2 3 2 2 3 2" xfId="40352"/>
    <cellStyle name="Percent 2 3 2 2 3 2 2" xfId="40353"/>
    <cellStyle name="Percent 2 3 2 2 3 2 2 2" xfId="40354"/>
    <cellStyle name="Percent 2 3 2 2 3 2 2 3" xfId="40355"/>
    <cellStyle name="Percent 2 3 2 2 3 2 3" xfId="40356"/>
    <cellStyle name="Percent 2 3 2 2 3 2 3 2" xfId="40357"/>
    <cellStyle name="Percent 2 3 2 2 3 2 3 3" xfId="40358"/>
    <cellStyle name="Percent 2 3 2 2 3 2 4" xfId="40359"/>
    <cellStyle name="Percent 2 3 2 2 3 2 4 2" xfId="40360"/>
    <cellStyle name="Percent 2 3 2 2 3 2 4 3" xfId="40361"/>
    <cellStyle name="Percent 2 3 2 2 3 2 5" xfId="40362"/>
    <cellStyle name="Percent 2 3 2 2 3 2 5 2" xfId="40363"/>
    <cellStyle name="Percent 2 3 2 2 3 2 5 3" xfId="40364"/>
    <cellStyle name="Percent 2 3 2 2 3 2 6" xfId="40365"/>
    <cellStyle name="Percent 2 3 2 2 3 2 7" xfId="40366"/>
    <cellStyle name="Percent 2 3 2 2 3 3" xfId="40367"/>
    <cellStyle name="Percent 2 3 2 2 3 3 2" xfId="40368"/>
    <cellStyle name="Percent 2 3 2 2 3 3 3" xfId="40369"/>
    <cellStyle name="Percent 2 3 2 2 3 4" xfId="40370"/>
    <cellStyle name="Percent 2 3 2 2 3 4 2" xfId="40371"/>
    <cellStyle name="Percent 2 3 2 2 3 4 3" xfId="40372"/>
    <cellStyle name="Percent 2 3 2 2 3 5" xfId="40373"/>
    <cellStyle name="Percent 2 3 2 2 3 5 2" xfId="40374"/>
    <cellStyle name="Percent 2 3 2 2 3 5 3" xfId="40375"/>
    <cellStyle name="Percent 2 3 2 2 3 6" xfId="40376"/>
    <cellStyle name="Percent 2 3 2 2 3 6 2" xfId="40377"/>
    <cellStyle name="Percent 2 3 2 2 3 6 3" xfId="40378"/>
    <cellStyle name="Percent 2 3 2 2 3 7" xfId="40379"/>
    <cellStyle name="Percent 2 3 2 2 3 8" xfId="40380"/>
    <cellStyle name="Percent 2 3 2 2 4" xfId="40381"/>
    <cellStyle name="Percent 2 3 2 2 4 2" xfId="40382"/>
    <cellStyle name="Percent 2 3 2 2 4 2 2" xfId="40383"/>
    <cellStyle name="Percent 2 3 2 2 4 2 2 2" xfId="40384"/>
    <cellStyle name="Percent 2 3 2 2 4 2 2 3" xfId="40385"/>
    <cellStyle name="Percent 2 3 2 2 4 2 3" xfId="40386"/>
    <cellStyle name="Percent 2 3 2 2 4 2 3 2" xfId="40387"/>
    <cellStyle name="Percent 2 3 2 2 4 2 3 3" xfId="40388"/>
    <cellStyle name="Percent 2 3 2 2 4 2 4" xfId="40389"/>
    <cellStyle name="Percent 2 3 2 2 4 2 4 2" xfId="40390"/>
    <cellStyle name="Percent 2 3 2 2 4 2 4 3" xfId="40391"/>
    <cellStyle name="Percent 2 3 2 2 4 2 5" xfId="40392"/>
    <cellStyle name="Percent 2 3 2 2 4 2 5 2" xfId="40393"/>
    <cellStyle name="Percent 2 3 2 2 4 2 5 3" xfId="40394"/>
    <cellStyle name="Percent 2 3 2 2 4 2 6" xfId="40395"/>
    <cellStyle name="Percent 2 3 2 2 4 2 7" xfId="40396"/>
    <cellStyle name="Percent 2 3 2 2 4 3" xfId="40397"/>
    <cellStyle name="Percent 2 3 2 2 4 3 2" xfId="40398"/>
    <cellStyle name="Percent 2 3 2 2 4 3 3" xfId="40399"/>
    <cellStyle name="Percent 2 3 2 2 4 4" xfId="40400"/>
    <cellStyle name="Percent 2 3 2 2 4 4 2" xfId="40401"/>
    <cellStyle name="Percent 2 3 2 2 4 4 3" xfId="40402"/>
    <cellStyle name="Percent 2 3 2 2 4 5" xfId="40403"/>
    <cellStyle name="Percent 2 3 2 2 4 5 2" xfId="40404"/>
    <cellStyle name="Percent 2 3 2 2 4 5 3" xfId="40405"/>
    <cellStyle name="Percent 2 3 2 2 4 6" xfId="40406"/>
    <cellStyle name="Percent 2 3 2 2 4 6 2" xfId="40407"/>
    <cellStyle name="Percent 2 3 2 2 4 6 3" xfId="40408"/>
    <cellStyle name="Percent 2 3 2 2 4 7" xfId="40409"/>
    <cellStyle name="Percent 2 3 2 2 4 8" xfId="40410"/>
    <cellStyle name="Percent 2 3 2 2 5" xfId="40411"/>
    <cellStyle name="Percent 2 3 2 2 5 2" xfId="40412"/>
    <cellStyle name="Percent 2 3 2 2 5 2 2" xfId="40413"/>
    <cellStyle name="Percent 2 3 2 2 5 2 3" xfId="40414"/>
    <cellStyle name="Percent 2 3 2 2 5 3" xfId="40415"/>
    <cellStyle name="Percent 2 3 2 2 5 3 2" xfId="40416"/>
    <cellStyle name="Percent 2 3 2 2 5 3 3" xfId="40417"/>
    <cellStyle name="Percent 2 3 2 2 5 4" xfId="40418"/>
    <cellStyle name="Percent 2 3 2 2 5 4 2" xfId="40419"/>
    <cellStyle name="Percent 2 3 2 2 5 4 3" xfId="40420"/>
    <cellStyle name="Percent 2 3 2 2 5 5" xfId="40421"/>
    <cellStyle name="Percent 2 3 2 2 5 5 2" xfId="40422"/>
    <cellStyle name="Percent 2 3 2 2 5 5 3" xfId="40423"/>
    <cellStyle name="Percent 2 3 2 2 5 6" xfId="40424"/>
    <cellStyle name="Percent 2 3 2 2 5 7" xfId="40425"/>
    <cellStyle name="Percent 2 3 2 2 6" xfId="40426"/>
    <cellStyle name="Percent 2 3 2 2 6 2" xfId="40427"/>
    <cellStyle name="Percent 2 3 2 2 6 2 2" xfId="40428"/>
    <cellStyle name="Percent 2 3 2 2 6 2 3" xfId="40429"/>
    <cellStyle name="Percent 2 3 2 2 6 3" xfId="40430"/>
    <cellStyle name="Percent 2 3 2 2 6 3 2" xfId="40431"/>
    <cellStyle name="Percent 2 3 2 2 6 3 3" xfId="40432"/>
    <cellStyle name="Percent 2 3 2 2 6 4" xfId="40433"/>
    <cellStyle name="Percent 2 3 2 2 6 4 2" xfId="40434"/>
    <cellStyle name="Percent 2 3 2 2 6 4 3" xfId="40435"/>
    <cellStyle name="Percent 2 3 2 2 6 5" xfId="40436"/>
    <cellStyle name="Percent 2 3 2 2 6 5 2" xfId="40437"/>
    <cellStyle name="Percent 2 3 2 2 6 5 3" xfId="40438"/>
    <cellStyle name="Percent 2 3 2 2 6 6" xfId="40439"/>
    <cellStyle name="Percent 2 3 2 2 6 7" xfId="40440"/>
    <cellStyle name="Percent 2 3 2 2 7" xfId="40441"/>
    <cellStyle name="Percent 2 3 2 2 7 2" xfId="40442"/>
    <cellStyle name="Percent 2 3 2 2 7 2 2" xfId="40443"/>
    <cellStyle name="Percent 2 3 2 2 7 2 3" xfId="40444"/>
    <cellStyle name="Percent 2 3 2 2 7 3" xfId="40445"/>
    <cellStyle name="Percent 2 3 2 2 7 3 2" xfId="40446"/>
    <cellStyle name="Percent 2 3 2 2 7 3 3" xfId="40447"/>
    <cellStyle name="Percent 2 3 2 2 7 4" xfId="40448"/>
    <cellStyle name="Percent 2 3 2 2 7 4 2" xfId="40449"/>
    <cellStyle name="Percent 2 3 2 2 7 4 3" xfId="40450"/>
    <cellStyle name="Percent 2 3 2 2 7 5" xfId="40451"/>
    <cellStyle name="Percent 2 3 2 2 7 5 2" xfId="40452"/>
    <cellStyle name="Percent 2 3 2 2 7 5 3" xfId="40453"/>
    <cellStyle name="Percent 2 3 2 2 7 6" xfId="40454"/>
    <cellStyle name="Percent 2 3 2 2 7 7" xfId="40455"/>
    <cellStyle name="Percent 2 3 2 2 8" xfId="40456"/>
    <cellStyle name="Percent 2 3 2 2 8 2" xfId="40457"/>
    <cellStyle name="Percent 2 3 2 2 8 2 2" xfId="40458"/>
    <cellStyle name="Percent 2 3 2 2 8 2 3" xfId="40459"/>
    <cellStyle name="Percent 2 3 2 2 8 3" xfId="40460"/>
    <cellStyle name="Percent 2 3 2 2 8 3 2" xfId="40461"/>
    <cellStyle name="Percent 2 3 2 2 8 3 3" xfId="40462"/>
    <cellStyle name="Percent 2 3 2 2 8 4" xfId="40463"/>
    <cellStyle name="Percent 2 3 2 2 8 4 2" xfId="40464"/>
    <cellStyle name="Percent 2 3 2 2 8 4 3" xfId="40465"/>
    <cellStyle name="Percent 2 3 2 2 8 5" xfId="40466"/>
    <cellStyle name="Percent 2 3 2 2 8 5 2" xfId="40467"/>
    <cellStyle name="Percent 2 3 2 2 8 5 3" xfId="40468"/>
    <cellStyle name="Percent 2 3 2 2 8 6" xfId="40469"/>
    <cellStyle name="Percent 2 3 2 2 8 7" xfId="40470"/>
    <cellStyle name="Percent 2 3 2 2 9" xfId="40471"/>
    <cellStyle name="Percent 2 3 2 2 9 2" xfId="40472"/>
    <cellStyle name="Percent 2 3 2 2 9 3" xfId="40473"/>
    <cellStyle name="Percent 2 3 2 3" xfId="40474"/>
    <cellStyle name="Percent 2 3 2 3 10" xfId="40475"/>
    <cellStyle name="Percent 2 3 2 3 11" xfId="40476"/>
    <cellStyle name="Percent 2 3 2 3 2" xfId="40477"/>
    <cellStyle name="Percent 2 3 2 3 2 2" xfId="40478"/>
    <cellStyle name="Percent 2 3 2 3 2 2 2" xfId="40479"/>
    <cellStyle name="Percent 2 3 2 3 2 2 2 2" xfId="40480"/>
    <cellStyle name="Percent 2 3 2 3 2 2 2 3" xfId="40481"/>
    <cellStyle name="Percent 2 3 2 3 2 2 3" xfId="40482"/>
    <cellStyle name="Percent 2 3 2 3 2 2 3 2" xfId="40483"/>
    <cellStyle name="Percent 2 3 2 3 2 2 3 3" xfId="40484"/>
    <cellStyle name="Percent 2 3 2 3 2 2 4" xfId="40485"/>
    <cellStyle name="Percent 2 3 2 3 2 2 4 2" xfId="40486"/>
    <cellStyle name="Percent 2 3 2 3 2 2 4 3" xfId="40487"/>
    <cellStyle name="Percent 2 3 2 3 2 2 5" xfId="40488"/>
    <cellStyle name="Percent 2 3 2 3 2 2 5 2" xfId="40489"/>
    <cellStyle name="Percent 2 3 2 3 2 2 5 3" xfId="40490"/>
    <cellStyle name="Percent 2 3 2 3 2 2 6" xfId="40491"/>
    <cellStyle name="Percent 2 3 2 3 2 2 7" xfId="40492"/>
    <cellStyle name="Percent 2 3 2 3 2 3" xfId="40493"/>
    <cellStyle name="Percent 2 3 2 3 2 3 2" xfId="40494"/>
    <cellStyle name="Percent 2 3 2 3 2 3 3" xfId="40495"/>
    <cellStyle name="Percent 2 3 2 3 2 4" xfId="40496"/>
    <cellStyle name="Percent 2 3 2 3 2 4 2" xfId="40497"/>
    <cellStyle name="Percent 2 3 2 3 2 4 3" xfId="40498"/>
    <cellStyle name="Percent 2 3 2 3 2 5" xfId="40499"/>
    <cellStyle name="Percent 2 3 2 3 2 5 2" xfId="40500"/>
    <cellStyle name="Percent 2 3 2 3 2 5 3" xfId="40501"/>
    <cellStyle name="Percent 2 3 2 3 2 6" xfId="40502"/>
    <cellStyle name="Percent 2 3 2 3 2 6 2" xfId="40503"/>
    <cellStyle name="Percent 2 3 2 3 2 6 3" xfId="40504"/>
    <cellStyle name="Percent 2 3 2 3 2 7" xfId="40505"/>
    <cellStyle name="Percent 2 3 2 3 2 8" xfId="40506"/>
    <cellStyle name="Percent 2 3 2 3 3" xfId="40507"/>
    <cellStyle name="Percent 2 3 2 3 3 2" xfId="40508"/>
    <cellStyle name="Percent 2 3 2 3 3 2 2" xfId="40509"/>
    <cellStyle name="Percent 2 3 2 3 3 2 3" xfId="40510"/>
    <cellStyle name="Percent 2 3 2 3 3 3" xfId="40511"/>
    <cellStyle name="Percent 2 3 2 3 3 3 2" xfId="40512"/>
    <cellStyle name="Percent 2 3 2 3 3 3 3" xfId="40513"/>
    <cellStyle name="Percent 2 3 2 3 3 4" xfId="40514"/>
    <cellStyle name="Percent 2 3 2 3 3 4 2" xfId="40515"/>
    <cellStyle name="Percent 2 3 2 3 3 4 3" xfId="40516"/>
    <cellStyle name="Percent 2 3 2 3 3 5" xfId="40517"/>
    <cellStyle name="Percent 2 3 2 3 3 5 2" xfId="40518"/>
    <cellStyle name="Percent 2 3 2 3 3 5 3" xfId="40519"/>
    <cellStyle name="Percent 2 3 2 3 3 6" xfId="40520"/>
    <cellStyle name="Percent 2 3 2 3 3 7" xfId="40521"/>
    <cellStyle name="Percent 2 3 2 3 4" xfId="40522"/>
    <cellStyle name="Percent 2 3 2 3 4 2" xfId="40523"/>
    <cellStyle name="Percent 2 3 2 3 4 2 2" xfId="40524"/>
    <cellStyle name="Percent 2 3 2 3 4 2 3" xfId="40525"/>
    <cellStyle name="Percent 2 3 2 3 4 3" xfId="40526"/>
    <cellStyle name="Percent 2 3 2 3 4 3 2" xfId="40527"/>
    <cellStyle name="Percent 2 3 2 3 4 3 3" xfId="40528"/>
    <cellStyle name="Percent 2 3 2 3 4 4" xfId="40529"/>
    <cellStyle name="Percent 2 3 2 3 4 4 2" xfId="40530"/>
    <cellStyle name="Percent 2 3 2 3 4 4 3" xfId="40531"/>
    <cellStyle name="Percent 2 3 2 3 4 5" xfId="40532"/>
    <cellStyle name="Percent 2 3 2 3 4 5 2" xfId="40533"/>
    <cellStyle name="Percent 2 3 2 3 4 5 3" xfId="40534"/>
    <cellStyle name="Percent 2 3 2 3 4 6" xfId="40535"/>
    <cellStyle name="Percent 2 3 2 3 4 7" xfId="40536"/>
    <cellStyle name="Percent 2 3 2 3 5" xfId="40537"/>
    <cellStyle name="Percent 2 3 2 3 5 2" xfId="40538"/>
    <cellStyle name="Percent 2 3 2 3 5 2 2" xfId="40539"/>
    <cellStyle name="Percent 2 3 2 3 5 2 3" xfId="40540"/>
    <cellStyle name="Percent 2 3 2 3 5 3" xfId="40541"/>
    <cellStyle name="Percent 2 3 2 3 5 3 2" xfId="40542"/>
    <cellStyle name="Percent 2 3 2 3 5 3 3" xfId="40543"/>
    <cellStyle name="Percent 2 3 2 3 5 4" xfId="40544"/>
    <cellStyle name="Percent 2 3 2 3 5 4 2" xfId="40545"/>
    <cellStyle name="Percent 2 3 2 3 5 4 3" xfId="40546"/>
    <cellStyle name="Percent 2 3 2 3 5 5" xfId="40547"/>
    <cellStyle name="Percent 2 3 2 3 5 5 2" xfId="40548"/>
    <cellStyle name="Percent 2 3 2 3 5 5 3" xfId="40549"/>
    <cellStyle name="Percent 2 3 2 3 5 6" xfId="40550"/>
    <cellStyle name="Percent 2 3 2 3 5 7" xfId="40551"/>
    <cellStyle name="Percent 2 3 2 3 6" xfId="40552"/>
    <cellStyle name="Percent 2 3 2 3 6 2" xfId="40553"/>
    <cellStyle name="Percent 2 3 2 3 6 3" xfId="40554"/>
    <cellStyle name="Percent 2 3 2 3 7" xfId="40555"/>
    <cellStyle name="Percent 2 3 2 3 7 2" xfId="40556"/>
    <cellStyle name="Percent 2 3 2 3 7 3" xfId="40557"/>
    <cellStyle name="Percent 2 3 2 3 8" xfId="40558"/>
    <cellStyle name="Percent 2 3 2 3 8 2" xfId="40559"/>
    <cellStyle name="Percent 2 3 2 3 8 3" xfId="40560"/>
    <cellStyle name="Percent 2 3 2 3 9" xfId="40561"/>
    <cellStyle name="Percent 2 3 2 3 9 2" xfId="40562"/>
    <cellStyle name="Percent 2 3 2 3 9 3" xfId="40563"/>
    <cellStyle name="Percent 2 3 2 4" xfId="40564"/>
    <cellStyle name="Percent 2 3 2 4 2" xfId="40565"/>
    <cellStyle name="Percent 2 3 2 4 2 2" xfId="40566"/>
    <cellStyle name="Percent 2 3 2 4 2 2 2" xfId="40567"/>
    <cellStyle name="Percent 2 3 2 4 2 2 3" xfId="40568"/>
    <cellStyle name="Percent 2 3 2 4 2 3" xfId="40569"/>
    <cellStyle name="Percent 2 3 2 4 2 3 2" xfId="40570"/>
    <cellStyle name="Percent 2 3 2 4 2 3 3" xfId="40571"/>
    <cellStyle name="Percent 2 3 2 4 2 4" xfId="40572"/>
    <cellStyle name="Percent 2 3 2 4 2 4 2" xfId="40573"/>
    <cellStyle name="Percent 2 3 2 4 2 4 3" xfId="40574"/>
    <cellStyle name="Percent 2 3 2 4 2 5" xfId="40575"/>
    <cellStyle name="Percent 2 3 2 4 2 5 2" xfId="40576"/>
    <cellStyle name="Percent 2 3 2 4 2 5 3" xfId="40577"/>
    <cellStyle name="Percent 2 3 2 4 2 6" xfId="40578"/>
    <cellStyle name="Percent 2 3 2 4 2 7" xfId="40579"/>
    <cellStyle name="Percent 2 3 2 4 3" xfId="40580"/>
    <cellStyle name="Percent 2 3 2 4 3 2" xfId="40581"/>
    <cellStyle name="Percent 2 3 2 4 3 3" xfId="40582"/>
    <cellStyle name="Percent 2 3 2 4 4" xfId="40583"/>
    <cellStyle name="Percent 2 3 2 4 4 2" xfId="40584"/>
    <cellStyle name="Percent 2 3 2 4 4 3" xfId="40585"/>
    <cellStyle name="Percent 2 3 2 4 5" xfId="40586"/>
    <cellStyle name="Percent 2 3 2 4 5 2" xfId="40587"/>
    <cellStyle name="Percent 2 3 2 4 5 3" xfId="40588"/>
    <cellStyle name="Percent 2 3 2 4 6" xfId="40589"/>
    <cellStyle name="Percent 2 3 2 4 6 2" xfId="40590"/>
    <cellStyle name="Percent 2 3 2 4 6 3" xfId="40591"/>
    <cellStyle name="Percent 2 3 2 4 7" xfId="40592"/>
    <cellStyle name="Percent 2 3 2 4 8" xfId="40593"/>
    <cellStyle name="Percent 2 3 2 5" xfId="40594"/>
    <cellStyle name="Percent 2 3 2 5 2" xfId="40595"/>
    <cellStyle name="Percent 2 3 2 5 2 2" xfId="40596"/>
    <cellStyle name="Percent 2 3 2 5 2 2 2" xfId="40597"/>
    <cellStyle name="Percent 2 3 2 5 2 2 3" xfId="40598"/>
    <cellStyle name="Percent 2 3 2 5 2 3" xfId="40599"/>
    <cellStyle name="Percent 2 3 2 5 2 3 2" xfId="40600"/>
    <cellStyle name="Percent 2 3 2 5 2 3 3" xfId="40601"/>
    <cellStyle name="Percent 2 3 2 5 2 4" xfId="40602"/>
    <cellStyle name="Percent 2 3 2 5 2 4 2" xfId="40603"/>
    <cellStyle name="Percent 2 3 2 5 2 4 3" xfId="40604"/>
    <cellStyle name="Percent 2 3 2 5 2 5" xfId="40605"/>
    <cellStyle name="Percent 2 3 2 5 2 5 2" xfId="40606"/>
    <cellStyle name="Percent 2 3 2 5 2 5 3" xfId="40607"/>
    <cellStyle name="Percent 2 3 2 5 2 6" xfId="40608"/>
    <cellStyle name="Percent 2 3 2 5 2 7" xfId="40609"/>
    <cellStyle name="Percent 2 3 2 5 3" xfId="40610"/>
    <cellStyle name="Percent 2 3 2 5 3 2" xfId="40611"/>
    <cellStyle name="Percent 2 3 2 5 3 3" xfId="40612"/>
    <cellStyle name="Percent 2 3 2 5 4" xfId="40613"/>
    <cellStyle name="Percent 2 3 2 5 4 2" xfId="40614"/>
    <cellStyle name="Percent 2 3 2 5 4 3" xfId="40615"/>
    <cellStyle name="Percent 2 3 2 5 5" xfId="40616"/>
    <cellStyle name="Percent 2 3 2 5 5 2" xfId="40617"/>
    <cellStyle name="Percent 2 3 2 5 5 3" xfId="40618"/>
    <cellStyle name="Percent 2 3 2 5 6" xfId="40619"/>
    <cellStyle name="Percent 2 3 2 5 6 2" xfId="40620"/>
    <cellStyle name="Percent 2 3 2 5 6 3" xfId="40621"/>
    <cellStyle name="Percent 2 3 2 5 7" xfId="40622"/>
    <cellStyle name="Percent 2 3 2 5 8" xfId="40623"/>
    <cellStyle name="Percent 2 3 2 6" xfId="40624"/>
    <cellStyle name="Percent 2 3 2 6 2" xfId="40625"/>
    <cellStyle name="Percent 2 3 2 6 2 2" xfId="40626"/>
    <cellStyle name="Percent 2 3 2 6 2 3" xfId="40627"/>
    <cellStyle name="Percent 2 3 2 6 3" xfId="40628"/>
    <cellStyle name="Percent 2 3 2 6 3 2" xfId="40629"/>
    <cellStyle name="Percent 2 3 2 6 3 3" xfId="40630"/>
    <cellStyle name="Percent 2 3 2 6 4" xfId="40631"/>
    <cellStyle name="Percent 2 3 2 6 4 2" xfId="40632"/>
    <cellStyle name="Percent 2 3 2 6 4 3" xfId="40633"/>
    <cellStyle name="Percent 2 3 2 6 5" xfId="40634"/>
    <cellStyle name="Percent 2 3 2 6 5 2" xfId="40635"/>
    <cellStyle name="Percent 2 3 2 6 5 3" xfId="40636"/>
    <cellStyle name="Percent 2 3 2 6 6" xfId="40637"/>
    <cellStyle name="Percent 2 3 2 6 7" xfId="40638"/>
    <cellStyle name="Percent 2 3 2 7" xfId="40639"/>
    <cellStyle name="Percent 2 3 2 7 2" xfId="40640"/>
    <cellStyle name="Percent 2 3 2 7 2 2" xfId="40641"/>
    <cellStyle name="Percent 2 3 2 7 2 3" xfId="40642"/>
    <cellStyle name="Percent 2 3 2 7 3" xfId="40643"/>
    <cellStyle name="Percent 2 3 2 7 3 2" xfId="40644"/>
    <cellStyle name="Percent 2 3 2 7 3 3" xfId="40645"/>
    <cellStyle name="Percent 2 3 2 7 4" xfId="40646"/>
    <cellStyle name="Percent 2 3 2 7 4 2" xfId="40647"/>
    <cellStyle name="Percent 2 3 2 7 4 3" xfId="40648"/>
    <cellStyle name="Percent 2 3 2 7 5" xfId="40649"/>
    <cellStyle name="Percent 2 3 2 7 5 2" xfId="40650"/>
    <cellStyle name="Percent 2 3 2 7 5 3" xfId="40651"/>
    <cellStyle name="Percent 2 3 2 7 6" xfId="40652"/>
    <cellStyle name="Percent 2 3 2 7 7" xfId="40653"/>
    <cellStyle name="Percent 2 3 2 8" xfId="40654"/>
    <cellStyle name="Percent 2 3 2 8 2" xfId="40655"/>
    <cellStyle name="Percent 2 3 2 8 2 2" xfId="40656"/>
    <cellStyle name="Percent 2 3 2 8 2 3" xfId="40657"/>
    <cellStyle name="Percent 2 3 2 8 3" xfId="40658"/>
    <cellStyle name="Percent 2 3 2 8 3 2" xfId="40659"/>
    <cellStyle name="Percent 2 3 2 8 3 3" xfId="40660"/>
    <cellStyle name="Percent 2 3 2 8 4" xfId="40661"/>
    <cellStyle name="Percent 2 3 2 8 4 2" xfId="40662"/>
    <cellStyle name="Percent 2 3 2 8 4 3" xfId="40663"/>
    <cellStyle name="Percent 2 3 2 8 5" xfId="40664"/>
    <cellStyle name="Percent 2 3 2 8 5 2" xfId="40665"/>
    <cellStyle name="Percent 2 3 2 8 5 3" xfId="40666"/>
    <cellStyle name="Percent 2 3 2 8 6" xfId="40667"/>
    <cellStyle name="Percent 2 3 2 8 7" xfId="40668"/>
    <cellStyle name="Percent 2 3 2 9" xfId="40669"/>
    <cellStyle name="Percent 2 3 2 9 2" xfId="40670"/>
    <cellStyle name="Percent 2 3 2 9 2 2" xfId="40671"/>
    <cellStyle name="Percent 2 3 2 9 2 3" xfId="40672"/>
    <cellStyle name="Percent 2 3 2 9 3" xfId="40673"/>
    <cellStyle name="Percent 2 3 2 9 3 2" xfId="40674"/>
    <cellStyle name="Percent 2 3 2 9 3 3" xfId="40675"/>
    <cellStyle name="Percent 2 3 2 9 4" xfId="40676"/>
    <cellStyle name="Percent 2 3 2 9 4 2" xfId="40677"/>
    <cellStyle name="Percent 2 3 2 9 4 3" xfId="40678"/>
    <cellStyle name="Percent 2 3 2 9 5" xfId="40679"/>
    <cellStyle name="Percent 2 3 2 9 5 2" xfId="40680"/>
    <cellStyle name="Percent 2 3 2 9 5 3" xfId="40681"/>
    <cellStyle name="Percent 2 3 2 9 6" xfId="40682"/>
    <cellStyle name="Percent 2 3 2 9 7" xfId="40683"/>
    <cellStyle name="Percent 2 3 3" xfId="40684"/>
    <cellStyle name="Percent 2 3 3 10" xfId="40685"/>
    <cellStyle name="Percent 2 3 3 10 2" xfId="40686"/>
    <cellStyle name="Percent 2 3 3 10 3" xfId="40687"/>
    <cellStyle name="Percent 2 3 3 11" xfId="40688"/>
    <cellStyle name="Percent 2 3 3 11 2" xfId="40689"/>
    <cellStyle name="Percent 2 3 3 11 3" xfId="40690"/>
    <cellStyle name="Percent 2 3 3 12" xfId="40691"/>
    <cellStyle name="Percent 2 3 3 12 2" xfId="40692"/>
    <cellStyle name="Percent 2 3 3 12 3" xfId="40693"/>
    <cellStyle name="Percent 2 3 3 13" xfId="40694"/>
    <cellStyle name="Percent 2 3 3 14" xfId="40695"/>
    <cellStyle name="Percent 2 3 3 2" xfId="40696"/>
    <cellStyle name="Percent 2 3 3 2 10" xfId="40697"/>
    <cellStyle name="Percent 2 3 3 2 11" xfId="40698"/>
    <cellStyle name="Percent 2 3 3 2 2" xfId="40699"/>
    <cellStyle name="Percent 2 3 3 2 2 2" xfId="40700"/>
    <cellStyle name="Percent 2 3 3 2 2 2 2" xfId="40701"/>
    <cellStyle name="Percent 2 3 3 2 2 2 2 2" xfId="40702"/>
    <cellStyle name="Percent 2 3 3 2 2 2 2 3" xfId="40703"/>
    <cellStyle name="Percent 2 3 3 2 2 2 3" xfId="40704"/>
    <cellStyle name="Percent 2 3 3 2 2 2 3 2" xfId="40705"/>
    <cellStyle name="Percent 2 3 3 2 2 2 3 3" xfId="40706"/>
    <cellStyle name="Percent 2 3 3 2 2 2 4" xfId="40707"/>
    <cellStyle name="Percent 2 3 3 2 2 2 4 2" xfId="40708"/>
    <cellStyle name="Percent 2 3 3 2 2 2 4 3" xfId="40709"/>
    <cellStyle name="Percent 2 3 3 2 2 2 5" xfId="40710"/>
    <cellStyle name="Percent 2 3 3 2 2 2 5 2" xfId="40711"/>
    <cellStyle name="Percent 2 3 3 2 2 2 5 3" xfId="40712"/>
    <cellStyle name="Percent 2 3 3 2 2 2 6" xfId="40713"/>
    <cellStyle name="Percent 2 3 3 2 2 2 7" xfId="40714"/>
    <cellStyle name="Percent 2 3 3 2 2 3" xfId="40715"/>
    <cellStyle name="Percent 2 3 3 2 2 3 2" xfId="40716"/>
    <cellStyle name="Percent 2 3 3 2 2 3 3" xfId="40717"/>
    <cellStyle name="Percent 2 3 3 2 2 4" xfId="40718"/>
    <cellStyle name="Percent 2 3 3 2 2 4 2" xfId="40719"/>
    <cellStyle name="Percent 2 3 3 2 2 4 3" xfId="40720"/>
    <cellStyle name="Percent 2 3 3 2 2 5" xfId="40721"/>
    <cellStyle name="Percent 2 3 3 2 2 5 2" xfId="40722"/>
    <cellStyle name="Percent 2 3 3 2 2 5 3" xfId="40723"/>
    <cellStyle name="Percent 2 3 3 2 2 6" xfId="40724"/>
    <cellStyle name="Percent 2 3 3 2 2 6 2" xfId="40725"/>
    <cellStyle name="Percent 2 3 3 2 2 6 3" xfId="40726"/>
    <cellStyle name="Percent 2 3 3 2 2 7" xfId="40727"/>
    <cellStyle name="Percent 2 3 3 2 2 8" xfId="40728"/>
    <cellStyle name="Percent 2 3 3 2 3" xfId="40729"/>
    <cellStyle name="Percent 2 3 3 2 3 2" xfId="40730"/>
    <cellStyle name="Percent 2 3 3 2 3 2 2" xfId="40731"/>
    <cellStyle name="Percent 2 3 3 2 3 2 3" xfId="40732"/>
    <cellStyle name="Percent 2 3 3 2 3 3" xfId="40733"/>
    <cellStyle name="Percent 2 3 3 2 3 3 2" xfId="40734"/>
    <cellStyle name="Percent 2 3 3 2 3 3 3" xfId="40735"/>
    <cellStyle name="Percent 2 3 3 2 3 4" xfId="40736"/>
    <cellStyle name="Percent 2 3 3 2 3 4 2" xfId="40737"/>
    <cellStyle name="Percent 2 3 3 2 3 4 3" xfId="40738"/>
    <cellStyle name="Percent 2 3 3 2 3 5" xfId="40739"/>
    <cellStyle name="Percent 2 3 3 2 3 5 2" xfId="40740"/>
    <cellStyle name="Percent 2 3 3 2 3 5 3" xfId="40741"/>
    <cellStyle name="Percent 2 3 3 2 3 6" xfId="40742"/>
    <cellStyle name="Percent 2 3 3 2 3 7" xfId="40743"/>
    <cellStyle name="Percent 2 3 3 2 4" xfId="40744"/>
    <cellStyle name="Percent 2 3 3 2 4 2" xfId="40745"/>
    <cellStyle name="Percent 2 3 3 2 4 2 2" xfId="40746"/>
    <cellStyle name="Percent 2 3 3 2 4 2 3" xfId="40747"/>
    <cellStyle name="Percent 2 3 3 2 4 3" xfId="40748"/>
    <cellStyle name="Percent 2 3 3 2 4 3 2" xfId="40749"/>
    <cellStyle name="Percent 2 3 3 2 4 3 3" xfId="40750"/>
    <cellStyle name="Percent 2 3 3 2 4 4" xfId="40751"/>
    <cellStyle name="Percent 2 3 3 2 4 4 2" xfId="40752"/>
    <cellStyle name="Percent 2 3 3 2 4 4 3" xfId="40753"/>
    <cellStyle name="Percent 2 3 3 2 4 5" xfId="40754"/>
    <cellStyle name="Percent 2 3 3 2 4 5 2" xfId="40755"/>
    <cellStyle name="Percent 2 3 3 2 4 5 3" xfId="40756"/>
    <cellStyle name="Percent 2 3 3 2 4 6" xfId="40757"/>
    <cellStyle name="Percent 2 3 3 2 4 7" xfId="40758"/>
    <cellStyle name="Percent 2 3 3 2 5" xfId="40759"/>
    <cellStyle name="Percent 2 3 3 2 5 2" xfId="40760"/>
    <cellStyle name="Percent 2 3 3 2 5 2 2" xfId="40761"/>
    <cellStyle name="Percent 2 3 3 2 5 2 3" xfId="40762"/>
    <cellStyle name="Percent 2 3 3 2 5 3" xfId="40763"/>
    <cellStyle name="Percent 2 3 3 2 5 3 2" xfId="40764"/>
    <cellStyle name="Percent 2 3 3 2 5 3 3" xfId="40765"/>
    <cellStyle name="Percent 2 3 3 2 5 4" xfId="40766"/>
    <cellStyle name="Percent 2 3 3 2 5 4 2" xfId="40767"/>
    <cellStyle name="Percent 2 3 3 2 5 4 3" xfId="40768"/>
    <cellStyle name="Percent 2 3 3 2 5 5" xfId="40769"/>
    <cellStyle name="Percent 2 3 3 2 5 5 2" xfId="40770"/>
    <cellStyle name="Percent 2 3 3 2 5 5 3" xfId="40771"/>
    <cellStyle name="Percent 2 3 3 2 5 6" xfId="40772"/>
    <cellStyle name="Percent 2 3 3 2 5 7" xfId="40773"/>
    <cellStyle name="Percent 2 3 3 2 6" xfId="40774"/>
    <cellStyle name="Percent 2 3 3 2 6 2" xfId="40775"/>
    <cellStyle name="Percent 2 3 3 2 6 3" xfId="40776"/>
    <cellStyle name="Percent 2 3 3 2 7" xfId="40777"/>
    <cellStyle name="Percent 2 3 3 2 7 2" xfId="40778"/>
    <cellStyle name="Percent 2 3 3 2 7 3" xfId="40779"/>
    <cellStyle name="Percent 2 3 3 2 8" xfId="40780"/>
    <cellStyle name="Percent 2 3 3 2 8 2" xfId="40781"/>
    <cellStyle name="Percent 2 3 3 2 8 3" xfId="40782"/>
    <cellStyle name="Percent 2 3 3 2 9" xfId="40783"/>
    <cellStyle name="Percent 2 3 3 2 9 2" xfId="40784"/>
    <cellStyle name="Percent 2 3 3 2 9 3" xfId="40785"/>
    <cellStyle name="Percent 2 3 3 3" xfId="40786"/>
    <cellStyle name="Percent 2 3 3 3 2" xfId="40787"/>
    <cellStyle name="Percent 2 3 3 3 2 2" xfId="40788"/>
    <cellStyle name="Percent 2 3 3 3 2 2 2" xfId="40789"/>
    <cellStyle name="Percent 2 3 3 3 2 2 3" xfId="40790"/>
    <cellStyle name="Percent 2 3 3 3 2 3" xfId="40791"/>
    <cellStyle name="Percent 2 3 3 3 2 3 2" xfId="40792"/>
    <cellStyle name="Percent 2 3 3 3 2 3 3" xfId="40793"/>
    <cellStyle name="Percent 2 3 3 3 2 4" xfId="40794"/>
    <cellStyle name="Percent 2 3 3 3 2 4 2" xfId="40795"/>
    <cellStyle name="Percent 2 3 3 3 2 4 3" xfId="40796"/>
    <cellStyle name="Percent 2 3 3 3 2 5" xfId="40797"/>
    <cellStyle name="Percent 2 3 3 3 2 5 2" xfId="40798"/>
    <cellStyle name="Percent 2 3 3 3 2 5 3" xfId="40799"/>
    <cellStyle name="Percent 2 3 3 3 2 6" xfId="40800"/>
    <cellStyle name="Percent 2 3 3 3 2 7" xfId="40801"/>
    <cellStyle name="Percent 2 3 3 3 3" xfId="40802"/>
    <cellStyle name="Percent 2 3 3 3 3 2" xfId="40803"/>
    <cellStyle name="Percent 2 3 3 3 3 3" xfId="40804"/>
    <cellStyle name="Percent 2 3 3 3 4" xfId="40805"/>
    <cellStyle name="Percent 2 3 3 3 4 2" xfId="40806"/>
    <cellStyle name="Percent 2 3 3 3 4 3" xfId="40807"/>
    <cellStyle name="Percent 2 3 3 3 5" xfId="40808"/>
    <cellStyle name="Percent 2 3 3 3 5 2" xfId="40809"/>
    <cellStyle name="Percent 2 3 3 3 5 3" xfId="40810"/>
    <cellStyle name="Percent 2 3 3 3 6" xfId="40811"/>
    <cellStyle name="Percent 2 3 3 3 6 2" xfId="40812"/>
    <cellStyle name="Percent 2 3 3 3 6 3" xfId="40813"/>
    <cellStyle name="Percent 2 3 3 3 7" xfId="40814"/>
    <cellStyle name="Percent 2 3 3 3 8" xfId="40815"/>
    <cellStyle name="Percent 2 3 3 4" xfId="40816"/>
    <cellStyle name="Percent 2 3 3 4 2" xfId="40817"/>
    <cellStyle name="Percent 2 3 3 4 2 2" xfId="40818"/>
    <cellStyle name="Percent 2 3 3 4 2 2 2" xfId="40819"/>
    <cellStyle name="Percent 2 3 3 4 2 2 3" xfId="40820"/>
    <cellStyle name="Percent 2 3 3 4 2 3" xfId="40821"/>
    <cellStyle name="Percent 2 3 3 4 2 3 2" xfId="40822"/>
    <cellStyle name="Percent 2 3 3 4 2 3 3" xfId="40823"/>
    <cellStyle name="Percent 2 3 3 4 2 4" xfId="40824"/>
    <cellStyle name="Percent 2 3 3 4 2 4 2" xfId="40825"/>
    <cellStyle name="Percent 2 3 3 4 2 4 3" xfId="40826"/>
    <cellStyle name="Percent 2 3 3 4 2 5" xfId="40827"/>
    <cellStyle name="Percent 2 3 3 4 2 5 2" xfId="40828"/>
    <cellStyle name="Percent 2 3 3 4 2 5 3" xfId="40829"/>
    <cellStyle name="Percent 2 3 3 4 2 6" xfId="40830"/>
    <cellStyle name="Percent 2 3 3 4 2 7" xfId="40831"/>
    <cellStyle name="Percent 2 3 3 4 3" xfId="40832"/>
    <cellStyle name="Percent 2 3 3 4 3 2" xfId="40833"/>
    <cellStyle name="Percent 2 3 3 4 3 3" xfId="40834"/>
    <cellStyle name="Percent 2 3 3 4 4" xfId="40835"/>
    <cellStyle name="Percent 2 3 3 4 4 2" xfId="40836"/>
    <cellStyle name="Percent 2 3 3 4 4 3" xfId="40837"/>
    <cellStyle name="Percent 2 3 3 4 5" xfId="40838"/>
    <cellStyle name="Percent 2 3 3 4 5 2" xfId="40839"/>
    <cellStyle name="Percent 2 3 3 4 5 3" xfId="40840"/>
    <cellStyle name="Percent 2 3 3 4 6" xfId="40841"/>
    <cellStyle name="Percent 2 3 3 4 6 2" xfId="40842"/>
    <cellStyle name="Percent 2 3 3 4 6 3" xfId="40843"/>
    <cellStyle name="Percent 2 3 3 4 7" xfId="40844"/>
    <cellStyle name="Percent 2 3 3 4 8" xfId="40845"/>
    <cellStyle name="Percent 2 3 3 5" xfId="40846"/>
    <cellStyle name="Percent 2 3 3 5 2" xfId="40847"/>
    <cellStyle name="Percent 2 3 3 5 2 2" xfId="40848"/>
    <cellStyle name="Percent 2 3 3 5 2 3" xfId="40849"/>
    <cellStyle name="Percent 2 3 3 5 3" xfId="40850"/>
    <cellStyle name="Percent 2 3 3 5 3 2" xfId="40851"/>
    <cellStyle name="Percent 2 3 3 5 3 3" xfId="40852"/>
    <cellStyle name="Percent 2 3 3 5 4" xfId="40853"/>
    <cellStyle name="Percent 2 3 3 5 4 2" xfId="40854"/>
    <cellStyle name="Percent 2 3 3 5 4 3" xfId="40855"/>
    <cellStyle name="Percent 2 3 3 5 5" xfId="40856"/>
    <cellStyle name="Percent 2 3 3 5 5 2" xfId="40857"/>
    <cellStyle name="Percent 2 3 3 5 5 3" xfId="40858"/>
    <cellStyle name="Percent 2 3 3 5 6" xfId="40859"/>
    <cellStyle name="Percent 2 3 3 5 7" xfId="40860"/>
    <cellStyle name="Percent 2 3 3 6" xfId="40861"/>
    <cellStyle name="Percent 2 3 3 6 2" xfId="40862"/>
    <cellStyle name="Percent 2 3 3 6 2 2" xfId="40863"/>
    <cellStyle name="Percent 2 3 3 6 2 3" xfId="40864"/>
    <cellStyle name="Percent 2 3 3 6 3" xfId="40865"/>
    <cellStyle name="Percent 2 3 3 6 3 2" xfId="40866"/>
    <cellStyle name="Percent 2 3 3 6 3 3" xfId="40867"/>
    <cellStyle name="Percent 2 3 3 6 4" xfId="40868"/>
    <cellStyle name="Percent 2 3 3 6 4 2" xfId="40869"/>
    <cellStyle name="Percent 2 3 3 6 4 3" xfId="40870"/>
    <cellStyle name="Percent 2 3 3 6 5" xfId="40871"/>
    <cellStyle name="Percent 2 3 3 6 5 2" xfId="40872"/>
    <cellStyle name="Percent 2 3 3 6 5 3" xfId="40873"/>
    <cellStyle name="Percent 2 3 3 6 6" xfId="40874"/>
    <cellStyle name="Percent 2 3 3 6 7" xfId="40875"/>
    <cellStyle name="Percent 2 3 3 7" xfId="40876"/>
    <cellStyle name="Percent 2 3 3 7 2" xfId="40877"/>
    <cellStyle name="Percent 2 3 3 7 2 2" xfId="40878"/>
    <cellStyle name="Percent 2 3 3 7 2 3" xfId="40879"/>
    <cellStyle name="Percent 2 3 3 7 3" xfId="40880"/>
    <cellStyle name="Percent 2 3 3 7 3 2" xfId="40881"/>
    <cellStyle name="Percent 2 3 3 7 3 3" xfId="40882"/>
    <cellStyle name="Percent 2 3 3 7 4" xfId="40883"/>
    <cellStyle name="Percent 2 3 3 7 4 2" xfId="40884"/>
    <cellStyle name="Percent 2 3 3 7 4 3" xfId="40885"/>
    <cellStyle name="Percent 2 3 3 7 5" xfId="40886"/>
    <cellStyle name="Percent 2 3 3 7 5 2" xfId="40887"/>
    <cellStyle name="Percent 2 3 3 7 5 3" xfId="40888"/>
    <cellStyle name="Percent 2 3 3 7 6" xfId="40889"/>
    <cellStyle name="Percent 2 3 3 7 7" xfId="40890"/>
    <cellStyle name="Percent 2 3 3 8" xfId="40891"/>
    <cellStyle name="Percent 2 3 3 8 2" xfId="40892"/>
    <cellStyle name="Percent 2 3 3 8 2 2" xfId="40893"/>
    <cellStyle name="Percent 2 3 3 8 2 3" xfId="40894"/>
    <cellStyle name="Percent 2 3 3 8 3" xfId="40895"/>
    <cellStyle name="Percent 2 3 3 8 3 2" xfId="40896"/>
    <cellStyle name="Percent 2 3 3 8 3 3" xfId="40897"/>
    <cellStyle name="Percent 2 3 3 8 4" xfId="40898"/>
    <cellStyle name="Percent 2 3 3 8 4 2" xfId="40899"/>
    <cellStyle name="Percent 2 3 3 8 4 3" xfId="40900"/>
    <cellStyle name="Percent 2 3 3 8 5" xfId="40901"/>
    <cellStyle name="Percent 2 3 3 8 5 2" xfId="40902"/>
    <cellStyle name="Percent 2 3 3 8 5 3" xfId="40903"/>
    <cellStyle name="Percent 2 3 3 8 6" xfId="40904"/>
    <cellStyle name="Percent 2 3 3 8 7" xfId="40905"/>
    <cellStyle name="Percent 2 3 3 9" xfId="40906"/>
    <cellStyle name="Percent 2 3 3 9 2" xfId="40907"/>
    <cellStyle name="Percent 2 3 3 9 3" xfId="40908"/>
    <cellStyle name="Percent 2 3 4" xfId="40909"/>
    <cellStyle name="Percent 2 3 4 10" xfId="40910"/>
    <cellStyle name="Percent 2 3 4 11" xfId="40911"/>
    <cellStyle name="Percent 2 3 4 2" xfId="40912"/>
    <cellStyle name="Percent 2 3 4 2 2" xfId="40913"/>
    <cellStyle name="Percent 2 3 4 2 2 2" xfId="40914"/>
    <cellStyle name="Percent 2 3 4 2 2 2 2" xfId="40915"/>
    <cellStyle name="Percent 2 3 4 2 2 2 3" xfId="40916"/>
    <cellStyle name="Percent 2 3 4 2 2 3" xfId="40917"/>
    <cellStyle name="Percent 2 3 4 2 2 3 2" xfId="40918"/>
    <cellStyle name="Percent 2 3 4 2 2 3 3" xfId="40919"/>
    <cellStyle name="Percent 2 3 4 2 2 4" xfId="40920"/>
    <cellStyle name="Percent 2 3 4 2 2 4 2" xfId="40921"/>
    <cellStyle name="Percent 2 3 4 2 2 4 3" xfId="40922"/>
    <cellStyle name="Percent 2 3 4 2 2 5" xfId="40923"/>
    <cellStyle name="Percent 2 3 4 2 2 5 2" xfId="40924"/>
    <cellStyle name="Percent 2 3 4 2 2 5 3" xfId="40925"/>
    <cellStyle name="Percent 2 3 4 2 2 6" xfId="40926"/>
    <cellStyle name="Percent 2 3 4 2 2 7" xfId="40927"/>
    <cellStyle name="Percent 2 3 4 2 3" xfId="40928"/>
    <cellStyle name="Percent 2 3 4 2 3 2" xfId="40929"/>
    <cellStyle name="Percent 2 3 4 2 3 3" xfId="40930"/>
    <cellStyle name="Percent 2 3 4 2 4" xfId="40931"/>
    <cellStyle name="Percent 2 3 4 2 4 2" xfId="40932"/>
    <cellStyle name="Percent 2 3 4 2 4 3" xfId="40933"/>
    <cellStyle name="Percent 2 3 4 2 5" xfId="40934"/>
    <cellStyle name="Percent 2 3 4 2 5 2" xfId="40935"/>
    <cellStyle name="Percent 2 3 4 2 5 3" xfId="40936"/>
    <cellStyle name="Percent 2 3 4 2 6" xfId="40937"/>
    <cellStyle name="Percent 2 3 4 2 6 2" xfId="40938"/>
    <cellStyle name="Percent 2 3 4 2 6 3" xfId="40939"/>
    <cellStyle name="Percent 2 3 4 2 7" xfId="40940"/>
    <cellStyle name="Percent 2 3 4 2 8" xfId="40941"/>
    <cellStyle name="Percent 2 3 4 3" xfId="40942"/>
    <cellStyle name="Percent 2 3 4 3 2" xfId="40943"/>
    <cellStyle name="Percent 2 3 4 3 2 2" xfId="40944"/>
    <cellStyle name="Percent 2 3 4 3 2 3" xfId="40945"/>
    <cellStyle name="Percent 2 3 4 3 3" xfId="40946"/>
    <cellStyle name="Percent 2 3 4 3 3 2" xfId="40947"/>
    <cellStyle name="Percent 2 3 4 3 3 3" xfId="40948"/>
    <cellStyle name="Percent 2 3 4 3 4" xfId="40949"/>
    <cellStyle name="Percent 2 3 4 3 4 2" xfId="40950"/>
    <cellStyle name="Percent 2 3 4 3 4 3" xfId="40951"/>
    <cellStyle name="Percent 2 3 4 3 5" xfId="40952"/>
    <cellStyle name="Percent 2 3 4 3 5 2" xfId="40953"/>
    <cellStyle name="Percent 2 3 4 3 5 3" xfId="40954"/>
    <cellStyle name="Percent 2 3 4 3 6" xfId="40955"/>
    <cellStyle name="Percent 2 3 4 3 7" xfId="40956"/>
    <cellStyle name="Percent 2 3 4 4" xfId="40957"/>
    <cellStyle name="Percent 2 3 4 4 2" xfId="40958"/>
    <cellStyle name="Percent 2 3 4 4 2 2" xfId="40959"/>
    <cellStyle name="Percent 2 3 4 4 2 3" xfId="40960"/>
    <cellStyle name="Percent 2 3 4 4 3" xfId="40961"/>
    <cellStyle name="Percent 2 3 4 4 3 2" xfId="40962"/>
    <cellStyle name="Percent 2 3 4 4 3 3" xfId="40963"/>
    <cellStyle name="Percent 2 3 4 4 4" xfId="40964"/>
    <cellStyle name="Percent 2 3 4 4 4 2" xfId="40965"/>
    <cellStyle name="Percent 2 3 4 4 4 3" xfId="40966"/>
    <cellStyle name="Percent 2 3 4 4 5" xfId="40967"/>
    <cellStyle name="Percent 2 3 4 4 5 2" xfId="40968"/>
    <cellStyle name="Percent 2 3 4 4 5 3" xfId="40969"/>
    <cellStyle name="Percent 2 3 4 4 6" xfId="40970"/>
    <cellStyle name="Percent 2 3 4 4 7" xfId="40971"/>
    <cellStyle name="Percent 2 3 4 5" xfId="40972"/>
    <cellStyle name="Percent 2 3 4 5 2" xfId="40973"/>
    <cellStyle name="Percent 2 3 4 5 2 2" xfId="40974"/>
    <cellStyle name="Percent 2 3 4 5 2 3" xfId="40975"/>
    <cellStyle name="Percent 2 3 4 5 3" xfId="40976"/>
    <cellStyle name="Percent 2 3 4 5 3 2" xfId="40977"/>
    <cellStyle name="Percent 2 3 4 5 3 3" xfId="40978"/>
    <cellStyle name="Percent 2 3 4 5 4" xfId="40979"/>
    <cellStyle name="Percent 2 3 4 5 4 2" xfId="40980"/>
    <cellStyle name="Percent 2 3 4 5 4 3" xfId="40981"/>
    <cellStyle name="Percent 2 3 4 5 5" xfId="40982"/>
    <cellStyle name="Percent 2 3 4 5 5 2" xfId="40983"/>
    <cellStyle name="Percent 2 3 4 5 5 3" xfId="40984"/>
    <cellStyle name="Percent 2 3 4 5 6" xfId="40985"/>
    <cellStyle name="Percent 2 3 4 5 7" xfId="40986"/>
    <cellStyle name="Percent 2 3 4 6" xfId="40987"/>
    <cellStyle name="Percent 2 3 4 6 2" xfId="40988"/>
    <cellStyle name="Percent 2 3 4 6 3" xfId="40989"/>
    <cellStyle name="Percent 2 3 4 7" xfId="40990"/>
    <cellStyle name="Percent 2 3 4 7 2" xfId="40991"/>
    <cellStyle name="Percent 2 3 4 7 3" xfId="40992"/>
    <cellStyle name="Percent 2 3 4 8" xfId="40993"/>
    <cellStyle name="Percent 2 3 4 8 2" xfId="40994"/>
    <cellStyle name="Percent 2 3 4 8 3" xfId="40995"/>
    <cellStyle name="Percent 2 3 4 9" xfId="40996"/>
    <cellStyle name="Percent 2 3 4 9 2" xfId="40997"/>
    <cellStyle name="Percent 2 3 4 9 3" xfId="40998"/>
    <cellStyle name="Percent 2 3 5" xfId="40999"/>
    <cellStyle name="Percent 2 3 5 2" xfId="41000"/>
    <cellStyle name="Percent 2 3 5 2 2" xfId="41001"/>
    <cellStyle name="Percent 2 3 5 2 2 2" xfId="41002"/>
    <cellStyle name="Percent 2 3 5 2 2 3" xfId="41003"/>
    <cellStyle name="Percent 2 3 5 2 3" xfId="41004"/>
    <cellStyle name="Percent 2 3 5 2 3 2" xfId="41005"/>
    <cellStyle name="Percent 2 3 5 2 3 3" xfId="41006"/>
    <cellStyle name="Percent 2 3 5 2 4" xfId="41007"/>
    <cellStyle name="Percent 2 3 5 2 4 2" xfId="41008"/>
    <cellStyle name="Percent 2 3 5 2 4 3" xfId="41009"/>
    <cellStyle name="Percent 2 3 5 2 5" xfId="41010"/>
    <cellStyle name="Percent 2 3 5 2 5 2" xfId="41011"/>
    <cellStyle name="Percent 2 3 5 2 5 3" xfId="41012"/>
    <cellStyle name="Percent 2 3 5 2 6" xfId="41013"/>
    <cellStyle name="Percent 2 3 5 2 7" xfId="41014"/>
    <cellStyle name="Percent 2 3 5 3" xfId="41015"/>
    <cellStyle name="Percent 2 3 5 3 2" xfId="41016"/>
    <cellStyle name="Percent 2 3 5 3 3" xfId="41017"/>
    <cellStyle name="Percent 2 3 5 4" xfId="41018"/>
    <cellStyle name="Percent 2 3 5 4 2" xfId="41019"/>
    <cellStyle name="Percent 2 3 5 4 3" xfId="41020"/>
    <cellStyle name="Percent 2 3 5 5" xfId="41021"/>
    <cellStyle name="Percent 2 3 5 5 2" xfId="41022"/>
    <cellStyle name="Percent 2 3 5 5 3" xfId="41023"/>
    <cellStyle name="Percent 2 3 5 6" xfId="41024"/>
    <cellStyle name="Percent 2 3 5 6 2" xfId="41025"/>
    <cellStyle name="Percent 2 3 5 6 3" xfId="41026"/>
    <cellStyle name="Percent 2 3 5 7" xfId="41027"/>
    <cellStyle name="Percent 2 3 5 8" xfId="41028"/>
    <cellStyle name="Percent 2 3 6" xfId="41029"/>
    <cellStyle name="Percent 2 3 6 2" xfId="41030"/>
    <cellStyle name="Percent 2 3 6 2 2" xfId="41031"/>
    <cellStyle name="Percent 2 3 6 2 2 2" xfId="41032"/>
    <cellStyle name="Percent 2 3 6 2 2 3" xfId="41033"/>
    <cellStyle name="Percent 2 3 6 2 3" xfId="41034"/>
    <cellStyle name="Percent 2 3 6 2 3 2" xfId="41035"/>
    <cellStyle name="Percent 2 3 6 2 3 3" xfId="41036"/>
    <cellStyle name="Percent 2 3 6 2 4" xfId="41037"/>
    <cellStyle name="Percent 2 3 6 2 4 2" xfId="41038"/>
    <cellStyle name="Percent 2 3 6 2 4 3" xfId="41039"/>
    <cellStyle name="Percent 2 3 6 2 5" xfId="41040"/>
    <cellStyle name="Percent 2 3 6 2 5 2" xfId="41041"/>
    <cellStyle name="Percent 2 3 6 2 5 3" xfId="41042"/>
    <cellStyle name="Percent 2 3 6 2 6" xfId="41043"/>
    <cellStyle name="Percent 2 3 6 2 7" xfId="41044"/>
    <cellStyle name="Percent 2 3 6 3" xfId="41045"/>
    <cellStyle name="Percent 2 3 6 3 2" xfId="41046"/>
    <cellStyle name="Percent 2 3 6 3 3" xfId="41047"/>
    <cellStyle name="Percent 2 3 6 4" xfId="41048"/>
    <cellStyle name="Percent 2 3 6 4 2" xfId="41049"/>
    <cellStyle name="Percent 2 3 6 4 3" xfId="41050"/>
    <cellStyle name="Percent 2 3 6 5" xfId="41051"/>
    <cellStyle name="Percent 2 3 6 5 2" xfId="41052"/>
    <cellStyle name="Percent 2 3 6 5 3" xfId="41053"/>
    <cellStyle name="Percent 2 3 6 6" xfId="41054"/>
    <cellStyle name="Percent 2 3 6 6 2" xfId="41055"/>
    <cellStyle name="Percent 2 3 6 6 3" xfId="41056"/>
    <cellStyle name="Percent 2 3 6 7" xfId="41057"/>
    <cellStyle name="Percent 2 3 6 8" xfId="41058"/>
    <cellStyle name="Percent 2 3 7" xfId="41059"/>
    <cellStyle name="Percent 2 3 7 2" xfId="41060"/>
    <cellStyle name="Percent 2 3 7 2 2" xfId="41061"/>
    <cellStyle name="Percent 2 3 7 2 3" xfId="41062"/>
    <cellStyle name="Percent 2 3 7 3" xfId="41063"/>
    <cellStyle name="Percent 2 3 7 3 2" xfId="41064"/>
    <cellStyle name="Percent 2 3 7 3 3" xfId="41065"/>
    <cellStyle name="Percent 2 3 7 4" xfId="41066"/>
    <cellStyle name="Percent 2 3 7 4 2" xfId="41067"/>
    <cellStyle name="Percent 2 3 7 4 3" xfId="41068"/>
    <cellStyle name="Percent 2 3 7 5" xfId="41069"/>
    <cellStyle name="Percent 2 3 7 5 2" xfId="41070"/>
    <cellStyle name="Percent 2 3 7 5 3" xfId="41071"/>
    <cellStyle name="Percent 2 3 7 6" xfId="41072"/>
    <cellStyle name="Percent 2 3 7 7" xfId="41073"/>
    <cellStyle name="Percent 2 3 8" xfId="41074"/>
    <cellStyle name="Percent 2 3 8 2" xfId="41075"/>
    <cellStyle name="Percent 2 3 8 2 2" xfId="41076"/>
    <cellStyle name="Percent 2 3 8 2 3" xfId="41077"/>
    <cellStyle name="Percent 2 3 8 3" xfId="41078"/>
    <cellStyle name="Percent 2 3 8 3 2" xfId="41079"/>
    <cellStyle name="Percent 2 3 8 3 3" xfId="41080"/>
    <cellStyle name="Percent 2 3 8 4" xfId="41081"/>
    <cellStyle name="Percent 2 3 8 4 2" xfId="41082"/>
    <cellStyle name="Percent 2 3 8 4 3" xfId="41083"/>
    <cellStyle name="Percent 2 3 8 5" xfId="41084"/>
    <cellStyle name="Percent 2 3 8 5 2" xfId="41085"/>
    <cellStyle name="Percent 2 3 8 5 3" xfId="41086"/>
    <cellStyle name="Percent 2 3 8 6" xfId="41087"/>
    <cellStyle name="Percent 2 3 8 7" xfId="41088"/>
    <cellStyle name="Percent 2 3 9" xfId="41089"/>
    <cellStyle name="Percent 2 3 9 2" xfId="41090"/>
    <cellStyle name="Percent 2 3 9 2 2" xfId="41091"/>
    <cellStyle name="Percent 2 3 9 2 3" xfId="41092"/>
    <cellStyle name="Percent 2 3 9 3" xfId="41093"/>
    <cellStyle name="Percent 2 3 9 3 2" xfId="41094"/>
    <cellStyle name="Percent 2 3 9 3 3" xfId="41095"/>
    <cellStyle name="Percent 2 3 9 4" xfId="41096"/>
    <cellStyle name="Percent 2 3 9 4 2" xfId="41097"/>
    <cellStyle name="Percent 2 3 9 4 3" xfId="41098"/>
    <cellStyle name="Percent 2 3 9 5" xfId="41099"/>
    <cellStyle name="Percent 2 3 9 5 2" xfId="41100"/>
    <cellStyle name="Percent 2 3 9 5 3" xfId="41101"/>
    <cellStyle name="Percent 2 3 9 6" xfId="41102"/>
    <cellStyle name="Percent 2 3 9 7" xfId="41103"/>
    <cellStyle name="Percent 2 4" xfId="43"/>
    <cellStyle name="Percent 2 4 10" xfId="41104"/>
    <cellStyle name="Percent 2 4 10 2" xfId="41105"/>
    <cellStyle name="Percent 2 4 10 3" xfId="41106"/>
    <cellStyle name="Percent 2 4 11" xfId="41107"/>
    <cellStyle name="Percent 2 4 11 2" xfId="41108"/>
    <cellStyle name="Percent 2 4 11 3" xfId="41109"/>
    <cellStyle name="Percent 2 4 12" xfId="41110"/>
    <cellStyle name="Percent 2 4 12 2" xfId="41111"/>
    <cellStyle name="Percent 2 4 12 3" xfId="41112"/>
    <cellStyle name="Percent 2 4 13" xfId="41113"/>
    <cellStyle name="Percent 2 4 13 2" xfId="41114"/>
    <cellStyle name="Percent 2 4 13 3" xfId="41115"/>
    <cellStyle name="Percent 2 4 14" xfId="41116"/>
    <cellStyle name="Percent 2 4 15" xfId="41117"/>
    <cellStyle name="Percent 2 4 2" xfId="41118"/>
    <cellStyle name="Percent 2 4 2 10" xfId="41119"/>
    <cellStyle name="Percent 2 4 2 10 2" xfId="41120"/>
    <cellStyle name="Percent 2 4 2 10 3" xfId="41121"/>
    <cellStyle name="Percent 2 4 2 11" xfId="41122"/>
    <cellStyle name="Percent 2 4 2 11 2" xfId="41123"/>
    <cellStyle name="Percent 2 4 2 11 3" xfId="41124"/>
    <cellStyle name="Percent 2 4 2 12" xfId="41125"/>
    <cellStyle name="Percent 2 4 2 12 2" xfId="41126"/>
    <cellStyle name="Percent 2 4 2 12 3" xfId="41127"/>
    <cellStyle name="Percent 2 4 2 13" xfId="41128"/>
    <cellStyle name="Percent 2 4 2 14" xfId="41129"/>
    <cellStyle name="Percent 2 4 2 2" xfId="41130"/>
    <cellStyle name="Percent 2 4 2 2 10" xfId="41131"/>
    <cellStyle name="Percent 2 4 2 2 11" xfId="41132"/>
    <cellStyle name="Percent 2 4 2 2 2" xfId="41133"/>
    <cellStyle name="Percent 2 4 2 2 2 2" xfId="41134"/>
    <cellStyle name="Percent 2 4 2 2 2 2 2" xfId="41135"/>
    <cellStyle name="Percent 2 4 2 2 2 2 2 2" xfId="41136"/>
    <cellStyle name="Percent 2 4 2 2 2 2 2 3" xfId="41137"/>
    <cellStyle name="Percent 2 4 2 2 2 2 3" xfId="41138"/>
    <cellStyle name="Percent 2 4 2 2 2 2 3 2" xfId="41139"/>
    <cellStyle name="Percent 2 4 2 2 2 2 3 3" xfId="41140"/>
    <cellStyle name="Percent 2 4 2 2 2 2 4" xfId="41141"/>
    <cellStyle name="Percent 2 4 2 2 2 2 4 2" xfId="41142"/>
    <cellStyle name="Percent 2 4 2 2 2 2 4 3" xfId="41143"/>
    <cellStyle name="Percent 2 4 2 2 2 2 5" xfId="41144"/>
    <cellStyle name="Percent 2 4 2 2 2 2 5 2" xfId="41145"/>
    <cellStyle name="Percent 2 4 2 2 2 2 5 3" xfId="41146"/>
    <cellStyle name="Percent 2 4 2 2 2 2 6" xfId="41147"/>
    <cellStyle name="Percent 2 4 2 2 2 2 7" xfId="41148"/>
    <cellStyle name="Percent 2 4 2 2 2 3" xfId="41149"/>
    <cellStyle name="Percent 2 4 2 2 2 3 2" xfId="41150"/>
    <cellStyle name="Percent 2 4 2 2 2 3 3" xfId="41151"/>
    <cellStyle name="Percent 2 4 2 2 2 4" xfId="41152"/>
    <cellStyle name="Percent 2 4 2 2 2 4 2" xfId="41153"/>
    <cellStyle name="Percent 2 4 2 2 2 4 3" xfId="41154"/>
    <cellStyle name="Percent 2 4 2 2 2 5" xfId="41155"/>
    <cellStyle name="Percent 2 4 2 2 2 5 2" xfId="41156"/>
    <cellStyle name="Percent 2 4 2 2 2 5 3" xfId="41157"/>
    <cellStyle name="Percent 2 4 2 2 2 6" xfId="41158"/>
    <cellStyle name="Percent 2 4 2 2 2 6 2" xfId="41159"/>
    <cellStyle name="Percent 2 4 2 2 2 6 3" xfId="41160"/>
    <cellStyle name="Percent 2 4 2 2 2 7" xfId="41161"/>
    <cellStyle name="Percent 2 4 2 2 2 8" xfId="41162"/>
    <cellStyle name="Percent 2 4 2 2 3" xfId="41163"/>
    <cellStyle name="Percent 2 4 2 2 3 2" xfId="41164"/>
    <cellStyle name="Percent 2 4 2 2 3 2 2" xfId="41165"/>
    <cellStyle name="Percent 2 4 2 2 3 2 3" xfId="41166"/>
    <cellStyle name="Percent 2 4 2 2 3 3" xfId="41167"/>
    <cellStyle name="Percent 2 4 2 2 3 3 2" xfId="41168"/>
    <cellStyle name="Percent 2 4 2 2 3 3 3" xfId="41169"/>
    <cellStyle name="Percent 2 4 2 2 3 4" xfId="41170"/>
    <cellStyle name="Percent 2 4 2 2 3 4 2" xfId="41171"/>
    <cellStyle name="Percent 2 4 2 2 3 4 3" xfId="41172"/>
    <cellStyle name="Percent 2 4 2 2 3 5" xfId="41173"/>
    <cellStyle name="Percent 2 4 2 2 3 5 2" xfId="41174"/>
    <cellStyle name="Percent 2 4 2 2 3 5 3" xfId="41175"/>
    <cellStyle name="Percent 2 4 2 2 3 6" xfId="41176"/>
    <cellStyle name="Percent 2 4 2 2 3 7" xfId="41177"/>
    <cellStyle name="Percent 2 4 2 2 4" xfId="41178"/>
    <cellStyle name="Percent 2 4 2 2 4 2" xfId="41179"/>
    <cellStyle name="Percent 2 4 2 2 4 2 2" xfId="41180"/>
    <cellStyle name="Percent 2 4 2 2 4 2 3" xfId="41181"/>
    <cellStyle name="Percent 2 4 2 2 4 3" xfId="41182"/>
    <cellStyle name="Percent 2 4 2 2 4 3 2" xfId="41183"/>
    <cellStyle name="Percent 2 4 2 2 4 3 3" xfId="41184"/>
    <cellStyle name="Percent 2 4 2 2 4 4" xfId="41185"/>
    <cellStyle name="Percent 2 4 2 2 4 4 2" xfId="41186"/>
    <cellStyle name="Percent 2 4 2 2 4 4 3" xfId="41187"/>
    <cellStyle name="Percent 2 4 2 2 4 5" xfId="41188"/>
    <cellStyle name="Percent 2 4 2 2 4 5 2" xfId="41189"/>
    <cellStyle name="Percent 2 4 2 2 4 5 3" xfId="41190"/>
    <cellStyle name="Percent 2 4 2 2 4 6" xfId="41191"/>
    <cellStyle name="Percent 2 4 2 2 4 7" xfId="41192"/>
    <cellStyle name="Percent 2 4 2 2 5" xfId="41193"/>
    <cellStyle name="Percent 2 4 2 2 5 2" xfId="41194"/>
    <cellStyle name="Percent 2 4 2 2 5 2 2" xfId="41195"/>
    <cellStyle name="Percent 2 4 2 2 5 2 3" xfId="41196"/>
    <cellStyle name="Percent 2 4 2 2 5 3" xfId="41197"/>
    <cellStyle name="Percent 2 4 2 2 5 3 2" xfId="41198"/>
    <cellStyle name="Percent 2 4 2 2 5 3 3" xfId="41199"/>
    <cellStyle name="Percent 2 4 2 2 5 4" xfId="41200"/>
    <cellStyle name="Percent 2 4 2 2 5 4 2" xfId="41201"/>
    <cellStyle name="Percent 2 4 2 2 5 4 3" xfId="41202"/>
    <cellStyle name="Percent 2 4 2 2 5 5" xfId="41203"/>
    <cellStyle name="Percent 2 4 2 2 5 5 2" xfId="41204"/>
    <cellStyle name="Percent 2 4 2 2 5 5 3" xfId="41205"/>
    <cellStyle name="Percent 2 4 2 2 5 6" xfId="41206"/>
    <cellStyle name="Percent 2 4 2 2 5 7" xfId="41207"/>
    <cellStyle name="Percent 2 4 2 2 6" xfId="41208"/>
    <cellStyle name="Percent 2 4 2 2 6 2" xfId="41209"/>
    <cellStyle name="Percent 2 4 2 2 6 3" xfId="41210"/>
    <cellStyle name="Percent 2 4 2 2 7" xfId="41211"/>
    <cellStyle name="Percent 2 4 2 2 7 2" xfId="41212"/>
    <cellStyle name="Percent 2 4 2 2 7 3" xfId="41213"/>
    <cellStyle name="Percent 2 4 2 2 8" xfId="41214"/>
    <cellStyle name="Percent 2 4 2 2 8 2" xfId="41215"/>
    <cellStyle name="Percent 2 4 2 2 8 3" xfId="41216"/>
    <cellStyle name="Percent 2 4 2 2 9" xfId="41217"/>
    <cellStyle name="Percent 2 4 2 2 9 2" xfId="41218"/>
    <cellStyle name="Percent 2 4 2 2 9 3" xfId="41219"/>
    <cellStyle name="Percent 2 4 2 3" xfId="41220"/>
    <cellStyle name="Percent 2 4 2 3 2" xfId="41221"/>
    <cellStyle name="Percent 2 4 2 3 2 2" xfId="41222"/>
    <cellStyle name="Percent 2 4 2 3 2 2 2" xfId="41223"/>
    <cellStyle name="Percent 2 4 2 3 2 2 3" xfId="41224"/>
    <cellStyle name="Percent 2 4 2 3 2 3" xfId="41225"/>
    <cellStyle name="Percent 2 4 2 3 2 3 2" xfId="41226"/>
    <cellStyle name="Percent 2 4 2 3 2 3 3" xfId="41227"/>
    <cellStyle name="Percent 2 4 2 3 2 4" xfId="41228"/>
    <cellStyle name="Percent 2 4 2 3 2 4 2" xfId="41229"/>
    <cellStyle name="Percent 2 4 2 3 2 4 3" xfId="41230"/>
    <cellStyle name="Percent 2 4 2 3 2 5" xfId="41231"/>
    <cellStyle name="Percent 2 4 2 3 2 5 2" xfId="41232"/>
    <cellStyle name="Percent 2 4 2 3 2 5 3" xfId="41233"/>
    <cellStyle name="Percent 2 4 2 3 2 6" xfId="41234"/>
    <cellStyle name="Percent 2 4 2 3 2 7" xfId="41235"/>
    <cellStyle name="Percent 2 4 2 3 3" xfId="41236"/>
    <cellStyle name="Percent 2 4 2 3 3 2" xfId="41237"/>
    <cellStyle name="Percent 2 4 2 3 3 3" xfId="41238"/>
    <cellStyle name="Percent 2 4 2 3 4" xfId="41239"/>
    <cellStyle name="Percent 2 4 2 3 4 2" xfId="41240"/>
    <cellStyle name="Percent 2 4 2 3 4 3" xfId="41241"/>
    <cellStyle name="Percent 2 4 2 3 5" xfId="41242"/>
    <cellStyle name="Percent 2 4 2 3 5 2" xfId="41243"/>
    <cellStyle name="Percent 2 4 2 3 5 3" xfId="41244"/>
    <cellStyle name="Percent 2 4 2 3 6" xfId="41245"/>
    <cellStyle name="Percent 2 4 2 3 6 2" xfId="41246"/>
    <cellStyle name="Percent 2 4 2 3 6 3" xfId="41247"/>
    <cellStyle name="Percent 2 4 2 3 7" xfId="41248"/>
    <cellStyle name="Percent 2 4 2 3 8" xfId="41249"/>
    <cellStyle name="Percent 2 4 2 4" xfId="41250"/>
    <cellStyle name="Percent 2 4 2 4 2" xfId="41251"/>
    <cellStyle name="Percent 2 4 2 4 2 2" xfId="41252"/>
    <cellStyle name="Percent 2 4 2 4 2 2 2" xfId="41253"/>
    <cellStyle name="Percent 2 4 2 4 2 2 3" xfId="41254"/>
    <cellStyle name="Percent 2 4 2 4 2 3" xfId="41255"/>
    <cellStyle name="Percent 2 4 2 4 2 3 2" xfId="41256"/>
    <cellStyle name="Percent 2 4 2 4 2 3 3" xfId="41257"/>
    <cellStyle name="Percent 2 4 2 4 2 4" xfId="41258"/>
    <cellStyle name="Percent 2 4 2 4 2 4 2" xfId="41259"/>
    <cellStyle name="Percent 2 4 2 4 2 4 3" xfId="41260"/>
    <cellStyle name="Percent 2 4 2 4 2 5" xfId="41261"/>
    <cellStyle name="Percent 2 4 2 4 2 5 2" xfId="41262"/>
    <cellStyle name="Percent 2 4 2 4 2 5 3" xfId="41263"/>
    <cellStyle name="Percent 2 4 2 4 2 6" xfId="41264"/>
    <cellStyle name="Percent 2 4 2 4 2 7" xfId="41265"/>
    <cellStyle name="Percent 2 4 2 4 3" xfId="41266"/>
    <cellStyle name="Percent 2 4 2 4 3 2" xfId="41267"/>
    <cellStyle name="Percent 2 4 2 4 3 3" xfId="41268"/>
    <cellStyle name="Percent 2 4 2 4 4" xfId="41269"/>
    <cellStyle name="Percent 2 4 2 4 4 2" xfId="41270"/>
    <cellStyle name="Percent 2 4 2 4 4 3" xfId="41271"/>
    <cellStyle name="Percent 2 4 2 4 5" xfId="41272"/>
    <cellStyle name="Percent 2 4 2 4 5 2" xfId="41273"/>
    <cellStyle name="Percent 2 4 2 4 5 3" xfId="41274"/>
    <cellStyle name="Percent 2 4 2 4 6" xfId="41275"/>
    <cellStyle name="Percent 2 4 2 4 6 2" xfId="41276"/>
    <cellStyle name="Percent 2 4 2 4 6 3" xfId="41277"/>
    <cellStyle name="Percent 2 4 2 4 7" xfId="41278"/>
    <cellStyle name="Percent 2 4 2 4 8" xfId="41279"/>
    <cellStyle name="Percent 2 4 2 5" xfId="41280"/>
    <cellStyle name="Percent 2 4 2 5 2" xfId="41281"/>
    <cellStyle name="Percent 2 4 2 5 2 2" xfId="41282"/>
    <cellStyle name="Percent 2 4 2 5 2 3" xfId="41283"/>
    <cellStyle name="Percent 2 4 2 5 3" xfId="41284"/>
    <cellStyle name="Percent 2 4 2 5 3 2" xfId="41285"/>
    <cellStyle name="Percent 2 4 2 5 3 3" xfId="41286"/>
    <cellStyle name="Percent 2 4 2 5 4" xfId="41287"/>
    <cellStyle name="Percent 2 4 2 5 4 2" xfId="41288"/>
    <cellStyle name="Percent 2 4 2 5 4 3" xfId="41289"/>
    <cellStyle name="Percent 2 4 2 5 5" xfId="41290"/>
    <cellStyle name="Percent 2 4 2 5 5 2" xfId="41291"/>
    <cellStyle name="Percent 2 4 2 5 5 3" xfId="41292"/>
    <cellStyle name="Percent 2 4 2 5 6" xfId="41293"/>
    <cellStyle name="Percent 2 4 2 5 7" xfId="41294"/>
    <cellStyle name="Percent 2 4 2 6" xfId="41295"/>
    <cellStyle name="Percent 2 4 2 6 2" xfId="41296"/>
    <cellStyle name="Percent 2 4 2 6 2 2" xfId="41297"/>
    <cellStyle name="Percent 2 4 2 6 2 3" xfId="41298"/>
    <cellStyle name="Percent 2 4 2 6 3" xfId="41299"/>
    <cellStyle name="Percent 2 4 2 6 3 2" xfId="41300"/>
    <cellStyle name="Percent 2 4 2 6 3 3" xfId="41301"/>
    <cellStyle name="Percent 2 4 2 6 4" xfId="41302"/>
    <cellStyle name="Percent 2 4 2 6 4 2" xfId="41303"/>
    <cellStyle name="Percent 2 4 2 6 4 3" xfId="41304"/>
    <cellStyle name="Percent 2 4 2 6 5" xfId="41305"/>
    <cellStyle name="Percent 2 4 2 6 5 2" xfId="41306"/>
    <cellStyle name="Percent 2 4 2 6 5 3" xfId="41307"/>
    <cellStyle name="Percent 2 4 2 6 6" xfId="41308"/>
    <cellStyle name="Percent 2 4 2 6 7" xfId="41309"/>
    <cellStyle name="Percent 2 4 2 7" xfId="41310"/>
    <cellStyle name="Percent 2 4 2 7 2" xfId="41311"/>
    <cellStyle name="Percent 2 4 2 7 2 2" xfId="41312"/>
    <cellStyle name="Percent 2 4 2 7 2 3" xfId="41313"/>
    <cellStyle name="Percent 2 4 2 7 3" xfId="41314"/>
    <cellStyle name="Percent 2 4 2 7 3 2" xfId="41315"/>
    <cellStyle name="Percent 2 4 2 7 3 3" xfId="41316"/>
    <cellStyle name="Percent 2 4 2 7 4" xfId="41317"/>
    <cellStyle name="Percent 2 4 2 7 4 2" xfId="41318"/>
    <cellStyle name="Percent 2 4 2 7 4 3" xfId="41319"/>
    <cellStyle name="Percent 2 4 2 7 5" xfId="41320"/>
    <cellStyle name="Percent 2 4 2 7 5 2" xfId="41321"/>
    <cellStyle name="Percent 2 4 2 7 5 3" xfId="41322"/>
    <cellStyle name="Percent 2 4 2 7 6" xfId="41323"/>
    <cellStyle name="Percent 2 4 2 7 7" xfId="41324"/>
    <cellStyle name="Percent 2 4 2 8" xfId="41325"/>
    <cellStyle name="Percent 2 4 2 8 2" xfId="41326"/>
    <cellStyle name="Percent 2 4 2 8 2 2" xfId="41327"/>
    <cellStyle name="Percent 2 4 2 8 2 3" xfId="41328"/>
    <cellStyle name="Percent 2 4 2 8 3" xfId="41329"/>
    <cellStyle name="Percent 2 4 2 8 3 2" xfId="41330"/>
    <cellStyle name="Percent 2 4 2 8 3 3" xfId="41331"/>
    <cellStyle name="Percent 2 4 2 8 4" xfId="41332"/>
    <cellStyle name="Percent 2 4 2 8 4 2" xfId="41333"/>
    <cellStyle name="Percent 2 4 2 8 4 3" xfId="41334"/>
    <cellStyle name="Percent 2 4 2 8 5" xfId="41335"/>
    <cellStyle name="Percent 2 4 2 8 5 2" xfId="41336"/>
    <cellStyle name="Percent 2 4 2 8 5 3" xfId="41337"/>
    <cellStyle name="Percent 2 4 2 8 6" xfId="41338"/>
    <cellStyle name="Percent 2 4 2 8 7" xfId="41339"/>
    <cellStyle name="Percent 2 4 2 9" xfId="41340"/>
    <cellStyle name="Percent 2 4 2 9 2" xfId="41341"/>
    <cellStyle name="Percent 2 4 2 9 3" xfId="41342"/>
    <cellStyle name="Percent 2 4 3" xfId="41343"/>
    <cellStyle name="Percent 2 4 3 10" xfId="41344"/>
    <cellStyle name="Percent 2 4 3 11" xfId="41345"/>
    <cellStyle name="Percent 2 4 3 2" xfId="41346"/>
    <cellStyle name="Percent 2 4 3 2 2" xfId="41347"/>
    <cellStyle name="Percent 2 4 3 2 2 2" xfId="41348"/>
    <cellStyle name="Percent 2 4 3 2 2 2 2" xfId="41349"/>
    <cellStyle name="Percent 2 4 3 2 2 2 3" xfId="41350"/>
    <cellStyle name="Percent 2 4 3 2 2 3" xfId="41351"/>
    <cellStyle name="Percent 2 4 3 2 2 3 2" xfId="41352"/>
    <cellStyle name="Percent 2 4 3 2 2 3 3" xfId="41353"/>
    <cellStyle name="Percent 2 4 3 2 2 4" xfId="41354"/>
    <cellStyle name="Percent 2 4 3 2 2 4 2" xfId="41355"/>
    <cellStyle name="Percent 2 4 3 2 2 4 3" xfId="41356"/>
    <cellStyle name="Percent 2 4 3 2 2 5" xfId="41357"/>
    <cellStyle name="Percent 2 4 3 2 2 5 2" xfId="41358"/>
    <cellStyle name="Percent 2 4 3 2 2 5 3" xfId="41359"/>
    <cellStyle name="Percent 2 4 3 2 2 6" xfId="41360"/>
    <cellStyle name="Percent 2 4 3 2 2 7" xfId="41361"/>
    <cellStyle name="Percent 2 4 3 2 3" xfId="41362"/>
    <cellStyle name="Percent 2 4 3 2 3 2" xfId="41363"/>
    <cellStyle name="Percent 2 4 3 2 3 3" xfId="41364"/>
    <cellStyle name="Percent 2 4 3 2 4" xfId="41365"/>
    <cellStyle name="Percent 2 4 3 2 4 2" xfId="41366"/>
    <cellStyle name="Percent 2 4 3 2 4 3" xfId="41367"/>
    <cellStyle name="Percent 2 4 3 2 5" xfId="41368"/>
    <cellStyle name="Percent 2 4 3 2 5 2" xfId="41369"/>
    <cellStyle name="Percent 2 4 3 2 5 3" xfId="41370"/>
    <cellStyle name="Percent 2 4 3 2 6" xfId="41371"/>
    <cellStyle name="Percent 2 4 3 2 6 2" xfId="41372"/>
    <cellStyle name="Percent 2 4 3 2 6 3" xfId="41373"/>
    <cellStyle name="Percent 2 4 3 2 7" xfId="41374"/>
    <cellStyle name="Percent 2 4 3 2 8" xfId="41375"/>
    <cellStyle name="Percent 2 4 3 3" xfId="41376"/>
    <cellStyle name="Percent 2 4 3 3 2" xfId="41377"/>
    <cellStyle name="Percent 2 4 3 3 2 2" xfId="41378"/>
    <cellStyle name="Percent 2 4 3 3 2 3" xfId="41379"/>
    <cellStyle name="Percent 2 4 3 3 3" xfId="41380"/>
    <cellStyle name="Percent 2 4 3 3 3 2" xfId="41381"/>
    <cellStyle name="Percent 2 4 3 3 3 3" xfId="41382"/>
    <cellStyle name="Percent 2 4 3 3 4" xfId="41383"/>
    <cellStyle name="Percent 2 4 3 3 4 2" xfId="41384"/>
    <cellStyle name="Percent 2 4 3 3 4 3" xfId="41385"/>
    <cellStyle name="Percent 2 4 3 3 5" xfId="41386"/>
    <cellStyle name="Percent 2 4 3 3 5 2" xfId="41387"/>
    <cellStyle name="Percent 2 4 3 3 5 3" xfId="41388"/>
    <cellStyle name="Percent 2 4 3 3 6" xfId="41389"/>
    <cellStyle name="Percent 2 4 3 3 7" xfId="41390"/>
    <cellStyle name="Percent 2 4 3 4" xfId="41391"/>
    <cellStyle name="Percent 2 4 3 4 2" xfId="41392"/>
    <cellStyle name="Percent 2 4 3 4 2 2" xfId="41393"/>
    <cellStyle name="Percent 2 4 3 4 2 3" xfId="41394"/>
    <cellStyle name="Percent 2 4 3 4 3" xfId="41395"/>
    <cellStyle name="Percent 2 4 3 4 3 2" xfId="41396"/>
    <cellStyle name="Percent 2 4 3 4 3 3" xfId="41397"/>
    <cellStyle name="Percent 2 4 3 4 4" xfId="41398"/>
    <cellStyle name="Percent 2 4 3 4 4 2" xfId="41399"/>
    <cellStyle name="Percent 2 4 3 4 4 3" xfId="41400"/>
    <cellStyle name="Percent 2 4 3 4 5" xfId="41401"/>
    <cellStyle name="Percent 2 4 3 4 5 2" xfId="41402"/>
    <cellStyle name="Percent 2 4 3 4 5 3" xfId="41403"/>
    <cellStyle name="Percent 2 4 3 4 6" xfId="41404"/>
    <cellStyle name="Percent 2 4 3 4 7" xfId="41405"/>
    <cellStyle name="Percent 2 4 3 5" xfId="41406"/>
    <cellStyle name="Percent 2 4 3 5 2" xfId="41407"/>
    <cellStyle name="Percent 2 4 3 5 2 2" xfId="41408"/>
    <cellStyle name="Percent 2 4 3 5 2 3" xfId="41409"/>
    <cellStyle name="Percent 2 4 3 5 3" xfId="41410"/>
    <cellStyle name="Percent 2 4 3 5 3 2" xfId="41411"/>
    <cellStyle name="Percent 2 4 3 5 3 3" xfId="41412"/>
    <cellStyle name="Percent 2 4 3 5 4" xfId="41413"/>
    <cellStyle name="Percent 2 4 3 5 4 2" xfId="41414"/>
    <cellStyle name="Percent 2 4 3 5 4 3" xfId="41415"/>
    <cellStyle name="Percent 2 4 3 5 5" xfId="41416"/>
    <cellStyle name="Percent 2 4 3 5 5 2" xfId="41417"/>
    <cellStyle name="Percent 2 4 3 5 5 3" xfId="41418"/>
    <cellStyle name="Percent 2 4 3 5 6" xfId="41419"/>
    <cellStyle name="Percent 2 4 3 5 7" xfId="41420"/>
    <cellStyle name="Percent 2 4 3 6" xfId="41421"/>
    <cellStyle name="Percent 2 4 3 6 2" xfId="41422"/>
    <cellStyle name="Percent 2 4 3 6 3" xfId="41423"/>
    <cellStyle name="Percent 2 4 3 7" xfId="41424"/>
    <cellStyle name="Percent 2 4 3 7 2" xfId="41425"/>
    <cellStyle name="Percent 2 4 3 7 3" xfId="41426"/>
    <cellStyle name="Percent 2 4 3 8" xfId="41427"/>
    <cellStyle name="Percent 2 4 3 8 2" xfId="41428"/>
    <cellStyle name="Percent 2 4 3 8 3" xfId="41429"/>
    <cellStyle name="Percent 2 4 3 9" xfId="41430"/>
    <cellStyle name="Percent 2 4 3 9 2" xfId="41431"/>
    <cellStyle name="Percent 2 4 3 9 3" xfId="41432"/>
    <cellStyle name="Percent 2 4 4" xfId="41433"/>
    <cellStyle name="Percent 2 4 4 2" xfId="41434"/>
    <cellStyle name="Percent 2 4 4 2 2" xfId="41435"/>
    <cellStyle name="Percent 2 4 4 2 2 2" xfId="41436"/>
    <cellStyle name="Percent 2 4 4 2 2 3" xfId="41437"/>
    <cellStyle name="Percent 2 4 4 2 3" xfId="41438"/>
    <cellStyle name="Percent 2 4 4 2 3 2" xfId="41439"/>
    <cellStyle name="Percent 2 4 4 2 3 3" xfId="41440"/>
    <cellStyle name="Percent 2 4 4 2 4" xfId="41441"/>
    <cellStyle name="Percent 2 4 4 2 4 2" xfId="41442"/>
    <cellStyle name="Percent 2 4 4 2 4 3" xfId="41443"/>
    <cellStyle name="Percent 2 4 4 2 5" xfId="41444"/>
    <cellStyle name="Percent 2 4 4 2 5 2" xfId="41445"/>
    <cellStyle name="Percent 2 4 4 2 5 3" xfId="41446"/>
    <cellStyle name="Percent 2 4 4 2 6" xfId="41447"/>
    <cellStyle name="Percent 2 4 4 2 7" xfId="41448"/>
    <cellStyle name="Percent 2 4 4 3" xfId="41449"/>
    <cellStyle name="Percent 2 4 4 3 2" xfId="41450"/>
    <cellStyle name="Percent 2 4 4 3 3" xfId="41451"/>
    <cellStyle name="Percent 2 4 4 4" xfId="41452"/>
    <cellStyle name="Percent 2 4 4 4 2" xfId="41453"/>
    <cellStyle name="Percent 2 4 4 4 3" xfId="41454"/>
    <cellStyle name="Percent 2 4 4 5" xfId="41455"/>
    <cellStyle name="Percent 2 4 4 5 2" xfId="41456"/>
    <cellStyle name="Percent 2 4 4 5 3" xfId="41457"/>
    <cellStyle name="Percent 2 4 4 6" xfId="41458"/>
    <cellStyle name="Percent 2 4 4 6 2" xfId="41459"/>
    <cellStyle name="Percent 2 4 4 6 3" xfId="41460"/>
    <cellStyle name="Percent 2 4 4 7" xfId="41461"/>
    <cellStyle name="Percent 2 4 4 8" xfId="41462"/>
    <cellStyle name="Percent 2 4 5" xfId="41463"/>
    <cellStyle name="Percent 2 4 5 2" xfId="41464"/>
    <cellStyle name="Percent 2 4 5 2 2" xfId="41465"/>
    <cellStyle name="Percent 2 4 5 2 2 2" xfId="41466"/>
    <cellStyle name="Percent 2 4 5 2 2 3" xfId="41467"/>
    <cellStyle name="Percent 2 4 5 2 3" xfId="41468"/>
    <cellStyle name="Percent 2 4 5 2 3 2" xfId="41469"/>
    <cellStyle name="Percent 2 4 5 2 3 3" xfId="41470"/>
    <cellStyle name="Percent 2 4 5 2 4" xfId="41471"/>
    <cellStyle name="Percent 2 4 5 2 4 2" xfId="41472"/>
    <cellStyle name="Percent 2 4 5 2 4 3" xfId="41473"/>
    <cellStyle name="Percent 2 4 5 2 5" xfId="41474"/>
    <cellStyle name="Percent 2 4 5 2 5 2" xfId="41475"/>
    <cellStyle name="Percent 2 4 5 2 5 3" xfId="41476"/>
    <cellStyle name="Percent 2 4 5 2 6" xfId="41477"/>
    <cellStyle name="Percent 2 4 5 2 7" xfId="41478"/>
    <cellStyle name="Percent 2 4 5 3" xfId="41479"/>
    <cellStyle name="Percent 2 4 5 3 2" xfId="41480"/>
    <cellStyle name="Percent 2 4 5 3 3" xfId="41481"/>
    <cellStyle name="Percent 2 4 5 4" xfId="41482"/>
    <cellStyle name="Percent 2 4 5 4 2" xfId="41483"/>
    <cellStyle name="Percent 2 4 5 4 3" xfId="41484"/>
    <cellStyle name="Percent 2 4 5 5" xfId="41485"/>
    <cellStyle name="Percent 2 4 5 5 2" xfId="41486"/>
    <cellStyle name="Percent 2 4 5 5 3" xfId="41487"/>
    <cellStyle name="Percent 2 4 5 6" xfId="41488"/>
    <cellStyle name="Percent 2 4 5 6 2" xfId="41489"/>
    <cellStyle name="Percent 2 4 5 6 3" xfId="41490"/>
    <cellStyle name="Percent 2 4 5 7" xfId="41491"/>
    <cellStyle name="Percent 2 4 5 8" xfId="41492"/>
    <cellStyle name="Percent 2 4 6" xfId="41493"/>
    <cellStyle name="Percent 2 4 6 2" xfId="41494"/>
    <cellStyle name="Percent 2 4 6 2 2" xfId="41495"/>
    <cellStyle name="Percent 2 4 6 2 3" xfId="41496"/>
    <cellStyle name="Percent 2 4 6 3" xfId="41497"/>
    <cellStyle name="Percent 2 4 6 3 2" xfId="41498"/>
    <cellStyle name="Percent 2 4 6 3 3" xfId="41499"/>
    <cellStyle name="Percent 2 4 6 4" xfId="41500"/>
    <cellStyle name="Percent 2 4 6 4 2" xfId="41501"/>
    <cellStyle name="Percent 2 4 6 4 3" xfId="41502"/>
    <cellStyle name="Percent 2 4 6 5" xfId="41503"/>
    <cellStyle name="Percent 2 4 6 5 2" xfId="41504"/>
    <cellStyle name="Percent 2 4 6 5 3" xfId="41505"/>
    <cellStyle name="Percent 2 4 6 6" xfId="41506"/>
    <cellStyle name="Percent 2 4 6 7" xfId="41507"/>
    <cellStyle name="Percent 2 4 7" xfId="41508"/>
    <cellStyle name="Percent 2 4 7 2" xfId="41509"/>
    <cellStyle name="Percent 2 4 7 2 2" xfId="41510"/>
    <cellStyle name="Percent 2 4 7 2 3" xfId="41511"/>
    <cellStyle name="Percent 2 4 7 3" xfId="41512"/>
    <cellStyle name="Percent 2 4 7 3 2" xfId="41513"/>
    <cellStyle name="Percent 2 4 7 3 3" xfId="41514"/>
    <cellStyle name="Percent 2 4 7 4" xfId="41515"/>
    <cellStyle name="Percent 2 4 7 4 2" xfId="41516"/>
    <cellStyle name="Percent 2 4 7 4 3" xfId="41517"/>
    <cellStyle name="Percent 2 4 7 5" xfId="41518"/>
    <cellStyle name="Percent 2 4 7 5 2" xfId="41519"/>
    <cellStyle name="Percent 2 4 7 5 3" xfId="41520"/>
    <cellStyle name="Percent 2 4 7 6" xfId="41521"/>
    <cellStyle name="Percent 2 4 7 7" xfId="41522"/>
    <cellStyle name="Percent 2 4 8" xfId="41523"/>
    <cellStyle name="Percent 2 4 8 2" xfId="41524"/>
    <cellStyle name="Percent 2 4 8 2 2" xfId="41525"/>
    <cellStyle name="Percent 2 4 8 2 3" xfId="41526"/>
    <cellStyle name="Percent 2 4 8 3" xfId="41527"/>
    <cellStyle name="Percent 2 4 8 3 2" xfId="41528"/>
    <cellStyle name="Percent 2 4 8 3 3" xfId="41529"/>
    <cellStyle name="Percent 2 4 8 4" xfId="41530"/>
    <cellStyle name="Percent 2 4 8 4 2" xfId="41531"/>
    <cellStyle name="Percent 2 4 8 4 3" xfId="41532"/>
    <cellStyle name="Percent 2 4 8 5" xfId="41533"/>
    <cellStyle name="Percent 2 4 8 5 2" xfId="41534"/>
    <cellStyle name="Percent 2 4 8 5 3" xfId="41535"/>
    <cellStyle name="Percent 2 4 8 6" xfId="41536"/>
    <cellStyle name="Percent 2 4 8 7" xfId="41537"/>
    <cellStyle name="Percent 2 4 9" xfId="41538"/>
    <cellStyle name="Percent 2 4 9 2" xfId="41539"/>
    <cellStyle name="Percent 2 4 9 2 2" xfId="41540"/>
    <cellStyle name="Percent 2 4 9 2 3" xfId="41541"/>
    <cellStyle name="Percent 2 4 9 3" xfId="41542"/>
    <cellStyle name="Percent 2 4 9 3 2" xfId="41543"/>
    <cellStyle name="Percent 2 4 9 3 3" xfId="41544"/>
    <cellStyle name="Percent 2 4 9 4" xfId="41545"/>
    <cellStyle name="Percent 2 4 9 4 2" xfId="41546"/>
    <cellStyle name="Percent 2 4 9 4 3" xfId="41547"/>
    <cellStyle name="Percent 2 4 9 5" xfId="41548"/>
    <cellStyle name="Percent 2 4 9 5 2" xfId="41549"/>
    <cellStyle name="Percent 2 4 9 5 3" xfId="41550"/>
    <cellStyle name="Percent 2 4 9 6" xfId="41551"/>
    <cellStyle name="Percent 2 4 9 7" xfId="41552"/>
    <cellStyle name="Percent 2 5" xfId="41553"/>
    <cellStyle name="Percent 2 5 10" xfId="41554"/>
    <cellStyle name="Percent 2 5 10 2" xfId="41555"/>
    <cellStyle name="Percent 2 5 10 3" xfId="41556"/>
    <cellStyle name="Percent 2 5 11" xfId="41557"/>
    <cellStyle name="Percent 2 5 11 2" xfId="41558"/>
    <cellStyle name="Percent 2 5 11 3" xfId="41559"/>
    <cellStyle name="Percent 2 5 12" xfId="41560"/>
    <cellStyle name="Percent 2 5 12 2" xfId="41561"/>
    <cellStyle name="Percent 2 5 12 3" xfId="41562"/>
    <cellStyle name="Percent 2 5 13" xfId="41563"/>
    <cellStyle name="Percent 2 5 14" xfId="41564"/>
    <cellStyle name="Percent 2 5 2" xfId="41565"/>
    <cellStyle name="Percent 2 5 2 10" xfId="41566"/>
    <cellStyle name="Percent 2 5 2 11" xfId="41567"/>
    <cellStyle name="Percent 2 5 2 2" xfId="41568"/>
    <cellStyle name="Percent 2 5 2 2 2" xfId="41569"/>
    <cellStyle name="Percent 2 5 2 2 2 2" xfId="41570"/>
    <cellStyle name="Percent 2 5 2 2 2 2 2" xfId="41571"/>
    <cellStyle name="Percent 2 5 2 2 2 2 3" xfId="41572"/>
    <cellStyle name="Percent 2 5 2 2 2 3" xfId="41573"/>
    <cellStyle name="Percent 2 5 2 2 2 3 2" xfId="41574"/>
    <cellStyle name="Percent 2 5 2 2 2 3 3" xfId="41575"/>
    <cellStyle name="Percent 2 5 2 2 2 4" xfId="41576"/>
    <cellStyle name="Percent 2 5 2 2 2 4 2" xfId="41577"/>
    <cellStyle name="Percent 2 5 2 2 2 4 3" xfId="41578"/>
    <cellStyle name="Percent 2 5 2 2 2 5" xfId="41579"/>
    <cellStyle name="Percent 2 5 2 2 2 5 2" xfId="41580"/>
    <cellStyle name="Percent 2 5 2 2 2 5 3" xfId="41581"/>
    <cellStyle name="Percent 2 5 2 2 2 6" xfId="41582"/>
    <cellStyle name="Percent 2 5 2 2 2 7" xfId="41583"/>
    <cellStyle name="Percent 2 5 2 2 3" xfId="41584"/>
    <cellStyle name="Percent 2 5 2 2 3 2" xfId="41585"/>
    <cellStyle name="Percent 2 5 2 2 3 3" xfId="41586"/>
    <cellStyle name="Percent 2 5 2 2 4" xfId="41587"/>
    <cellStyle name="Percent 2 5 2 2 4 2" xfId="41588"/>
    <cellStyle name="Percent 2 5 2 2 4 3" xfId="41589"/>
    <cellStyle name="Percent 2 5 2 2 5" xfId="41590"/>
    <cellStyle name="Percent 2 5 2 2 5 2" xfId="41591"/>
    <cellStyle name="Percent 2 5 2 2 5 3" xfId="41592"/>
    <cellStyle name="Percent 2 5 2 2 6" xfId="41593"/>
    <cellStyle name="Percent 2 5 2 2 6 2" xfId="41594"/>
    <cellStyle name="Percent 2 5 2 2 6 3" xfId="41595"/>
    <cellStyle name="Percent 2 5 2 2 7" xfId="41596"/>
    <cellStyle name="Percent 2 5 2 2 8" xfId="41597"/>
    <cellStyle name="Percent 2 5 2 3" xfId="41598"/>
    <cellStyle name="Percent 2 5 2 3 2" xfId="41599"/>
    <cellStyle name="Percent 2 5 2 3 2 2" xfId="41600"/>
    <cellStyle name="Percent 2 5 2 3 2 3" xfId="41601"/>
    <cellStyle name="Percent 2 5 2 3 3" xfId="41602"/>
    <cellStyle name="Percent 2 5 2 3 3 2" xfId="41603"/>
    <cellStyle name="Percent 2 5 2 3 3 3" xfId="41604"/>
    <cellStyle name="Percent 2 5 2 3 4" xfId="41605"/>
    <cellStyle name="Percent 2 5 2 3 4 2" xfId="41606"/>
    <cellStyle name="Percent 2 5 2 3 4 3" xfId="41607"/>
    <cellStyle name="Percent 2 5 2 3 5" xfId="41608"/>
    <cellStyle name="Percent 2 5 2 3 5 2" xfId="41609"/>
    <cellStyle name="Percent 2 5 2 3 5 3" xfId="41610"/>
    <cellStyle name="Percent 2 5 2 3 6" xfId="41611"/>
    <cellStyle name="Percent 2 5 2 3 7" xfId="41612"/>
    <cellStyle name="Percent 2 5 2 4" xfId="41613"/>
    <cellStyle name="Percent 2 5 2 4 2" xfId="41614"/>
    <cellStyle name="Percent 2 5 2 4 2 2" xfId="41615"/>
    <cellStyle name="Percent 2 5 2 4 2 3" xfId="41616"/>
    <cellStyle name="Percent 2 5 2 4 3" xfId="41617"/>
    <cellStyle name="Percent 2 5 2 4 3 2" xfId="41618"/>
    <cellStyle name="Percent 2 5 2 4 3 3" xfId="41619"/>
    <cellStyle name="Percent 2 5 2 4 4" xfId="41620"/>
    <cellStyle name="Percent 2 5 2 4 4 2" xfId="41621"/>
    <cellStyle name="Percent 2 5 2 4 4 3" xfId="41622"/>
    <cellStyle name="Percent 2 5 2 4 5" xfId="41623"/>
    <cellStyle name="Percent 2 5 2 4 5 2" xfId="41624"/>
    <cellStyle name="Percent 2 5 2 4 5 3" xfId="41625"/>
    <cellStyle name="Percent 2 5 2 4 6" xfId="41626"/>
    <cellStyle name="Percent 2 5 2 4 7" xfId="41627"/>
    <cellStyle name="Percent 2 5 2 5" xfId="41628"/>
    <cellStyle name="Percent 2 5 2 5 2" xfId="41629"/>
    <cellStyle name="Percent 2 5 2 5 2 2" xfId="41630"/>
    <cellStyle name="Percent 2 5 2 5 2 3" xfId="41631"/>
    <cellStyle name="Percent 2 5 2 5 3" xfId="41632"/>
    <cellStyle name="Percent 2 5 2 5 3 2" xfId="41633"/>
    <cellStyle name="Percent 2 5 2 5 3 3" xfId="41634"/>
    <cellStyle name="Percent 2 5 2 5 4" xfId="41635"/>
    <cellStyle name="Percent 2 5 2 5 4 2" xfId="41636"/>
    <cellStyle name="Percent 2 5 2 5 4 3" xfId="41637"/>
    <cellStyle name="Percent 2 5 2 5 5" xfId="41638"/>
    <cellStyle name="Percent 2 5 2 5 5 2" xfId="41639"/>
    <cellStyle name="Percent 2 5 2 5 5 3" xfId="41640"/>
    <cellStyle name="Percent 2 5 2 5 6" xfId="41641"/>
    <cellStyle name="Percent 2 5 2 5 7" xfId="41642"/>
    <cellStyle name="Percent 2 5 2 6" xfId="41643"/>
    <cellStyle name="Percent 2 5 2 6 2" xfId="41644"/>
    <cellStyle name="Percent 2 5 2 6 3" xfId="41645"/>
    <cellStyle name="Percent 2 5 2 7" xfId="41646"/>
    <cellStyle name="Percent 2 5 2 7 2" xfId="41647"/>
    <cellStyle name="Percent 2 5 2 7 3" xfId="41648"/>
    <cellStyle name="Percent 2 5 2 8" xfId="41649"/>
    <cellStyle name="Percent 2 5 2 8 2" xfId="41650"/>
    <cellStyle name="Percent 2 5 2 8 3" xfId="41651"/>
    <cellStyle name="Percent 2 5 2 9" xfId="41652"/>
    <cellStyle name="Percent 2 5 2 9 2" xfId="41653"/>
    <cellStyle name="Percent 2 5 2 9 3" xfId="41654"/>
    <cellStyle name="Percent 2 5 3" xfId="41655"/>
    <cellStyle name="Percent 2 5 3 2" xfId="41656"/>
    <cellStyle name="Percent 2 5 3 2 2" xfId="41657"/>
    <cellStyle name="Percent 2 5 3 2 2 2" xfId="41658"/>
    <cellStyle name="Percent 2 5 3 2 2 3" xfId="41659"/>
    <cellStyle name="Percent 2 5 3 2 3" xfId="41660"/>
    <cellStyle name="Percent 2 5 3 2 3 2" xfId="41661"/>
    <cellStyle name="Percent 2 5 3 2 3 3" xfId="41662"/>
    <cellStyle name="Percent 2 5 3 2 4" xfId="41663"/>
    <cellStyle name="Percent 2 5 3 2 4 2" xfId="41664"/>
    <cellStyle name="Percent 2 5 3 2 4 3" xfId="41665"/>
    <cellStyle name="Percent 2 5 3 2 5" xfId="41666"/>
    <cellStyle name="Percent 2 5 3 2 5 2" xfId="41667"/>
    <cellStyle name="Percent 2 5 3 2 5 3" xfId="41668"/>
    <cellStyle name="Percent 2 5 3 2 6" xfId="41669"/>
    <cellStyle name="Percent 2 5 3 2 7" xfId="41670"/>
    <cellStyle name="Percent 2 5 3 3" xfId="41671"/>
    <cellStyle name="Percent 2 5 3 3 2" xfId="41672"/>
    <cellStyle name="Percent 2 5 3 3 3" xfId="41673"/>
    <cellStyle name="Percent 2 5 3 4" xfId="41674"/>
    <cellStyle name="Percent 2 5 3 4 2" xfId="41675"/>
    <cellStyle name="Percent 2 5 3 4 3" xfId="41676"/>
    <cellStyle name="Percent 2 5 3 5" xfId="41677"/>
    <cellStyle name="Percent 2 5 3 5 2" xfId="41678"/>
    <cellStyle name="Percent 2 5 3 5 3" xfId="41679"/>
    <cellStyle name="Percent 2 5 3 6" xfId="41680"/>
    <cellStyle name="Percent 2 5 3 6 2" xfId="41681"/>
    <cellStyle name="Percent 2 5 3 6 3" xfId="41682"/>
    <cellStyle name="Percent 2 5 3 7" xfId="41683"/>
    <cellStyle name="Percent 2 5 3 8" xfId="41684"/>
    <cellStyle name="Percent 2 5 4" xfId="41685"/>
    <cellStyle name="Percent 2 5 4 2" xfId="41686"/>
    <cellStyle name="Percent 2 5 4 2 2" xfId="41687"/>
    <cellStyle name="Percent 2 5 4 2 2 2" xfId="41688"/>
    <cellStyle name="Percent 2 5 4 2 2 3" xfId="41689"/>
    <cellStyle name="Percent 2 5 4 2 3" xfId="41690"/>
    <cellStyle name="Percent 2 5 4 2 3 2" xfId="41691"/>
    <cellStyle name="Percent 2 5 4 2 3 3" xfId="41692"/>
    <cellStyle name="Percent 2 5 4 2 4" xfId="41693"/>
    <cellStyle name="Percent 2 5 4 2 4 2" xfId="41694"/>
    <cellStyle name="Percent 2 5 4 2 4 3" xfId="41695"/>
    <cellStyle name="Percent 2 5 4 2 5" xfId="41696"/>
    <cellStyle name="Percent 2 5 4 2 5 2" xfId="41697"/>
    <cellStyle name="Percent 2 5 4 2 5 3" xfId="41698"/>
    <cellStyle name="Percent 2 5 4 2 6" xfId="41699"/>
    <cellStyle name="Percent 2 5 4 2 7" xfId="41700"/>
    <cellStyle name="Percent 2 5 4 3" xfId="41701"/>
    <cellStyle name="Percent 2 5 4 3 2" xfId="41702"/>
    <cellStyle name="Percent 2 5 4 3 3" xfId="41703"/>
    <cellStyle name="Percent 2 5 4 4" xfId="41704"/>
    <cellStyle name="Percent 2 5 4 4 2" xfId="41705"/>
    <cellStyle name="Percent 2 5 4 4 3" xfId="41706"/>
    <cellStyle name="Percent 2 5 4 5" xfId="41707"/>
    <cellStyle name="Percent 2 5 4 5 2" xfId="41708"/>
    <cellStyle name="Percent 2 5 4 5 3" xfId="41709"/>
    <cellStyle name="Percent 2 5 4 6" xfId="41710"/>
    <cellStyle name="Percent 2 5 4 6 2" xfId="41711"/>
    <cellStyle name="Percent 2 5 4 6 3" xfId="41712"/>
    <cellStyle name="Percent 2 5 4 7" xfId="41713"/>
    <cellStyle name="Percent 2 5 4 8" xfId="41714"/>
    <cellStyle name="Percent 2 5 5" xfId="41715"/>
    <cellStyle name="Percent 2 5 5 2" xfId="41716"/>
    <cellStyle name="Percent 2 5 5 2 2" xfId="41717"/>
    <cellStyle name="Percent 2 5 5 2 3" xfId="41718"/>
    <cellStyle name="Percent 2 5 5 3" xfId="41719"/>
    <cellStyle name="Percent 2 5 5 3 2" xfId="41720"/>
    <cellStyle name="Percent 2 5 5 3 3" xfId="41721"/>
    <cellStyle name="Percent 2 5 5 4" xfId="41722"/>
    <cellStyle name="Percent 2 5 5 4 2" xfId="41723"/>
    <cellStyle name="Percent 2 5 5 4 3" xfId="41724"/>
    <cellStyle name="Percent 2 5 5 5" xfId="41725"/>
    <cellStyle name="Percent 2 5 5 5 2" xfId="41726"/>
    <cellStyle name="Percent 2 5 5 5 3" xfId="41727"/>
    <cellStyle name="Percent 2 5 5 6" xfId="41728"/>
    <cellStyle name="Percent 2 5 5 7" xfId="41729"/>
    <cellStyle name="Percent 2 5 6" xfId="41730"/>
    <cellStyle name="Percent 2 5 6 2" xfId="41731"/>
    <cellStyle name="Percent 2 5 6 2 2" xfId="41732"/>
    <cellStyle name="Percent 2 5 6 2 3" xfId="41733"/>
    <cellStyle name="Percent 2 5 6 3" xfId="41734"/>
    <cellStyle name="Percent 2 5 6 3 2" xfId="41735"/>
    <cellStyle name="Percent 2 5 6 3 3" xfId="41736"/>
    <cellStyle name="Percent 2 5 6 4" xfId="41737"/>
    <cellStyle name="Percent 2 5 6 4 2" xfId="41738"/>
    <cellStyle name="Percent 2 5 6 4 3" xfId="41739"/>
    <cellStyle name="Percent 2 5 6 5" xfId="41740"/>
    <cellStyle name="Percent 2 5 6 5 2" xfId="41741"/>
    <cellStyle name="Percent 2 5 6 5 3" xfId="41742"/>
    <cellStyle name="Percent 2 5 6 6" xfId="41743"/>
    <cellStyle name="Percent 2 5 6 7" xfId="41744"/>
    <cellStyle name="Percent 2 5 7" xfId="41745"/>
    <cellStyle name="Percent 2 5 7 2" xfId="41746"/>
    <cellStyle name="Percent 2 5 7 2 2" xfId="41747"/>
    <cellStyle name="Percent 2 5 7 2 3" xfId="41748"/>
    <cellStyle name="Percent 2 5 7 3" xfId="41749"/>
    <cellStyle name="Percent 2 5 7 3 2" xfId="41750"/>
    <cellStyle name="Percent 2 5 7 3 3" xfId="41751"/>
    <cellStyle name="Percent 2 5 7 4" xfId="41752"/>
    <cellStyle name="Percent 2 5 7 4 2" xfId="41753"/>
    <cellStyle name="Percent 2 5 7 4 3" xfId="41754"/>
    <cellStyle name="Percent 2 5 7 5" xfId="41755"/>
    <cellStyle name="Percent 2 5 7 5 2" xfId="41756"/>
    <cellStyle name="Percent 2 5 7 5 3" xfId="41757"/>
    <cellStyle name="Percent 2 5 7 6" xfId="41758"/>
    <cellStyle name="Percent 2 5 7 7" xfId="41759"/>
    <cellStyle name="Percent 2 5 8" xfId="41760"/>
    <cellStyle name="Percent 2 5 8 2" xfId="41761"/>
    <cellStyle name="Percent 2 5 8 2 2" xfId="41762"/>
    <cellStyle name="Percent 2 5 8 2 3" xfId="41763"/>
    <cellStyle name="Percent 2 5 8 3" xfId="41764"/>
    <cellStyle name="Percent 2 5 8 3 2" xfId="41765"/>
    <cellStyle name="Percent 2 5 8 3 3" xfId="41766"/>
    <cellStyle name="Percent 2 5 8 4" xfId="41767"/>
    <cellStyle name="Percent 2 5 8 4 2" xfId="41768"/>
    <cellStyle name="Percent 2 5 8 4 3" xfId="41769"/>
    <cellStyle name="Percent 2 5 8 5" xfId="41770"/>
    <cellStyle name="Percent 2 5 8 5 2" xfId="41771"/>
    <cellStyle name="Percent 2 5 8 5 3" xfId="41772"/>
    <cellStyle name="Percent 2 5 8 6" xfId="41773"/>
    <cellStyle name="Percent 2 5 8 7" xfId="41774"/>
    <cellStyle name="Percent 2 5 9" xfId="41775"/>
    <cellStyle name="Percent 2 5 9 2" xfId="41776"/>
    <cellStyle name="Percent 2 5 9 3" xfId="41777"/>
    <cellStyle name="Percent 2 6" xfId="41778"/>
    <cellStyle name="Percent 2 6 10" xfId="41779"/>
    <cellStyle name="Percent 2 6 11" xfId="41780"/>
    <cellStyle name="Percent 2 6 2" xfId="41781"/>
    <cellStyle name="Percent 2 6 2 2" xfId="41782"/>
    <cellStyle name="Percent 2 6 2 2 2" xfId="41783"/>
    <cellStyle name="Percent 2 6 2 2 2 2" xfId="41784"/>
    <cellStyle name="Percent 2 6 2 2 2 3" xfId="41785"/>
    <cellStyle name="Percent 2 6 2 2 3" xfId="41786"/>
    <cellStyle name="Percent 2 6 2 2 3 2" xfId="41787"/>
    <cellStyle name="Percent 2 6 2 2 3 3" xfId="41788"/>
    <cellStyle name="Percent 2 6 2 2 4" xfId="41789"/>
    <cellStyle name="Percent 2 6 2 2 4 2" xfId="41790"/>
    <cellStyle name="Percent 2 6 2 2 4 3" xfId="41791"/>
    <cellStyle name="Percent 2 6 2 2 5" xfId="41792"/>
    <cellStyle name="Percent 2 6 2 2 5 2" xfId="41793"/>
    <cellStyle name="Percent 2 6 2 2 5 3" xfId="41794"/>
    <cellStyle name="Percent 2 6 2 2 6" xfId="41795"/>
    <cellStyle name="Percent 2 6 2 2 7" xfId="41796"/>
    <cellStyle name="Percent 2 6 2 3" xfId="41797"/>
    <cellStyle name="Percent 2 6 2 3 2" xfId="41798"/>
    <cellStyle name="Percent 2 6 2 3 3" xfId="41799"/>
    <cellStyle name="Percent 2 6 2 4" xfId="41800"/>
    <cellStyle name="Percent 2 6 2 4 2" xfId="41801"/>
    <cellStyle name="Percent 2 6 2 4 3" xfId="41802"/>
    <cellStyle name="Percent 2 6 2 5" xfId="41803"/>
    <cellStyle name="Percent 2 6 2 5 2" xfId="41804"/>
    <cellStyle name="Percent 2 6 2 5 3" xfId="41805"/>
    <cellStyle name="Percent 2 6 2 6" xfId="41806"/>
    <cellStyle name="Percent 2 6 2 6 2" xfId="41807"/>
    <cellStyle name="Percent 2 6 2 6 3" xfId="41808"/>
    <cellStyle name="Percent 2 6 2 7" xfId="41809"/>
    <cellStyle name="Percent 2 6 2 8" xfId="41810"/>
    <cellStyle name="Percent 2 6 3" xfId="41811"/>
    <cellStyle name="Percent 2 6 3 2" xfId="41812"/>
    <cellStyle name="Percent 2 6 3 2 2" xfId="41813"/>
    <cellStyle name="Percent 2 6 3 2 3" xfId="41814"/>
    <cellStyle name="Percent 2 6 3 3" xfId="41815"/>
    <cellStyle name="Percent 2 6 3 3 2" xfId="41816"/>
    <cellStyle name="Percent 2 6 3 3 3" xfId="41817"/>
    <cellStyle name="Percent 2 6 3 4" xfId="41818"/>
    <cellStyle name="Percent 2 6 3 4 2" xfId="41819"/>
    <cellStyle name="Percent 2 6 3 4 3" xfId="41820"/>
    <cellStyle name="Percent 2 6 3 5" xfId="41821"/>
    <cellStyle name="Percent 2 6 3 5 2" xfId="41822"/>
    <cellStyle name="Percent 2 6 3 5 3" xfId="41823"/>
    <cellStyle name="Percent 2 6 3 6" xfId="41824"/>
    <cellStyle name="Percent 2 6 3 7" xfId="41825"/>
    <cellStyle name="Percent 2 6 4" xfId="41826"/>
    <cellStyle name="Percent 2 6 4 2" xfId="41827"/>
    <cellStyle name="Percent 2 6 4 2 2" xfId="41828"/>
    <cellStyle name="Percent 2 6 4 2 3" xfId="41829"/>
    <cellStyle name="Percent 2 6 4 3" xfId="41830"/>
    <cellStyle name="Percent 2 6 4 3 2" xfId="41831"/>
    <cellStyle name="Percent 2 6 4 3 3" xfId="41832"/>
    <cellStyle name="Percent 2 6 4 4" xfId="41833"/>
    <cellStyle name="Percent 2 6 4 4 2" xfId="41834"/>
    <cellStyle name="Percent 2 6 4 4 3" xfId="41835"/>
    <cellStyle name="Percent 2 6 4 5" xfId="41836"/>
    <cellStyle name="Percent 2 6 4 5 2" xfId="41837"/>
    <cellStyle name="Percent 2 6 4 5 3" xfId="41838"/>
    <cellStyle name="Percent 2 6 4 6" xfId="41839"/>
    <cellStyle name="Percent 2 6 4 7" xfId="41840"/>
    <cellStyle name="Percent 2 6 5" xfId="41841"/>
    <cellStyle name="Percent 2 6 5 2" xfId="41842"/>
    <cellStyle name="Percent 2 6 5 2 2" xfId="41843"/>
    <cellStyle name="Percent 2 6 5 2 3" xfId="41844"/>
    <cellStyle name="Percent 2 6 5 3" xfId="41845"/>
    <cellStyle name="Percent 2 6 5 3 2" xfId="41846"/>
    <cellStyle name="Percent 2 6 5 3 3" xfId="41847"/>
    <cellStyle name="Percent 2 6 5 4" xfId="41848"/>
    <cellStyle name="Percent 2 6 5 4 2" xfId="41849"/>
    <cellStyle name="Percent 2 6 5 4 3" xfId="41850"/>
    <cellStyle name="Percent 2 6 5 5" xfId="41851"/>
    <cellStyle name="Percent 2 6 5 5 2" xfId="41852"/>
    <cellStyle name="Percent 2 6 5 5 3" xfId="41853"/>
    <cellStyle name="Percent 2 6 5 6" xfId="41854"/>
    <cellStyle name="Percent 2 6 5 7" xfId="41855"/>
    <cellStyle name="Percent 2 6 6" xfId="41856"/>
    <cellStyle name="Percent 2 6 6 2" xfId="41857"/>
    <cellStyle name="Percent 2 6 6 3" xfId="41858"/>
    <cellStyle name="Percent 2 6 7" xfId="41859"/>
    <cellStyle name="Percent 2 6 7 2" xfId="41860"/>
    <cellStyle name="Percent 2 6 7 3" xfId="41861"/>
    <cellStyle name="Percent 2 6 8" xfId="41862"/>
    <cellStyle name="Percent 2 6 8 2" xfId="41863"/>
    <cellStyle name="Percent 2 6 8 3" xfId="41864"/>
    <cellStyle name="Percent 2 6 9" xfId="41865"/>
    <cellStyle name="Percent 2 6 9 2" xfId="41866"/>
    <cellStyle name="Percent 2 6 9 3" xfId="41867"/>
    <cellStyle name="Percent 2 7" xfId="41868"/>
    <cellStyle name="Percent 2 7 2" xfId="41869"/>
    <cellStyle name="Percent 2 7 2 2" xfId="41870"/>
    <cellStyle name="Percent 2 7 2 2 2" xfId="41871"/>
    <cellStyle name="Percent 2 7 2 2 3" xfId="41872"/>
    <cellStyle name="Percent 2 7 2 3" xfId="41873"/>
    <cellStyle name="Percent 2 7 2 3 2" xfId="41874"/>
    <cellStyle name="Percent 2 7 2 3 3" xfId="41875"/>
    <cellStyle name="Percent 2 7 2 4" xfId="41876"/>
    <cellStyle name="Percent 2 7 2 4 2" xfId="41877"/>
    <cellStyle name="Percent 2 7 2 4 3" xfId="41878"/>
    <cellStyle name="Percent 2 7 2 5" xfId="41879"/>
    <cellStyle name="Percent 2 7 2 5 2" xfId="41880"/>
    <cellStyle name="Percent 2 7 2 5 3" xfId="41881"/>
    <cellStyle name="Percent 2 7 2 6" xfId="41882"/>
    <cellStyle name="Percent 2 7 2 7" xfId="41883"/>
    <cellStyle name="Percent 2 7 3" xfId="41884"/>
    <cellStyle name="Percent 2 7 3 2" xfId="41885"/>
    <cellStyle name="Percent 2 7 3 3" xfId="41886"/>
    <cellStyle name="Percent 2 7 4" xfId="41887"/>
    <cellStyle name="Percent 2 7 4 2" xfId="41888"/>
    <cellStyle name="Percent 2 7 4 3" xfId="41889"/>
    <cellStyle name="Percent 2 7 5" xfId="41890"/>
    <cellStyle name="Percent 2 7 5 2" xfId="41891"/>
    <cellStyle name="Percent 2 7 5 3" xfId="41892"/>
    <cellStyle name="Percent 2 7 6" xfId="41893"/>
    <cellStyle name="Percent 2 7 6 2" xfId="41894"/>
    <cellStyle name="Percent 2 7 6 3" xfId="41895"/>
    <cellStyle name="Percent 2 7 7" xfId="41896"/>
    <cellStyle name="Percent 2 7 8" xfId="41897"/>
    <cellStyle name="Percent 2 8" xfId="41898"/>
    <cellStyle name="Percent 2 8 2" xfId="41899"/>
    <cellStyle name="Percent 2 8 2 2" xfId="41900"/>
    <cellStyle name="Percent 2 8 2 2 2" xfId="41901"/>
    <cellStyle name="Percent 2 8 2 2 3" xfId="41902"/>
    <cellStyle name="Percent 2 8 2 3" xfId="41903"/>
    <cellStyle name="Percent 2 8 2 3 2" xfId="41904"/>
    <cellStyle name="Percent 2 8 2 3 3" xfId="41905"/>
    <cellStyle name="Percent 2 8 2 4" xfId="41906"/>
    <cellStyle name="Percent 2 8 2 4 2" xfId="41907"/>
    <cellStyle name="Percent 2 8 2 4 3" xfId="41908"/>
    <cellStyle name="Percent 2 8 2 5" xfId="41909"/>
    <cellStyle name="Percent 2 8 2 5 2" xfId="41910"/>
    <cellStyle name="Percent 2 8 2 5 3" xfId="41911"/>
    <cellStyle name="Percent 2 8 2 6" xfId="41912"/>
    <cellStyle name="Percent 2 8 2 7" xfId="41913"/>
    <cellStyle name="Percent 2 8 3" xfId="41914"/>
    <cellStyle name="Percent 2 8 3 2" xfId="41915"/>
    <cellStyle name="Percent 2 8 3 3" xfId="41916"/>
    <cellStyle name="Percent 2 8 4" xfId="41917"/>
    <cellStyle name="Percent 2 8 4 2" xfId="41918"/>
    <cellStyle name="Percent 2 8 4 3" xfId="41919"/>
    <cellStyle name="Percent 2 8 5" xfId="41920"/>
    <cellStyle name="Percent 2 8 5 2" xfId="41921"/>
    <cellStyle name="Percent 2 8 5 3" xfId="41922"/>
    <cellStyle name="Percent 2 8 6" xfId="41923"/>
    <cellStyle name="Percent 2 8 6 2" xfId="41924"/>
    <cellStyle name="Percent 2 8 6 3" xfId="41925"/>
    <cellStyle name="Percent 2 8 7" xfId="41926"/>
    <cellStyle name="Percent 2 8 8" xfId="41927"/>
    <cellStyle name="Percent 2 9" xfId="41928"/>
    <cellStyle name="Percent 2 9 2" xfId="41929"/>
    <cellStyle name="Percent 2 9 2 2" xfId="41930"/>
    <cellStyle name="Percent 2 9 2 2 2" xfId="41931"/>
    <cellStyle name="Percent 2 9 2 2 3" xfId="41932"/>
    <cellStyle name="Percent 2 9 2 3" xfId="41933"/>
    <cellStyle name="Percent 2 9 2 3 2" xfId="41934"/>
    <cellStyle name="Percent 2 9 2 3 3" xfId="41935"/>
    <cellStyle name="Percent 2 9 2 4" xfId="41936"/>
    <cellStyle name="Percent 2 9 2 4 2" xfId="41937"/>
    <cellStyle name="Percent 2 9 2 4 3" xfId="41938"/>
    <cellStyle name="Percent 2 9 2 5" xfId="41939"/>
    <cellStyle name="Percent 2 9 2 5 2" xfId="41940"/>
    <cellStyle name="Percent 2 9 2 5 3" xfId="41941"/>
    <cellStyle name="Percent 2 9 2 6" xfId="41942"/>
    <cellStyle name="Percent 2 9 2 7" xfId="41943"/>
    <cellStyle name="Percent 2 9 3" xfId="41944"/>
    <cellStyle name="Percent 2 9 3 2" xfId="41945"/>
    <cellStyle name="Percent 2 9 3 3" xfId="41946"/>
    <cellStyle name="Percent 2 9 4" xfId="41947"/>
    <cellStyle name="Percent 2 9 4 2" xfId="41948"/>
    <cellStyle name="Percent 2 9 4 3" xfId="41949"/>
    <cellStyle name="Percent 2 9 5" xfId="41950"/>
    <cellStyle name="Percent 2 9 5 2" xfId="41951"/>
    <cellStyle name="Percent 2 9 5 3" xfId="41952"/>
    <cellStyle name="Percent 2 9 6" xfId="41953"/>
    <cellStyle name="Percent 2 9 6 2" xfId="41954"/>
    <cellStyle name="Percent 2 9 6 3" xfId="41955"/>
    <cellStyle name="Percent 2 9 7" xfId="41956"/>
    <cellStyle name="Percent 2 9 8" xfId="41957"/>
    <cellStyle name="Percent 3" xfId="44"/>
    <cellStyle name="Percent 3 2" xfId="46391"/>
    <cellStyle name="Percent 3 2 2" xfId="46392"/>
    <cellStyle name="Percent 3 3" xfId="46393"/>
    <cellStyle name="Percent 4" xfId="51"/>
    <cellStyle name="Percent 4 2" xfId="41958"/>
    <cellStyle name="Percent 5" xfId="41959"/>
    <cellStyle name="Percent 5 2" xfId="46394"/>
    <cellStyle name="Percent 5 2 2" xfId="46395"/>
    <cellStyle name="Percent 5 2 2 2" xfId="46396"/>
    <cellStyle name="Percent 5 2 2 3" xfId="46397"/>
    <cellStyle name="Percent 5 2 3" xfId="46398"/>
    <cellStyle name="Percent 5 2 4" xfId="46399"/>
    <cellStyle name="Percent 5 3" xfId="46400"/>
    <cellStyle name="Percent 5 3 2" xfId="46401"/>
    <cellStyle name="Percent 5 3 3" xfId="46402"/>
    <cellStyle name="Percent 5 4" xfId="46403"/>
    <cellStyle name="Percent 5 4 2" xfId="46404"/>
    <cellStyle name="Percent 5 5" xfId="46405"/>
    <cellStyle name="Percent 6" xfId="41960"/>
    <cellStyle name="Percent 6 2" xfId="46406"/>
    <cellStyle name="Percent 6 3" xfId="46407"/>
    <cellStyle name="Percent 7" xfId="41961"/>
    <cellStyle name="Percent 7 2" xfId="46408"/>
    <cellStyle name="Percent 8" xfId="46409"/>
    <cellStyle name="Percent 8 2" xfId="46410"/>
    <cellStyle name="Percent 9" xfId="46411"/>
    <cellStyle name="Sheet Title" xfId="41962"/>
    <cellStyle name="TextStyle" xfId="45"/>
    <cellStyle name="Title 2" xfId="41963"/>
    <cellStyle name="Total 2" xfId="41964"/>
    <cellStyle name="Total 2 2" xfId="46412"/>
    <cellStyle name="Warning Text 2" xfId="41965"/>
  </cellStyles>
  <dxfs count="0"/>
  <tableStyles count="0" defaultTableStyle="TableStyleMedium2" defaultPivotStyle="PivotStyleLight16"/>
  <colors>
    <mruColors>
      <color rgb="FFF2F2AC"/>
      <color rgb="FFDBE5B9"/>
      <color rgb="FFD8F0A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10</xdr:col>
      <xdr:colOff>399238</xdr:colOff>
      <xdr:row>45</xdr:row>
      <xdr:rowOff>151333</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381000"/>
          <a:ext cx="6495238" cy="8533333"/>
        </a:xfrm>
        <a:prstGeom prst="rect">
          <a:avLst/>
        </a:prstGeom>
      </xdr:spPr>
    </xdr:pic>
    <xdr:clientData/>
  </xdr:twoCellAnchor>
  <xdr:twoCellAnchor editAs="oneCell">
    <xdr:from>
      <xdr:col>0</xdr:col>
      <xdr:colOff>400050</xdr:colOff>
      <xdr:row>46</xdr:row>
      <xdr:rowOff>161924</xdr:rowOff>
    </xdr:from>
    <xdr:to>
      <xdr:col>10</xdr:col>
      <xdr:colOff>552450</xdr:colOff>
      <xdr:row>90</xdr:row>
      <xdr:rowOff>5163</xdr:rowOff>
    </xdr:to>
    <xdr:pic>
      <xdr:nvPicPr>
        <xdr:cNvPr id="5" name="Picture 4"/>
        <xdr:cNvPicPr>
          <a:picLocks noChangeAspect="1"/>
        </xdr:cNvPicPr>
      </xdr:nvPicPr>
      <xdr:blipFill>
        <a:blip xmlns:r="http://schemas.openxmlformats.org/officeDocument/2006/relationships" r:embed="rId2"/>
        <a:stretch>
          <a:fillRect/>
        </a:stretch>
      </xdr:blipFill>
      <xdr:spPr>
        <a:xfrm>
          <a:off x="400050" y="9115424"/>
          <a:ext cx="6248400" cy="82252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120</xdr:row>
      <xdr:rowOff>133350</xdr:rowOff>
    </xdr:from>
    <xdr:to>
      <xdr:col>9</xdr:col>
      <xdr:colOff>65981</xdr:colOff>
      <xdr:row>160</xdr:row>
      <xdr:rowOff>56207</xdr:rowOff>
    </xdr:to>
    <xdr:pic>
      <xdr:nvPicPr>
        <xdr:cNvPr id="5" name="Picture 4"/>
        <xdr:cNvPicPr>
          <a:picLocks noChangeAspect="1"/>
        </xdr:cNvPicPr>
      </xdr:nvPicPr>
      <xdr:blipFill>
        <a:blip xmlns:r="http://schemas.openxmlformats.org/officeDocument/2006/relationships" r:embed="rId1"/>
        <a:stretch>
          <a:fillRect/>
        </a:stretch>
      </xdr:blipFill>
      <xdr:spPr>
        <a:xfrm>
          <a:off x="0" y="22993350"/>
          <a:ext cx="5552381" cy="7542857"/>
        </a:xfrm>
        <a:prstGeom prst="rect">
          <a:avLst/>
        </a:prstGeom>
      </xdr:spPr>
    </xdr:pic>
    <xdr:clientData/>
  </xdr:twoCellAnchor>
  <xdr:twoCellAnchor editAs="oneCell">
    <xdr:from>
      <xdr:col>0</xdr:col>
      <xdr:colOff>0</xdr:colOff>
      <xdr:row>80</xdr:row>
      <xdr:rowOff>171450</xdr:rowOff>
    </xdr:from>
    <xdr:to>
      <xdr:col>9</xdr:col>
      <xdr:colOff>170743</xdr:colOff>
      <xdr:row>120</xdr:row>
      <xdr:rowOff>122878</xdr:rowOff>
    </xdr:to>
    <xdr:pic>
      <xdr:nvPicPr>
        <xdr:cNvPr id="6" name="Picture 5"/>
        <xdr:cNvPicPr>
          <a:picLocks noChangeAspect="1"/>
        </xdr:cNvPicPr>
      </xdr:nvPicPr>
      <xdr:blipFill>
        <a:blip xmlns:r="http://schemas.openxmlformats.org/officeDocument/2006/relationships" r:embed="rId2"/>
        <a:stretch>
          <a:fillRect/>
        </a:stretch>
      </xdr:blipFill>
      <xdr:spPr>
        <a:xfrm>
          <a:off x="0" y="15411450"/>
          <a:ext cx="5657143" cy="7571428"/>
        </a:xfrm>
        <a:prstGeom prst="rect">
          <a:avLst/>
        </a:prstGeom>
      </xdr:spPr>
    </xdr:pic>
    <xdr:clientData/>
  </xdr:twoCellAnchor>
  <xdr:twoCellAnchor editAs="oneCell">
    <xdr:from>
      <xdr:col>0</xdr:col>
      <xdr:colOff>0</xdr:colOff>
      <xdr:row>40</xdr:row>
      <xdr:rowOff>152400</xdr:rowOff>
    </xdr:from>
    <xdr:to>
      <xdr:col>9</xdr:col>
      <xdr:colOff>265981</xdr:colOff>
      <xdr:row>80</xdr:row>
      <xdr:rowOff>103828</xdr:rowOff>
    </xdr:to>
    <xdr:pic>
      <xdr:nvPicPr>
        <xdr:cNvPr id="7" name="Picture 6"/>
        <xdr:cNvPicPr>
          <a:picLocks noChangeAspect="1"/>
        </xdr:cNvPicPr>
      </xdr:nvPicPr>
      <xdr:blipFill>
        <a:blip xmlns:r="http://schemas.openxmlformats.org/officeDocument/2006/relationships" r:embed="rId3"/>
        <a:stretch>
          <a:fillRect/>
        </a:stretch>
      </xdr:blipFill>
      <xdr:spPr>
        <a:xfrm>
          <a:off x="0" y="7772400"/>
          <a:ext cx="5752381" cy="7571428"/>
        </a:xfrm>
        <a:prstGeom prst="rect">
          <a:avLst/>
        </a:prstGeom>
      </xdr:spPr>
    </xdr:pic>
    <xdr:clientData/>
  </xdr:twoCellAnchor>
  <xdr:twoCellAnchor editAs="oneCell">
    <xdr:from>
      <xdr:col>0</xdr:col>
      <xdr:colOff>0</xdr:colOff>
      <xdr:row>1</xdr:row>
      <xdr:rowOff>0</xdr:rowOff>
    </xdr:from>
    <xdr:to>
      <xdr:col>9</xdr:col>
      <xdr:colOff>104076</xdr:colOff>
      <xdr:row>40</xdr:row>
      <xdr:rowOff>103833</xdr:rowOff>
    </xdr:to>
    <xdr:pic>
      <xdr:nvPicPr>
        <xdr:cNvPr id="8" name="Picture 7"/>
        <xdr:cNvPicPr>
          <a:picLocks noChangeAspect="1"/>
        </xdr:cNvPicPr>
      </xdr:nvPicPr>
      <xdr:blipFill>
        <a:blip xmlns:r="http://schemas.openxmlformats.org/officeDocument/2006/relationships" r:embed="rId4"/>
        <a:stretch>
          <a:fillRect/>
        </a:stretch>
      </xdr:blipFill>
      <xdr:spPr>
        <a:xfrm>
          <a:off x="0" y="190500"/>
          <a:ext cx="5590476" cy="75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l-server3\dal_data1\85180\0401\SS99\Con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3285\2014\GASB\Final\GASB67&amp;68%20FY2014_F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3013\2013\PRJ\Data%20Tables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TABLE"/>
      <sheetName val="RND960"/>
      <sheetName val="RND989"/>
      <sheetName val="RND889"/>
      <sheetName val="EXH I"/>
      <sheetName val="EXH II"/>
      <sheetName val="EXH III"/>
      <sheetName val="EXHA"/>
      <sheetName val="EXHB"/>
      <sheetName val="EXHB-AGY"/>
      <sheetName val="SCH1I"/>
      <sheetName val="SCH1M"/>
      <sheetName val="SCH1S"/>
      <sheetName val="SCH1R"/>
      <sheetName val="SCH1D"/>
      <sheetName val="SCH1E"/>
      <sheetName val="SCH 2"/>
      <sheetName val="SCH3"/>
      <sheetName val="N"/>
      <sheetName val="TRSNEWS"/>
      <sheetName val="TRSNEWS (2)"/>
      <sheetName val="Sheet1"/>
      <sheetName val="SCH1B"/>
      <sheetName val="SCH4 "/>
      <sheetName val="SCH 5"/>
      <sheetName val="SCH6"/>
      <sheetName val="EXHB-AGY (2)"/>
      <sheetName val="EXHC"/>
      <sheetName val="Module2"/>
      <sheetName val="TRSNEWS 960"/>
      <sheetName val="TRSNEWS 98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1"/>
      <sheetName val="Exhibit 2"/>
      <sheetName val="Exhibit 3"/>
      <sheetName val="Exhibit 4"/>
      <sheetName val="Income Statement"/>
      <sheetName val="Deferred In Out Flows"/>
      <sheetName val="PE - SCRS"/>
      <sheetName val="PE - PORS"/>
      <sheetName val="PE - Aggregate SCRS &amp; PORS"/>
      <sheetName val="PE - JSRS"/>
      <sheetName val="PE - GARS"/>
      <sheetName val="PE - SCNG"/>
      <sheetName val="Act FY14 Contributions"/>
      <sheetName val="PayrollByEmployer"/>
      <sheetName val="PEC_List"/>
      <sheetName val="Pay Data"/>
      <sheetName val="2013 Val Results"/>
      <sheetName val="2012 Val Results"/>
    </sheetNames>
    <sheetDataSet>
      <sheetData sheetId="0"/>
      <sheetData sheetId="1">
        <row r="41">
          <cell r="D41" t="str">
            <v>SCRS</v>
          </cell>
        </row>
        <row r="107">
          <cell r="D107">
            <v>4.2329999999999997</v>
          </cell>
          <cell r="E107">
            <v>4.8559999999999999</v>
          </cell>
          <cell r="F107">
            <v>4.5209999999999999</v>
          </cell>
          <cell r="G107">
            <v>2.097</v>
          </cell>
          <cell r="H107">
            <v>10.786</v>
          </cell>
        </row>
      </sheetData>
      <sheetData sheetId="2"/>
      <sheetData sheetId="3"/>
      <sheetData sheetId="4"/>
      <sheetData sheetId="5">
        <row r="52">
          <cell r="F52" t="str">
            <v>SCRS</v>
          </cell>
        </row>
      </sheetData>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Entrant Demographics 1"/>
      <sheetName val="Graphs"/>
      <sheetName val="Assumptions"/>
      <sheetName val="PROJPRES"/>
      <sheetName val="Closed - Benefit Projection"/>
      <sheetName val="Closed - Population Projection"/>
      <sheetName val="PROJTOTS"/>
      <sheetName val="Open - Benefit Projection"/>
      <sheetName val="Open - Population Projection"/>
      <sheetName val="RB Log File"/>
      <sheetName val="RB Projection"/>
      <sheetName val="AmemVTLog"/>
      <sheetName val="RBVTLog"/>
      <sheetName val="Deferred Log File"/>
      <sheetName val="Deferred Projection"/>
      <sheetName val="Present Active Members - #1"/>
      <sheetName val="Future Active Members - #1"/>
      <sheetName val="Total Active Members - #1"/>
      <sheetName val="Retiree Population"/>
      <sheetName val="Ratio of Actives to Retirees"/>
      <sheetName val="Projection Results - Benefits"/>
      <sheetName val="Payroll Info"/>
      <sheetName val="Employee Contributions"/>
      <sheetName val="AAL Projection"/>
      <sheetName val="NC Projection"/>
      <sheetName val="Workbook Entry"/>
      <sheetName val="Exhibit"/>
      <sheetName val="Population"/>
    </sheetNames>
    <sheetDataSet>
      <sheetData sheetId="0"/>
      <sheetData sheetId="1"/>
      <sheetData sheetId="2">
        <row r="2">
          <cell r="B2">
            <v>0.08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
  <sheetViews>
    <sheetView topLeftCell="A106" workbookViewId="0">
      <selection activeCell="O23" sqref="O23"/>
    </sheetView>
  </sheetViews>
  <sheetFormatPr defaultRowHeight="14.4"/>
  <sheetData/>
  <sheetProtection password="D377"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P1458"/>
  <sheetViews>
    <sheetView topLeftCell="A5" workbookViewId="0">
      <selection activeCell="A5" sqref="A1:XFD1048576"/>
    </sheetView>
  </sheetViews>
  <sheetFormatPr defaultColWidth="8.88671875" defaultRowHeight="13.8"/>
  <cols>
    <col min="1" max="1" width="2.33203125" style="76" customWidth="1"/>
    <col min="2" max="2" width="8.33203125" style="9" customWidth="1"/>
    <col min="3" max="3" width="6.109375" style="76" customWidth="1"/>
    <col min="4" max="4" width="7.6640625" style="9" customWidth="1"/>
    <col min="5" max="5" width="9.109375" style="9" customWidth="1"/>
    <col min="6" max="6" width="9.5546875" style="9" customWidth="1"/>
    <col min="7" max="7" width="65.44140625" style="4" bestFit="1" customWidth="1"/>
    <col min="8" max="8" width="17.6640625" style="4" customWidth="1"/>
    <col min="9" max="9" width="17.6640625" style="76" bestFit="1" customWidth="1"/>
    <col min="10" max="10" width="8.88671875" style="76" customWidth="1"/>
    <col min="11" max="16384" width="8.88671875" style="76"/>
  </cols>
  <sheetData>
    <row r="1" spans="2:16" hidden="1"/>
    <row r="2" spans="2:16" hidden="1"/>
    <row r="3" spans="2:16" hidden="1"/>
    <row r="4" spans="2:16" hidden="1"/>
    <row r="5" spans="2:16" ht="13.2" customHeight="1">
      <c r="C5" s="16"/>
      <c r="D5" s="7" t="s">
        <v>0</v>
      </c>
      <c r="E5" s="7"/>
      <c r="F5" s="7"/>
      <c r="G5" s="3"/>
      <c r="H5" s="3"/>
      <c r="I5" s="7"/>
      <c r="J5" s="7"/>
      <c r="K5" s="7"/>
      <c r="L5" s="7"/>
      <c r="M5" s="7"/>
      <c r="N5" s="7"/>
    </row>
    <row r="6" spans="2:16" s="4" customFormat="1" ht="18" thickBot="1">
      <c r="B6" s="2"/>
      <c r="C6" s="1"/>
      <c r="D6" s="93" t="s">
        <v>4099</v>
      </c>
      <c r="E6" s="93"/>
      <c r="F6" s="93"/>
      <c r="G6" s="93"/>
      <c r="H6" s="93"/>
      <c r="I6" s="5"/>
      <c r="J6" s="5"/>
      <c r="K6" s="5"/>
      <c r="L6" s="5"/>
      <c r="M6" s="5"/>
      <c r="N6" s="5"/>
    </row>
    <row r="7" spans="2:16" s="4" customFormat="1" ht="14.4" thickTop="1">
      <c r="B7" s="2"/>
      <c r="C7" s="1"/>
      <c r="D7" s="94" t="s">
        <v>4102</v>
      </c>
      <c r="E7" s="94"/>
      <c r="F7" s="94"/>
      <c r="G7" s="94"/>
      <c r="H7" s="3"/>
      <c r="I7" s="3"/>
      <c r="J7" s="3"/>
      <c r="K7" s="3"/>
      <c r="L7" s="3"/>
      <c r="M7" s="3"/>
      <c r="N7" s="3"/>
    </row>
    <row r="8" spans="2:16">
      <c r="C8" s="16"/>
      <c r="D8" s="7" t="s">
        <v>4103</v>
      </c>
      <c r="E8" s="7"/>
      <c r="F8" s="7"/>
      <c r="G8" s="3"/>
      <c r="H8" s="3"/>
      <c r="I8" s="7"/>
      <c r="J8" s="7"/>
      <c r="K8" s="7"/>
      <c r="L8" s="7"/>
      <c r="M8" s="7"/>
      <c r="N8" s="7"/>
    </row>
    <row r="9" spans="2:16">
      <c r="C9" s="16"/>
      <c r="D9" s="7"/>
      <c r="E9" s="7"/>
      <c r="F9" s="7"/>
      <c r="G9" s="3"/>
      <c r="H9" s="3"/>
      <c r="I9" s="7"/>
      <c r="J9" s="7"/>
      <c r="K9" s="7"/>
      <c r="L9" s="7"/>
      <c r="M9" s="7"/>
      <c r="N9" s="7"/>
    </row>
    <row r="10" spans="2:16">
      <c r="C10" s="16"/>
      <c r="D10" s="7"/>
      <c r="E10" s="7"/>
      <c r="F10" s="7"/>
      <c r="G10" s="3"/>
      <c r="H10" s="3"/>
      <c r="I10" s="7"/>
      <c r="J10" s="7"/>
      <c r="K10" s="7"/>
      <c r="L10" s="7"/>
      <c r="M10" s="7"/>
      <c r="N10" s="7"/>
    </row>
    <row r="11" spans="2:16">
      <c r="C11" s="16"/>
      <c r="D11" s="7" t="s">
        <v>1</v>
      </c>
      <c r="E11" s="7"/>
      <c r="F11" s="7"/>
      <c r="G11" s="3"/>
      <c r="H11" s="3"/>
      <c r="I11" s="7"/>
      <c r="J11" s="7"/>
      <c r="K11" s="7"/>
      <c r="L11" s="7"/>
      <c r="M11" s="7"/>
      <c r="N11" s="7"/>
      <c r="O11" s="7"/>
    </row>
    <row r="12" spans="2:16">
      <c r="C12" s="16"/>
      <c r="D12" s="16"/>
      <c r="E12" s="7" t="s">
        <v>2</v>
      </c>
      <c r="F12" s="7"/>
      <c r="G12" s="3"/>
      <c r="H12" s="3"/>
      <c r="I12" s="7"/>
      <c r="J12" s="7"/>
      <c r="K12" s="7"/>
      <c r="L12" s="7"/>
      <c r="M12" s="7"/>
      <c r="N12" s="7"/>
      <c r="O12" s="7"/>
    </row>
    <row r="13" spans="2:16" ht="14.4" thickBot="1">
      <c r="C13" s="16"/>
      <c r="D13" s="37"/>
      <c r="E13" s="24" t="s">
        <v>3</v>
      </c>
      <c r="F13" s="24"/>
      <c r="G13" s="22"/>
      <c r="H13" s="90">
        <f>H24</f>
        <v>1675631248</v>
      </c>
      <c r="I13" s="42">
        <f>I24</f>
        <v>0.52738360992800004</v>
      </c>
      <c r="J13" s="7"/>
      <c r="L13" s="7"/>
      <c r="M13" s="7"/>
      <c r="N13" s="7"/>
      <c r="O13" s="7"/>
      <c r="P13" s="7"/>
    </row>
    <row r="14" spans="2:16">
      <c r="C14" s="16"/>
      <c r="D14" s="38"/>
      <c r="E14" s="35" t="s">
        <v>4</v>
      </c>
      <c r="F14" s="35"/>
      <c r="G14" s="23"/>
      <c r="H14" s="46">
        <f>H23</f>
        <v>104714221</v>
      </c>
      <c r="I14" s="41">
        <f>I23</f>
        <v>3.2957468385000001E-2</v>
      </c>
      <c r="J14" s="7"/>
      <c r="K14" s="76" t="s">
        <v>4210</v>
      </c>
      <c r="L14" s="7"/>
      <c r="M14" s="7"/>
      <c r="N14" s="7"/>
      <c r="O14" s="7"/>
      <c r="P14" s="7"/>
    </row>
    <row r="15" spans="2:16">
      <c r="C15" s="16"/>
      <c r="D15" s="38"/>
      <c r="E15" s="35" t="s">
        <v>4100</v>
      </c>
      <c r="F15" s="35"/>
      <c r="G15" s="36"/>
      <c r="H15" s="46">
        <f>SUM(H25:H82)</f>
        <v>367410051</v>
      </c>
      <c r="I15" s="41">
        <f>SUM(I25:I82)</f>
        <v>0.11563763760699999</v>
      </c>
      <c r="J15" s="7"/>
      <c r="L15" s="7"/>
      <c r="M15" s="7"/>
      <c r="N15" s="7"/>
      <c r="O15" s="7"/>
      <c r="P15" s="7"/>
    </row>
    <row r="16" spans="2:16" ht="14.4" thickBot="1">
      <c r="C16" s="16"/>
      <c r="D16" s="24" t="s">
        <v>5</v>
      </c>
      <c r="E16" s="24"/>
      <c r="F16" s="24"/>
      <c r="G16" s="39"/>
      <c r="H16" s="90">
        <f>SUM(H13:H15)</f>
        <v>2147755520</v>
      </c>
      <c r="I16" s="42">
        <f>I13+I14+I15</f>
        <v>0.67597871592000003</v>
      </c>
      <c r="J16" s="7"/>
      <c r="L16" s="7"/>
      <c r="M16" s="7"/>
      <c r="N16" s="7"/>
      <c r="O16" s="7"/>
      <c r="P16" s="7"/>
    </row>
    <row r="17" spans="1:16">
      <c r="C17" s="16"/>
      <c r="D17" s="7"/>
      <c r="E17" s="7"/>
      <c r="F17" s="7"/>
      <c r="G17" s="3"/>
      <c r="H17" s="46"/>
      <c r="I17" s="41"/>
      <c r="J17" s="7"/>
      <c r="L17" s="7"/>
      <c r="M17" s="7"/>
      <c r="N17" s="7"/>
      <c r="O17" s="7"/>
      <c r="P17" s="7"/>
    </row>
    <row r="18" spans="1:16">
      <c r="C18" s="16"/>
      <c r="D18" s="24" t="s">
        <v>6</v>
      </c>
      <c r="E18" s="24"/>
      <c r="F18" s="24"/>
      <c r="G18" s="39"/>
      <c r="H18" s="91">
        <f>SUM(H83:H1354)</f>
        <v>1029497653</v>
      </c>
      <c r="I18" s="43">
        <f>SUM(I83:I1354)</f>
        <v>0.32402128408000003</v>
      </c>
      <c r="J18" s="7"/>
      <c r="L18" s="7"/>
      <c r="M18" s="7"/>
      <c r="N18" s="7"/>
      <c r="O18" s="7"/>
      <c r="P18" s="7"/>
    </row>
    <row r="19" spans="1:16">
      <c r="C19" s="16"/>
      <c r="D19" s="7"/>
      <c r="E19" s="7"/>
      <c r="F19" s="7"/>
      <c r="G19" s="3"/>
      <c r="H19" s="46"/>
      <c r="I19" s="41"/>
      <c r="J19" s="7"/>
      <c r="L19" s="7"/>
      <c r="M19" s="7"/>
      <c r="N19" s="7"/>
      <c r="O19" s="7"/>
      <c r="P19" s="7"/>
    </row>
    <row r="20" spans="1:16" ht="14.4" thickBot="1">
      <c r="C20" s="16"/>
      <c r="D20" s="26" t="s">
        <v>7</v>
      </c>
      <c r="E20" s="26"/>
      <c r="F20" s="26"/>
      <c r="G20" s="40"/>
      <c r="H20" s="92">
        <f>H16+H18</f>
        <v>3177253173</v>
      </c>
      <c r="I20" s="44">
        <f>I16+I18</f>
        <v>1</v>
      </c>
      <c r="J20" s="7"/>
      <c r="L20" s="7"/>
      <c r="M20" s="7"/>
      <c r="N20" s="7"/>
      <c r="O20" s="7"/>
      <c r="P20" s="7"/>
    </row>
    <row r="21" spans="1:16" ht="14.4" thickBot="1">
      <c r="A21" s="4"/>
      <c r="B21" s="2"/>
      <c r="C21" s="1"/>
      <c r="E21" s="14"/>
      <c r="F21" s="14"/>
      <c r="G21" s="27"/>
      <c r="H21" s="39"/>
      <c r="I21" s="7"/>
      <c r="J21" s="7"/>
      <c r="K21" s="7"/>
      <c r="L21" s="7"/>
      <c r="M21" s="7"/>
      <c r="N21" s="7"/>
      <c r="O21" s="7"/>
    </row>
    <row r="22" spans="1:16" s="31" customFormat="1" ht="69.599999999999994" thickBot="1">
      <c r="B22" s="14" t="s">
        <v>15</v>
      </c>
      <c r="C22" s="75" t="s">
        <v>10</v>
      </c>
      <c r="D22" s="28" t="s">
        <v>11</v>
      </c>
      <c r="E22" s="28" t="s">
        <v>12</v>
      </c>
      <c r="F22" s="28" t="s">
        <v>13</v>
      </c>
      <c r="G22" s="29" t="s">
        <v>14</v>
      </c>
      <c r="H22" s="29" t="s">
        <v>4104</v>
      </c>
      <c r="I22" s="30" t="s">
        <v>4101</v>
      </c>
    </row>
    <row r="23" spans="1:16" s="33" customFormat="1" ht="13.2">
      <c r="B23" s="33">
        <v>1</v>
      </c>
      <c r="C23" s="33" t="s">
        <v>4107</v>
      </c>
      <c r="D23" s="45" t="s">
        <v>4105</v>
      </c>
      <c r="E23" s="45" t="s">
        <v>4108</v>
      </c>
      <c r="F23" s="32">
        <v>902</v>
      </c>
      <c r="G23" s="33" t="s">
        <v>17</v>
      </c>
      <c r="H23" s="57">
        <v>104714221</v>
      </c>
      <c r="I23" s="34">
        <f>ROUND(H23/$H$20,12)</f>
        <v>3.2957468385000001E-2</v>
      </c>
    </row>
    <row r="24" spans="1:16" s="33" customFormat="1" ht="13.2">
      <c r="B24" s="33">
        <v>1</v>
      </c>
      <c r="C24" s="33" t="s">
        <v>4109</v>
      </c>
      <c r="D24" s="45" t="s">
        <v>4106</v>
      </c>
      <c r="E24" s="45" t="s">
        <v>4108</v>
      </c>
      <c r="F24" s="32">
        <v>902</v>
      </c>
      <c r="G24" s="33" t="s">
        <v>19</v>
      </c>
      <c r="H24" s="57">
        <v>1675631248</v>
      </c>
      <c r="I24" s="34">
        <f>1-SUM(I23,I25:I1354)</f>
        <v>0.52738360992800004</v>
      </c>
    </row>
    <row r="25" spans="1:16" s="33" customFormat="1" ht="13.2">
      <c r="B25" s="33">
        <v>2</v>
      </c>
      <c r="C25" s="33" t="s">
        <v>4110</v>
      </c>
      <c r="D25" s="45" t="s">
        <v>21</v>
      </c>
      <c r="E25" s="45" t="s">
        <v>22</v>
      </c>
      <c r="F25" s="32">
        <v>737</v>
      </c>
      <c r="G25" s="33" t="s">
        <v>24</v>
      </c>
      <c r="H25" s="57">
        <v>1158780</v>
      </c>
      <c r="I25" s="34">
        <f>ROUND(H25/$H$20,12)</f>
        <v>3.6471125699999999E-4</v>
      </c>
    </row>
    <row r="26" spans="1:16" s="33" customFormat="1" ht="13.2">
      <c r="B26" s="33">
        <v>2</v>
      </c>
      <c r="C26" s="33" t="s">
        <v>4110</v>
      </c>
      <c r="D26" s="45" t="s">
        <v>25</v>
      </c>
      <c r="E26" s="45" t="s">
        <v>26</v>
      </c>
      <c r="F26" s="32">
        <v>789</v>
      </c>
      <c r="G26" s="33" t="s">
        <v>28</v>
      </c>
      <c r="H26" s="57">
        <v>203024</v>
      </c>
      <c r="I26" s="34">
        <f t="shared" ref="I26:I89" si="0">ROUND(H26/$H$20,12)</f>
        <v>6.3899219999999994E-5</v>
      </c>
    </row>
    <row r="27" spans="1:16" s="33" customFormat="1" ht="13.2">
      <c r="B27" s="33">
        <v>2</v>
      </c>
      <c r="C27" s="33" t="s">
        <v>4110</v>
      </c>
      <c r="D27" s="45" t="s">
        <v>29</v>
      </c>
      <c r="E27" s="45" t="s">
        <v>30</v>
      </c>
      <c r="F27" s="32">
        <v>787</v>
      </c>
      <c r="G27" s="33" t="s">
        <v>32</v>
      </c>
      <c r="H27" s="57">
        <v>81154</v>
      </c>
      <c r="I27" s="34">
        <f t="shared" si="0"/>
        <v>2.5542189000000001E-5</v>
      </c>
    </row>
    <row r="28" spans="1:16" s="33" customFormat="1" ht="13.2">
      <c r="B28" s="33">
        <v>2</v>
      </c>
      <c r="C28" s="33" t="s">
        <v>4110</v>
      </c>
      <c r="D28" s="45" t="s">
        <v>33</v>
      </c>
      <c r="E28" s="45" t="s">
        <v>34</v>
      </c>
      <c r="F28" s="32">
        <v>788</v>
      </c>
      <c r="G28" s="33" t="s">
        <v>36</v>
      </c>
      <c r="H28" s="57">
        <v>122776</v>
      </c>
      <c r="I28" s="34">
        <f t="shared" si="0"/>
        <v>3.8642183000000001E-5</v>
      </c>
    </row>
    <row r="29" spans="1:16" s="33" customFormat="1" ht="13.2">
      <c r="B29" s="33">
        <v>2</v>
      </c>
      <c r="C29" s="33" t="s">
        <v>4110</v>
      </c>
      <c r="D29" s="45" t="s">
        <v>37</v>
      </c>
      <c r="E29" s="45" t="s">
        <v>38</v>
      </c>
      <c r="F29" s="32">
        <v>734</v>
      </c>
      <c r="G29" s="33" t="s">
        <v>40</v>
      </c>
      <c r="H29" s="57">
        <v>878667</v>
      </c>
      <c r="I29" s="34">
        <f t="shared" si="0"/>
        <v>2.7654925600000002E-4</v>
      </c>
    </row>
    <row r="30" spans="1:16" s="33" customFormat="1" ht="13.2">
      <c r="B30" s="33">
        <v>2</v>
      </c>
      <c r="C30" s="33" t="s">
        <v>4110</v>
      </c>
      <c r="D30" s="45" t="s">
        <v>41</v>
      </c>
      <c r="E30" s="45" t="s">
        <v>42</v>
      </c>
      <c r="F30" s="32">
        <v>735</v>
      </c>
      <c r="G30" s="33" t="s">
        <v>44</v>
      </c>
      <c r="H30" s="57">
        <v>841200</v>
      </c>
      <c r="I30" s="34">
        <f t="shared" si="0"/>
        <v>2.6475699399999998E-4</v>
      </c>
    </row>
    <row r="31" spans="1:16" s="33" customFormat="1" ht="13.2">
      <c r="B31" s="33">
        <v>2</v>
      </c>
      <c r="C31" s="33" t="s">
        <v>4110</v>
      </c>
      <c r="D31" s="45" t="s">
        <v>45</v>
      </c>
      <c r="E31" s="45" t="s">
        <v>46</v>
      </c>
      <c r="F31" s="32">
        <v>715</v>
      </c>
      <c r="G31" s="33" t="s">
        <v>48</v>
      </c>
      <c r="H31" s="57">
        <v>1617610</v>
      </c>
      <c r="I31" s="34">
        <f t="shared" si="0"/>
        <v>5.0912216099999999E-4</v>
      </c>
    </row>
    <row r="32" spans="1:16" s="33" customFormat="1" ht="13.2">
      <c r="B32" s="33">
        <v>2</v>
      </c>
      <c r="C32" s="33" t="s">
        <v>4110</v>
      </c>
      <c r="D32" s="45" t="s">
        <v>49</v>
      </c>
      <c r="E32" s="45" t="s">
        <v>50</v>
      </c>
      <c r="F32" s="32">
        <v>753</v>
      </c>
      <c r="G32" s="33" t="s">
        <v>52</v>
      </c>
      <c r="H32" s="57">
        <v>3692253</v>
      </c>
      <c r="I32" s="34">
        <f t="shared" si="0"/>
        <v>1.1620896410000001E-3</v>
      </c>
    </row>
    <row r="33" spans="2:9" s="33" customFormat="1" ht="13.2">
      <c r="B33" s="33">
        <v>2</v>
      </c>
      <c r="C33" s="33" t="s">
        <v>4110</v>
      </c>
      <c r="D33" s="45" t="s">
        <v>53</v>
      </c>
      <c r="E33" s="45" t="s">
        <v>54</v>
      </c>
      <c r="F33" s="32">
        <v>755</v>
      </c>
      <c r="G33" s="33" t="s">
        <v>56</v>
      </c>
      <c r="H33" s="57">
        <v>2400733</v>
      </c>
      <c r="I33" s="34">
        <f t="shared" si="0"/>
        <v>7.5560015799999995E-4</v>
      </c>
    </row>
    <row r="34" spans="2:9" s="33" customFormat="1" ht="13.2">
      <c r="B34" s="33">
        <v>2</v>
      </c>
      <c r="C34" s="33" t="s">
        <v>4110</v>
      </c>
      <c r="D34" s="45" t="s">
        <v>57</v>
      </c>
      <c r="E34" s="45" t="s">
        <v>58</v>
      </c>
      <c r="F34" s="32">
        <v>756</v>
      </c>
      <c r="G34" s="33" t="s">
        <v>60</v>
      </c>
      <c r="H34" s="57">
        <v>423827</v>
      </c>
      <c r="I34" s="34">
        <f t="shared" si="0"/>
        <v>1.3339415400000001E-4</v>
      </c>
    </row>
    <row r="35" spans="2:9" s="33" customFormat="1" ht="13.2">
      <c r="B35" s="33">
        <v>2</v>
      </c>
      <c r="C35" s="33" t="s">
        <v>4110</v>
      </c>
      <c r="D35" s="45" t="s">
        <v>61</v>
      </c>
      <c r="E35" s="45" t="s">
        <v>62</v>
      </c>
      <c r="F35" s="32">
        <v>713</v>
      </c>
      <c r="G35" s="33" t="s">
        <v>64</v>
      </c>
      <c r="H35" s="57">
        <v>1521079</v>
      </c>
      <c r="I35" s="34">
        <f t="shared" si="0"/>
        <v>4.7874025700000002E-4</v>
      </c>
    </row>
    <row r="36" spans="2:9" s="33" customFormat="1" ht="13.2">
      <c r="B36" s="33">
        <v>2</v>
      </c>
      <c r="C36" s="33" t="s">
        <v>4110</v>
      </c>
      <c r="D36" s="45" t="s">
        <v>65</v>
      </c>
      <c r="E36" s="45" t="s">
        <v>66</v>
      </c>
      <c r="F36" s="32">
        <v>555</v>
      </c>
      <c r="G36" s="33" t="s">
        <v>68</v>
      </c>
      <c r="H36" s="57">
        <v>1467365</v>
      </c>
      <c r="I36" s="34">
        <f t="shared" si="0"/>
        <v>4.6183445900000001E-4</v>
      </c>
    </row>
    <row r="37" spans="2:9" s="33" customFormat="1" ht="13.2">
      <c r="B37" s="33">
        <v>2</v>
      </c>
      <c r="C37" s="33" t="s">
        <v>4110</v>
      </c>
      <c r="D37" s="45" t="s">
        <v>69</v>
      </c>
      <c r="E37" s="45" t="s">
        <v>70</v>
      </c>
      <c r="F37" s="32">
        <v>556</v>
      </c>
      <c r="G37" s="33" t="s">
        <v>72</v>
      </c>
      <c r="H37" s="57">
        <v>1519990</v>
      </c>
      <c r="I37" s="34">
        <f t="shared" si="0"/>
        <v>4.7839750800000001E-4</v>
      </c>
    </row>
    <row r="38" spans="2:9" s="33" customFormat="1" ht="13.2">
      <c r="B38" s="33">
        <v>2</v>
      </c>
      <c r="C38" s="33" t="s">
        <v>4110</v>
      </c>
      <c r="D38" s="45" t="s">
        <v>73</v>
      </c>
      <c r="E38" s="45" t="s">
        <v>74</v>
      </c>
      <c r="F38" s="32">
        <v>712</v>
      </c>
      <c r="G38" s="33" t="s">
        <v>76</v>
      </c>
      <c r="H38" s="57">
        <v>866840</v>
      </c>
      <c r="I38" s="34">
        <f t="shared" si="0"/>
        <v>2.7282685799999998E-4</v>
      </c>
    </row>
    <row r="39" spans="2:9" s="33" customFormat="1" ht="13.2">
      <c r="B39" s="33">
        <v>2</v>
      </c>
      <c r="C39" s="33" t="s">
        <v>4110</v>
      </c>
      <c r="D39" s="45" t="s">
        <v>77</v>
      </c>
      <c r="E39" s="45" t="s">
        <v>78</v>
      </c>
      <c r="F39" s="32">
        <v>716</v>
      </c>
      <c r="G39" s="33" t="s">
        <v>80</v>
      </c>
      <c r="H39" s="57">
        <v>1718660</v>
      </c>
      <c r="I39" s="34">
        <f t="shared" si="0"/>
        <v>5.4092636200000002E-4</v>
      </c>
    </row>
    <row r="40" spans="2:9" s="33" customFormat="1" ht="13.2">
      <c r="B40" s="33">
        <v>2</v>
      </c>
      <c r="C40" s="33" t="s">
        <v>4110</v>
      </c>
      <c r="D40" s="45" t="s">
        <v>81</v>
      </c>
      <c r="E40" s="45" t="s">
        <v>82</v>
      </c>
      <c r="F40" s="32">
        <v>576</v>
      </c>
      <c r="G40" s="33" t="s">
        <v>84</v>
      </c>
      <c r="H40" s="57">
        <v>1209136</v>
      </c>
      <c r="I40" s="34">
        <f t="shared" si="0"/>
        <v>3.8056016799999998E-4</v>
      </c>
    </row>
    <row r="41" spans="2:9" s="33" customFormat="1" ht="13.2">
      <c r="B41" s="33">
        <v>2</v>
      </c>
      <c r="C41" s="33" t="s">
        <v>4110</v>
      </c>
      <c r="D41" s="45" t="s">
        <v>85</v>
      </c>
      <c r="E41" s="45" t="s">
        <v>86</v>
      </c>
      <c r="F41" s="32">
        <v>761</v>
      </c>
      <c r="G41" s="33" t="s">
        <v>88</v>
      </c>
      <c r="H41" s="57">
        <v>1072524</v>
      </c>
      <c r="I41" s="34">
        <f t="shared" si="0"/>
        <v>3.37563279E-4</v>
      </c>
    </row>
    <row r="42" spans="2:9" s="33" customFormat="1" ht="13.2">
      <c r="B42" s="33">
        <v>2</v>
      </c>
      <c r="C42" s="33" t="s">
        <v>4110</v>
      </c>
      <c r="D42" s="45" t="s">
        <v>89</v>
      </c>
      <c r="E42" s="45" t="s">
        <v>90</v>
      </c>
      <c r="F42" s="32">
        <v>727</v>
      </c>
      <c r="G42" s="33" t="s">
        <v>92</v>
      </c>
      <c r="H42" s="57">
        <v>1036713</v>
      </c>
      <c r="I42" s="34">
        <f t="shared" si="0"/>
        <v>3.2629222299999998E-4</v>
      </c>
    </row>
    <row r="43" spans="2:9" s="33" customFormat="1" ht="13.2">
      <c r="B43" s="33">
        <v>2</v>
      </c>
      <c r="C43" s="33" t="s">
        <v>4110</v>
      </c>
      <c r="D43" s="45" t="s">
        <v>93</v>
      </c>
      <c r="E43" s="45" t="s">
        <v>94</v>
      </c>
      <c r="F43" s="32">
        <v>711</v>
      </c>
      <c r="G43" s="33" t="s">
        <v>96</v>
      </c>
      <c r="H43" s="57">
        <v>14860132</v>
      </c>
      <c r="I43" s="34">
        <f t="shared" si="0"/>
        <v>4.6770374249999998E-3</v>
      </c>
    </row>
    <row r="44" spans="2:9" s="33" customFormat="1" ht="13.2">
      <c r="B44" s="33">
        <v>2</v>
      </c>
      <c r="C44" s="33" t="s">
        <v>4110</v>
      </c>
      <c r="D44" s="45" t="s">
        <v>97</v>
      </c>
      <c r="E44" s="45" t="s">
        <v>98</v>
      </c>
      <c r="F44" s="32">
        <v>770</v>
      </c>
      <c r="G44" s="33" t="s">
        <v>100</v>
      </c>
      <c r="H44" s="57">
        <v>365559</v>
      </c>
      <c r="I44" s="34">
        <f t="shared" si="0"/>
        <v>1.1505504300000001E-4</v>
      </c>
    </row>
    <row r="45" spans="2:9" s="33" customFormat="1" ht="13.2">
      <c r="B45" s="33">
        <v>2</v>
      </c>
      <c r="C45" s="33" t="s">
        <v>4110</v>
      </c>
      <c r="D45" s="45" t="s">
        <v>101</v>
      </c>
      <c r="E45" s="45" t="s">
        <v>102</v>
      </c>
      <c r="F45" s="32">
        <v>751</v>
      </c>
      <c r="G45" s="33" t="s">
        <v>104</v>
      </c>
      <c r="H45" s="57">
        <v>1110455</v>
      </c>
      <c r="I45" s="34">
        <f t="shared" si="0"/>
        <v>3.4950157900000002E-4</v>
      </c>
    </row>
    <row r="46" spans="2:9" s="33" customFormat="1" ht="13.2">
      <c r="B46" s="33">
        <v>2</v>
      </c>
      <c r="C46" s="33" t="s">
        <v>4110</v>
      </c>
      <c r="D46" s="45" t="s">
        <v>105</v>
      </c>
      <c r="E46" s="45" t="s">
        <v>106</v>
      </c>
      <c r="F46" s="32">
        <v>760</v>
      </c>
      <c r="G46" s="33" t="s">
        <v>108</v>
      </c>
      <c r="H46" s="57">
        <v>2012228</v>
      </c>
      <c r="I46" s="34">
        <f t="shared" si="0"/>
        <v>6.3332315400000002E-4</v>
      </c>
    </row>
    <row r="47" spans="2:9" s="33" customFormat="1" ht="13.2">
      <c r="B47" s="33">
        <v>2</v>
      </c>
      <c r="C47" s="33" t="s">
        <v>4110</v>
      </c>
      <c r="D47" s="45" t="s">
        <v>109</v>
      </c>
      <c r="E47" s="45" t="s">
        <v>110</v>
      </c>
      <c r="F47" s="32">
        <v>718</v>
      </c>
      <c r="G47" s="33" t="s">
        <v>112</v>
      </c>
      <c r="H47" s="57">
        <v>304321</v>
      </c>
      <c r="I47" s="34">
        <f t="shared" si="0"/>
        <v>9.5781162E-5</v>
      </c>
    </row>
    <row r="48" spans="2:9" s="33" customFormat="1" ht="13.2">
      <c r="B48" s="33">
        <v>2</v>
      </c>
      <c r="C48" s="33" t="s">
        <v>4110</v>
      </c>
      <c r="D48" s="45" t="s">
        <v>113</v>
      </c>
      <c r="E48" s="45" t="s">
        <v>114</v>
      </c>
      <c r="F48" s="32">
        <v>732</v>
      </c>
      <c r="G48" s="33" t="s">
        <v>116</v>
      </c>
      <c r="H48" s="57">
        <v>1513578</v>
      </c>
      <c r="I48" s="34">
        <f t="shared" si="0"/>
        <v>4.76379413E-4</v>
      </c>
    </row>
    <row r="49" spans="2:9" s="33" customFormat="1" ht="13.2">
      <c r="B49" s="33">
        <v>2</v>
      </c>
      <c r="C49" s="33" t="s">
        <v>4110</v>
      </c>
      <c r="D49" s="45" t="s">
        <v>117</v>
      </c>
      <c r="E49" s="45" t="s">
        <v>118</v>
      </c>
      <c r="F49" s="32">
        <v>749</v>
      </c>
      <c r="G49" s="33" t="s">
        <v>120</v>
      </c>
      <c r="H49" s="57">
        <v>450313</v>
      </c>
      <c r="I49" s="34">
        <f t="shared" si="0"/>
        <v>1.4173028600000001E-4</v>
      </c>
    </row>
    <row r="50" spans="2:9" s="33" customFormat="1" ht="13.2">
      <c r="B50" s="33">
        <v>2</v>
      </c>
      <c r="C50" s="33" t="s">
        <v>4110</v>
      </c>
      <c r="D50" s="45" t="s">
        <v>124</v>
      </c>
      <c r="E50" s="45" t="s">
        <v>125</v>
      </c>
      <c r="F50" s="32">
        <v>710</v>
      </c>
      <c r="G50" s="19" t="s">
        <v>4195</v>
      </c>
      <c r="H50" s="57">
        <v>1703852</v>
      </c>
      <c r="I50" s="34">
        <f t="shared" si="0"/>
        <v>5.3626573199999996E-4</v>
      </c>
    </row>
    <row r="51" spans="2:9" s="33" customFormat="1" ht="13.2">
      <c r="B51" s="33">
        <v>2</v>
      </c>
      <c r="C51" s="33" t="s">
        <v>4110</v>
      </c>
      <c r="D51" s="45" t="s">
        <v>121</v>
      </c>
      <c r="E51" s="45" t="s">
        <v>122</v>
      </c>
      <c r="F51" s="32">
        <v>709</v>
      </c>
      <c r="G51" s="19" t="s">
        <v>4196</v>
      </c>
      <c r="H51" s="57">
        <v>1882300</v>
      </c>
      <c r="I51" s="34">
        <f t="shared" si="0"/>
        <v>5.9242996900000003E-4</v>
      </c>
    </row>
    <row r="52" spans="2:9" s="33" customFormat="1" ht="13.2">
      <c r="B52" s="33">
        <v>2</v>
      </c>
      <c r="C52" s="33" t="s">
        <v>4110</v>
      </c>
      <c r="D52" s="45" t="s">
        <v>127</v>
      </c>
      <c r="E52" s="45" t="s">
        <v>128</v>
      </c>
      <c r="F52" s="32">
        <v>764</v>
      </c>
      <c r="G52" s="19" t="s">
        <v>4197</v>
      </c>
      <c r="H52" s="57">
        <v>117425</v>
      </c>
      <c r="I52" s="34">
        <f t="shared" si="0"/>
        <v>3.6958024E-5</v>
      </c>
    </row>
    <row r="53" spans="2:9" s="33" customFormat="1" ht="13.2">
      <c r="B53" s="33">
        <v>2</v>
      </c>
      <c r="C53" s="33" t="s">
        <v>4110</v>
      </c>
      <c r="D53" s="45" t="s">
        <v>130</v>
      </c>
      <c r="E53" s="45" t="s">
        <v>131</v>
      </c>
      <c r="F53" s="32">
        <v>557</v>
      </c>
      <c r="G53" s="19" t="s">
        <v>4198</v>
      </c>
      <c r="H53" s="57">
        <v>268321</v>
      </c>
      <c r="I53" s="34">
        <f t="shared" si="0"/>
        <v>8.4450619999999995E-5</v>
      </c>
    </row>
    <row r="54" spans="2:9" s="33" customFormat="1" ht="13.2">
      <c r="B54" s="33">
        <v>2</v>
      </c>
      <c r="C54" s="33" t="s">
        <v>4110</v>
      </c>
      <c r="D54" s="45" t="s">
        <v>133</v>
      </c>
      <c r="E54" s="45" t="s">
        <v>134</v>
      </c>
      <c r="F54" s="32">
        <v>717</v>
      </c>
      <c r="G54" s="33" t="s">
        <v>136</v>
      </c>
      <c r="H54" s="57">
        <v>1785158</v>
      </c>
      <c r="I54" s="34">
        <f t="shared" si="0"/>
        <v>5.6185576099999999E-4</v>
      </c>
    </row>
    <row r="55" spans="2:9" s="33" customFormat="1" ht="13.2">
      <c r="B55" s="33">
        <v>2</v>
      </c>
      <c r="C55" s="33" t="s">
        <v>4110</v>
      </c>
      <c r="D55" s="45" t="s">
        <v>137</v>
      </c>
      <c r="E55" s="45" t="s">
        <v>138</v>
      </c>
      <c r="F55" s="32">
        <v>719</v>
      </c>
      <c r="G55" s="33" t="s">
        <v>140</v>
      </c>
      <c r="H55" s="57">
        <v>1131310</v>
      </c>
      <c r="I55" s="34">
        <f t="shared" si="0"/>
        <v>3.5606542500000001E-4</v>
      </c>
    </row>
    <row r="56" spans="2:9" s="33" customFormat="1" ht="13.2">
      <c r="B56" s="33">
        <v>2</v>
      </c>
      <c r="C56" s="33" t="s">
        <v>4110</v>
      </c>
      <c r="D56" s="45" t="s">
        <v>141</v>
      </c>
      <c r="E56" s="45" t="s">
        <v>142</v>
      </c>
      <c r="F56" s="32">
        <v>754</v>
      </c>
      <c r="G56" s="19" t="s">
        <v>4199</v>
      </c>
      <c r="H56" s="57">
        <v>6772934</v>
      </c>
      <c r="I56" s="34">
        <f t="shared" si="0"/>
        <v>2.1316947789999999E-3</v>
      </c>
    </row>
    <row r="57" spans="2:9" s="33" customFormat="1" ht="13.2">
      <c r="B57" s="33">
        <v>2</v>
      </c>
      <c r="C57" s="33" t="s">
        <v>4110</v>
      </c>
      <c r="D57" s="45" t="s">
        <v>144</v>
      </c>
      <c r="E57" s="45" t="s">
        <v>145</v>
      </c>
      <c r="F57" s="32">
        <v>758</v>
      </c>
      <c r="G57" s="19" t="s">
        <v>4200</v>
      </c>
      <c r="H57" s="57">
        <v>119665</v>
      </c>
      <c r="I57" s="34">
        <f t="shared" si="0"/>
        <v>3.7663036E-5</v>
      </c>
    </row>
    <row r="58" spans="2:9" s="33" customFormat="1" ht="13.2">
      <c r="B58" s="33">
        <v>2</v>
      </c>
      <c r="C58" s="33" t="s">
        <v>4110</v>
      </c>
      <c r="D58" s="45" t="s">
        <v>147</v>
      </c>
      <c r="E58" s="45" t="s">
        <v>148</v>
      </c>
      <c r="F58" s="32">
        <v>733</v>
      </c>
      <c r="G58" s="33" t="s">
        <v>150</v>
      </c>
      <c r="H58" s="57">
        <v>17234299</v>
      </c>
      <c r="I58" s="34">
        <f t="shared" si="0"/>
        <v>5.4242762729999998E-3</v>
      </c>
    </row>
    <row r="59" spans="2:9" s="33" customFormat="1" ht="13.2">
      <c r="B59" s="33">
        <v>2</v>
      </c>
      <c r="C59" s="33" t="s">
        <v>4110</v>
      </c>
      <c r="D59" s="45" t="s">
        <v>151</v>
      </c>
      <c r="E59" s="45" t="s">
        <v>152</v>
      </c>
      <c r="F59" s="32">
        <v>731</v>
      </c>
      <c r="G59" s="33" t="s">
        <v>154</v>
      </c>
      <c r="H59" s="57">
        <v>2296656</v>
      </c>
      <c r="I59" s="34">
        <f t="shared" si="0"/>
        <v>7.2284324700000002E-4</v>
      </c>
    </row>
    <row r="60" spans="2:9" s="33" customFormat="1" ht="13.2">
      <c r="B60" s="33">
        <v>2</v>
      </c>
      <c r="C60" s="33" t="s">
        <v>4110</v>
      </c>
      <c r="D60" s="45" t="s">
        <v>155</v>
      </c>
      <c r="E60" s="45" t="s">
        <v>156</v>
      </c>
      <c r="F60" s="32">
        <v>763</v>
      </c>
      <c r="G60" s="33" t="s">
        <v>158</v>
      </c>
      <c r="H60" s="57">
        <v>2704365</v>
      </c>
      <c r="I60" s="34">
        <f t="shared" si="0"/>
        <v>8.5116446600000005E-4</v>
      </c>
    </row>
    <row r="61" spans="2:9" s="33" customFormat="1" ht="13.2">
      <c r="B61" s="33">
        <v>2</v>
      </c>
      <c r="C61" s="33" t="s">
        <v>4110</v>
      </c>
      <c r="D61" s="45" t="s">
        <v>159</v>
      </c>
      <c r="E61" s="45" t="s">
        <v>160</v>
      </c>
      <c r="F61" s="32">
        <v>769</v>
      </c>
      <c r="G61" s="33" t="s">
        <v>162</v>
      </c>
      <c r="H61" s="57">
        <v>1557210</v>
      </c>
      <c r="I61" s="34">
        <f t="shared" si="0"/>
        <v>4.9011202900000001E-4</v>
      </c>
    </row>
    <row r="62" spans="2:9" s="33" customFormat="1" ht="13.2">
      <c r="B62" s="33">
        <v>2</v>
      </c>
      <c r="C62" s="33" t="s">
        <v>4110</v>
      </c>
      <c r="D62" s="45" t="s">
        <v>163</v>
      </c>
      <c r="E62" s="45" t="s">
        <v>164</v>
      </c>
      <c r="F62" s="32">
        <v>730</v>
      </c>
      <c r="G62" s="33" t="s">
        <v>166</v>
      </c>
      <c r="H62" s="57">
        <v>16236972</v>
      </c>
      <c r="I62" s="34">
        <f t="shared" si="0"/>
        <v>5.1103802929999996E-3</v>
      </c>
    </row>
    <row r="63" spans="2:9" s="33" customFormat="1" ht="13.2">
      <c r="B63" s="33">
        <v>2</v>
      </c>
      <c r="C63" s="33" t="s">
        <v>4110</v>
      </c>
      <c r="D63" s="45" t="s">
        <v>167</v>
      </c>
      <c r="E63" s="45" t="s">
        <v>168</v>
      </c>
      <c r="F63" s="32">
        <v>752</v>
      </c>
      <c r="G63" s="33" t="s">
        <v>170</v>
      </c>
      <c r="H63" s="57">
        <v>5603030</v>
      </c>
      <c r="I63" s="34">
        <f t="shared" si="0"/>
        <v>1.763482384E-3</v>
      </c>
    </row>
    <row r="64" spans="2:9" s="33" customFormat="1" ht="13.2">
      <c r="B64" s="33">
        <v>2</v>
      </c>
      <c r="C64" s="33" t="s">
        <v>4110</v>
      </c>
      <c r="D64" s="45" t="s">
        <v>171</v>
      </c>
      <c r="E64" s="45" t="s">
        <v>172</v>
      </c>
      <c r="F64" s="32">
        <v>720</v>
      </c>
      <c r="G64" s="33" t="s">
        <v>174</v>
      </c>
      <c r="H64" s="57">
        <v>3856819</v>
      </c>
      <c r="I64" s="34">
        <f t="shared" si="0"/>
        <v>1.213884695E-3</v>
      </c>
    </row>
    <row r="65" spans="2:9" s="33" customFormat="1" ht="13.2">
      <c r="B65" s="33">
        <v>2</v>
      </c>
      <c r="C65" s="33" t="s">
        <v>4110</v>
      </c>
      <c r="D65" s="45" t="s">
        <v>175</v>
      </c>
      <c r="E65" s="45" t="s">
        <v>176</v>
      </c>
      <c r="F65" s="32">
        <v>773</v>
      </c>
      <c r="G65" s="33" t="s">
        <v>178</v>
      </c>
      <c r="H65" s="57">
        <v>200566</v>
      </c>
      <c r="I65" s="34">
        <f t="shared" si="0"/>
        <v>6.3125596000000007E-5</v>
      </c>
    </row>
    <row r="66" spans="2:9" s="33" customFormat="1" ht="13.2">
      <c r="B66" s="33">
        <v>2</v>
      </c>
      <c r="C66" s="33" t="s">
        <v>4110</v>
      </c>
      <c r="D66" s="45" t="s">
        <v>179</v>
      </c>
      <c r="E66" s="45" t="s">
        <v>180</v>
      </c>
      <c r="F66" s="32">
        <v>747</v>
      </c>
      <c r="G66" s="33" t="s">
        <v>182</v>
      </c>
      <c r="H66" s="57">
        <v>1193154</v>
      </c>
      <c r="I66" s="34">
        <f t="shared" si="0"/>
        <v>3.7553003600000002E-4</v>
      </c>
    </row>
    <row r="67" spans="2:9" s="33" customFormat="1" ht="13.2">
      <c r="B67" s="33">
        <v>2</v>
      </c>
      <c r="C67" s="33" t="s">
        <v>4110</v>
      </c>
      <c r="D67" s="45" t="s">
        <v>183</v>
      </c>
      <c r="E67" s="45" t="s">
        <v>184</v>
      </c>
      <c r="F67" s="32">
        <v>714</v>
      </c>
      <c r="G67" s="33" t="s">
        <v>186</v>
      </c>
      <c r="H67" s="57">
        <v>8201468</v>
      </c>
      <c r="I67" s="34">
        <f t="shared" si="0"/>
        <v>2.581307675E-3</v>
      </c>
    </row>
    <row r="68" spans="2:9" s="33" customFormat="1" ht="13.2">
      <c r="B68" s="33">
        <v>2</v>
      </c>
      <c r="C68" s="33" t="s">
        <v>4110</v>
      </c>
      <c r="D68" s="45" t="s">
        <v>187</v>
      </c>
      <c r="E68" s="45" t="s">
        <v>188</v>
      </c>
      <c r="F68" s="32">
        <v>721</v>
      </c>
      <c r="G68" s="33" t="s">
        <v>190</v>
      </c>
      <c r="H68" s="57">
        <f>36387457-1</f>
        <v>36387456</v>
      </c>
      <c r="I68" s="34">
        <f t="shared" si="0"/>
        <v>1.1452488681E-2</v>
      </c>
    </row>
    <row r="69" spans="2:9" s="33" customFormat="1" ht="13.2">
      <c r="B69" s="33">
        <v>2</v>
      </c>
      <c r="C69" s="33" t="s">
        <v>4110</v>
      </c>
      <c r="D69" s="45" t="s">
        <v>191</v>
      </c>
      <c r="E69" s="45" t="s">
        <v>192</v>
      </c>
      <c r="F69" s="32">
        <v>738</v>
      </c>
      <c r="G69" s="33" t="s">
        <v>194</v>
      </c>
      <c r="H69" s="57">
        <v>6937114</v>
      </c>
      <c r="I69" s="34">
        <f t="shared" si="0"/>
        <v>2.1833683440000001E-3</v>
      </c>
    </row>
    <row r="70" spans="2:9" s="33" customFormat="1" ht="13.2">
      <c r="B70" s="33">
        <v>2</v>
      </c>
      <c r="C70" s="33" t="s">
        <v>4110</v>
      </c>
      <c r="D70" s="45" t="s">
        <v>195</v>
      </c>
      <c r="E70" s="45" t="s">
        <v>196</v>
      </c>
      <c r="F70" s="32">
        <v>724</v>
      </c>
      <c r="G70" s="33" t="s">
        <v>198</v>
      </c>
      <c r="H70" s="57">
        <v>3032733</v>
      </c>
      <c r="I70" s="34">
        <f t="shared" si="0"/>
        <v>9.5451411500000003E-4</v>
      </c>
    </row>
    <row r="71" spans="2:9" s="33" customFormat="1" ht="13.2">
      <c r="B71" s="33">
        <v>2</v>
      </c>
      <c r="C71" s="33" t="s">
        <v>4110</v>
      </c>
      <c r="D71" s="45" t="s">
        <v>199</v>
      </c>
      <c r="E71" s="45" t="s">
        <v>200</v>
      </c>
      <c r="F71" s="32">
        <v>743</v>
      </c>
      <c r="G71" s="33" t="s">
        <v>202</v>
      </c>
      <c r="H71" s="57">
        <v>8182635</v>
      </c>
      <c r="I71" s="34">
        <f t="shared" si="0"/>
        <v>2.5753802279999999E-3</v>
      </c>
    </row>
    <row r="72" spans="2:9" s="33" customFormat="1" ht="13.2">
      <c r="B72" s="33">
        <v>2</v>
      </c>
      <c r="C72" s="33" t="s">
        <v>4110</v>
      </c>
      <c r="D72" s="45" t="s">
        <v>203</v>
      </c>
      <c r="E72" s="45" t="s">
        <v>204</v>
      </c>
      <c r="F72" s="32">
        <v>750</v>
      </c>
      <c r="G72" s="33" t="s">
        <v>206</v>
      </c>
      <c r="H72" s="57">
        <v>1510484</v>
      </c>
      <c r="I72" s="34">
        <f t="shared" si="0"/>
        <v>4.7540561500000002E-4</v>
      </c>
    </row>
    <row r="73" spans="2:9" s="33" customFormat="1" ht="13.2">
      <c r="B73" s="33">
        <v>2</v>
      </c>
      <c r="C73" s="33" t="s">
        <v>4110</v>
      </c>
      <c r="D73" s="45" t="s">
        <v>207</v>
      </c>
      <c r="E73" s="45" t="s">
        <v>208</v>
      </c>
      <c r="F73" s="32">
        <v>785</v>
      </c>
      <c r="G73" s="33" t="s">
        <v>210</v>
      </c>
      <c r="H73" s="57">
        <v>2614998</v>
      </c>
      <c r="I73" s="34">
        <f t="shared" si="0"/>
        <v>8.2303734000000004E-4</v>
      </c>
    </row>
    <row r="74" spans="2:9" s="33" customFormat="1" ht="13.2">
      <c r="B74" s="33">
        <v>2</v>
      </c>
      <c r="C74" s="33" t="s">
        <v>4110</v>
      </c>
      <c r="D74" s="45" t="s">
        <v>211</v>
      </c>
      <c r="E74" s="45" t="s">
        <v>212</v>
      </c>
      <c r="F74" s="32">
        <v>744</v>
      </c>
      <c r="G74" s="33" t="s">
        <v>214</v>
      </c>
      <c r="H74" s="57">
        <v>18192599</v>
      </c>
      <c r="I74" s="34">
        <f t="shared" si="0"/>
        <v>5.7258890019999996E-3</v>
      </c>
    </row>
    <row r="75" spans="2:9" s="33" customFormat="1" ht="13.2">
      <c r="B75" s="33">
        <v>2</v>
      </c>
      <c r="C75" s="33" t="s">
        <v>4110</v>
      </c>
      <c r="D75" s="45" t="s">
        <v>215</v>
      </c>
      <c r="E75" s="45" t="s">
        <v>216</v>
      </c>
      <c r="F75" s="32">
        <v>745</v>
      </c>
      <c r="G75" s="33" t="s">
        <v>218</v>
      </c>
      <c r="H75" s="57">
        <v>9798287</v>
      </c>
      <c r="I75" s="34">
        <f t="shared" si="0"/>
        <v>3.083886133E-3</v>
      </c>
    </row>
    <row r="76" spans="2:9" s="33" customFormat="1" ht="13.2">
      <c r="B76" s="33">
        <v>2</v>
      </c>
      <c r="C76" s="33" t="s">
        <v>4110</v>
      </c>
      <c r="D76" s="45" t="s">
        <v>219</v>
      </c>
      <c r="E76" s="45" t="s">
        <v>220</v>
      </c>
      <c r="F76" s="32">
        <v>506</v>
      </c>
      <c r="G76" s="33" t="s">
        <v>222</v>
      </c>
      <c r="H76" s="57">
        <f>88724639-1</f>
        <v>88724638</v>
      </c>
      <c r="I76" s="34">
        <f t="shared" si="0"/>
        <v>2.7924950632000001E-2</v>
      </c>
    </row>
    <row r="77" spans="2:9" s="33" customFormat="1" ht="13.2">
      <c r="B77" s="33">
        <v>2</v>
      </c>
      <c r="C77" s="33" t="s">
        <v>4110</v>
      </c>
      <c r="D77" s="45" t="s">
        <v>223</v>
      </c>
      <c r="E77" s="45" t="s">
        <v>224</v>
      </c>
      <c r="F77" s="32">
        <v>723</v>
      </c>
      <c r="G77" s="33" t="s">
        <v>226</v>
      </c>
      <c r="H77" s="57">
        <v>24247167</v>
      </c>
      <c r="I77" s="34">
        <f t="shared" si="0"/>
        <v>7.6314872249999997E-3</v>
      </c>
    </row>
    <row r="78" spans="2:9" s="33" customFormat="1" ht="13.2">
      <c r="B78" s="33">
        <v>2</v>
      </c>
      <c r="C78" s="33" t="s">
        <v>4110</v>
      </c>
      <c r="D78" s="45" t="s">
        <v>227</v>
      </c>
      <c r="E78" s="45" t="s">
        <v>228</v>
      </c>
      <c r="F78" s="32">
        <v>742</v>
      </c>
      <c r="G78" s="33" t="s">
        <v>230</v>
      </c>
      <c r="H78" s="57">
        <v>465054</v>
      </c>
      <c r="I78" s="34">
        <f t="shared" si="0"/>
        <v>1.4636982800000001E-4</v>
      </c>
    </row>
    <row r="79" spans="2:9" s="33" customFormat="1" ht="13.2">
      <c r="B79" s="33">
        <v>2</v>
      </c>
      <c r="C79" s="33" t="s">
        <v>4110</v>
      </c>
      <c r="D79" s="45" t="s">
        <v>4111</v>
      </c>
      <c r="E79" s="45" t="s">
        <v>4112</v>
      </c>
      <c r="F79" s="32">
        <v>746</v>
      </c>
      <c r="G79" s="33" t="s">
        <v>4119</v>
      </c>
      <c r="H79" s="57">
        <v>3992339</v>
      </c>
      <c r="I79" s="34">
        <f t="shared" si="0"/>
        <v>1.256537891E-3</v>
      </c>
    </row>
    <row r="80" spans="2:9" s="33" customFormat="1" ht="13.2">
      <c r="B80" s="33">
        <v>2</v>
      </c>
      <c r="C80" s="33" t="s">
        <v>4110</v>
      </c>
      <c r="D80" s="45" t="s">
        <v>231</v>
      </c>
      <c r="E80" s="45" t="s">
        <v>232</v>
      </c>
      <c r="F80" s="32">
        <v>729</v>
      </c>
      <c r="G80" s="33" t="s">
        <v>234</v>
      </c>
      <c r="H80" s="57">
        <f>45778592-1</f>
        <v>45778591</v>
      </c>
      <c r="I80" s="34">
        <f t="shared" si="0"/>
        <v>1.4408228903E-2</v>
      </c>
    </row>
    <row r="81" spans="2:9" s="33" customFormat="1" ht="13.2">
      <c r="B81" s="33">
        <v>2</v>
      </c>
      <c r="C81" s="33" t="s">
        <v>4110</v>
      </c>
      <c r="D81" s="45" t="s">
        <v>235</v>
      </c>
      <c r="E81" s="45" t="s">
        <v>236</v>
      </c>
      <c r="F81" s="32">
        <v>736</v>
      </c>
      <c r="G81" s="33" t="s">
        <v>238</v>
      </c>
      <c r="H81" s="57">
        <v>381394</v>
      </c>
      <c r="I81" s="34">
        <f t="shared" si="0"/>
        <v>1.20038908E-4</v>
      </c>
    </row>
    <row r="82" spans="2:9" s="33" customFormat="1" ht="13.2">
      <c r="B82" s="33">
        <v>2</v>
      </c>
      <c r="C82" s="33" t="s">
        <v>4110</v>
      </c>
      <c r="D82" s="45" t="s">
        <v>239</v>
      </c>
      <c r="E82" s="45" t="s">
        <v>240</v>
      </c>
      <c r="F82" s="32">
        <v>757</v>
      </c>
      <c r="G82" s="33" t="s">
        <v>242</v>
      </c>
      <c r="H82" s="57">
        <v>1850141</v>
      </c>
      <c r="I82" s="34">
        <f t="shared" si="0"/>
        <v>5.8230833299999999E-4</v>
      </c>
    </row>
    <row r="83" spans="2:9" s="33" customFormat="1" ht="13.2">
      <c r="B83" s="33">
        <v>3</v>
      </c>
      <c r="C83" s="33" t="s">
        <v>4113</v>
      </c>
      <c r="D83" s="45" t="s">
        <v>244</v>
      </c>
      <c r="E83" s="45" t="s">
        <v>245</v>
      </c>
      <c r="F83" s="32" t="s">
        <v>4114</v>
      </c>
      <c r="G83" s="19" t="s">
        <v>4201</v>
      </c>
      <c r="H83" s="57">
        <v>5057590</v>
      </c>
      <c r="I83" s="34">
        <f t="shared" si="0"/>
        <v>1.591812086E-3</v>
      </c>
    </row>
    <row r="84" spans="2:9" s="33" customFormat="1" ht="13.2">
      <c r="B84" s="33">
        <v>3</v>
      </c>
      <c r="C84" s="33" t="s">
        <v>4113</v>
      </c>
      <c r="D84" s="45" t="s">
        <v>246</v>
      </c>
      <c r="E84" s="45" t="s">
        <v>247</v>
      </c>
      <c r="F84" s="32" t="s">
        <v>4114</v>
      </c>
      <c r="G84" s="33" t="s">
        <v>248</v>
      </c>
      <c r="H84" s="57">
        <v>554591</v>
      </c>
      <c r="I84" s="34">
        <f t="shared" si="0"/>
        <v>1.74550459E-4</v>
      </c>
    </row>
    <row r="85" spans="2:9" s="33" customFormat="1" ht="13.2">
      <c r="B85" s="33">
        <v>3</v>
      </c>
      <c r="C85" s="33" t="s">
        <v>4113</v>
      </c>
      <c r="D85" s="45" t="s">
        <v>249</v>
      </c>
      <c r="E85" s="45" t="s">
        <v>250</v>
      </c>
      <c r="F85" s="32" t="s">
        <v>4114</v>
      </c>
      <c r="G85" s="33" t="s">
        <v>251</v>
      </c>
      <c r="H85" s="57">
        <v>1129218</v>
      </c>
      <c r="I85" s="34">
        <f t="shared" si="0"/>
        <v>3.5540699399999999E-4</v>
      </c>
    </row>
    <row r="86" spans="2:9" s="33" customFormat="1" ht="13.2">
      <c r="B86" s="33">
        <v>3</v>
      </c>
      <c r="C86" s="33" t="s">
        <v>4113</v>
      </c>
      <c r="D86" s="45" t="s">
        <v>252</v>
      </c>
      <c r="E86" s="45" t="s">
        <v>253</v>
      </c>
      <c r="F86" s="32" t="s">
        <v>4114</v>
      </c>
      <c r="G86" s="33" t="s">
        <v>254</v>
      </c>
      <c r="H86" s="57">
        <v>327361</v>
      </c>
      <c r="I86" s="34">
        <f t="shared" si="0"/>
        <v>1.03032708E-4</v>
      </c>
    </row>
    <row r="87" spans="2:9" s="33" customFormat="1" ht="13.2">
      <c r="B87" s="33">
        <v>3</v>
      </c>
      <c r="C87" s="33" t="s">
        <v>4113</v>
      </c>
      <c r="D87" s="45" t="s">
        <v>255</v>
      </c>
      <c r="E87" s="45" t="s">
        <v>256</v>
      </c>
      <c r="F87" s="32" t="s">
        <v>4114</v>
      </c>
      <c r="G87" s="33" t="s">
        <v>257</v>
      </c>
      <c r="H87" s="57">
        <v>4400028</v>
      </c>
      <c r="I87" s="34">
        <f t="shared" si="0"/>
        <v>1.384852815E-3</v>
      </c>
    </row>
    <row r="88" spans="2:9" s="33" customFormat="1" ht="13.2">
      <c r="B88" s="33">
        <v>3</v>
      </c>
      <c r="C88" s="33" t="s">
        <v>4113</v>
      </c>
      <c r="D88" s="45" t="s">
        <v>258</v>
      </c>
      <c r="E88" s="45" t="s">
        <v>259</v>
      </c>
      <c r="F88" s="32" t="s">
        <v>4114</v>
      </c>
      <c r="G88" s="33" t="s">
        <v>260</v>
      </c>
      <c r="H88" s="57">
        <v>933965</v>
      </c>
      <c r="I88" s="34">
        <f t="shared" si="0"/>
        <v>2.9395359700000001E-4</v>
      </c>
    </row>
    <row r="89" spans="2:9" s="33" customFormat="1" ht="13.2">
      <c r="B89" s="33">
        <v>3</v>
      </c>
      <c r="C89" s="33" t="s">
        <v>4113</v>
      </c>
      <c r="D89" s="45" t="s">
        <v>261</v>
      </c>
      <c r="E89" s="45" t="s">
        <v>262</v>
      </c>
      <c r="F89" s="32" t="s">
        <v>4114</v>
      </c>
      <c r="G89" s="33" t="s">
        <v>263</v>
      </c>
      <c r="H89" s="57">
        <v>438128</v>
      </c>
      <c r="I89" s="34">
        <f t="shared" si="0"/>
        <v>1.3789521199999999E-4</v>
      </c>
    </row>
    <row r="90" spans="2:9" s="33" customFormat="1" ht="13.2">
      <c r="B90" s="33">
        <v>3</v>
      </c>
      <c r="C90" s="33" t="s">
        <v>4113</v>
      </c>
      <c r="D90" s="45" t="s">
        <v>264</v>
      </c>
      <c r="E90" s="45" t="s">
        <v>265</v>
      </c>
      <c r="F90" s="32" t="s">
        <v>4114</v>
      </c>
      <c r="G90" s="33" t="s">
        <v>266</v>
      </c>
      <c r="H90" s="57">
        <v>1848234</v>
      </c>
      <c r="I90" s="34">
        <f t="shared" ref="I90:I153" si="1">ROUND(H90/$H$20,12)</f>
        <v>5.8170812900000003E-4</v>
      </c>
    </row>
    <row r="91" spans="2:9" s="33" customFormat="1" ht="13.2">
      <c r="B91" s="33">
        <v>3</v>
      </c>
      <c r="C91" s="33" t="s">
        <v>4113</v>
      </c>
      <c r="D91" s="45" t="s">
        <v>267</v>
      </c>
      <c r="E91" s="45" t="s">
        <v>268</v>
      </c>
      <c r="F91" s="32" t="s">
        <v>4114</v>
      </c>
      <c r="G91" s="33" t="s">
        <v>269</v>
      </c>
      <c r="H91" s="57">
        <v>237735</v>
      </c>
      <c r="I91" s="34">
        <f t="shared" si="1"/>
        <v>7.4824065999999994E-5</v>
      </c>
    </row>
    <row r="92" spans="2:9" s="33" customFormat="1" ht="13.2">
      <c r="B92" s="33">
        <v>3</v>
      </c>
      <c r="C92" s="33" t="s">
        <v>4113</v>
      </c>
      <c r="D92" s="45" t="s">
        <v>270</v>
      </c>
      <c r="E92" s="45" t="s">
        <v>271</v>
      </c>
      <c r="F92" s="32" t="s">
        <v>4114</v>
      </c>
      <c r="G92" s="33" t="s">
        <v>272</v>
      </c>
      <c r="H92" s="57">
        <v>159045</v>
      </c>
      <c r="I92" s="34">
        <f t="shared" si="1"/>
        <v>5.0057389999999999E-5</v>
      </c>
    </row>
    <row r="93" spans="2:9" s="33" customFormat="1" ht="13.2">
      <c r="B93" s="33">
        <v>3</v>
      </c>
      <c r="C93" s="33" t="s">
        <v>4113</v>
      </c>
      <c r="D93" s="45" t="s">
        <v>273</v>
      </c>
      <c r="E93" s="45" t="s">
        <v>274</v>
      </c>
      <c r="F93" s="32" t="s">
        <v>4114</v>
      </c>
      <c r="G93" s="33" t="s">
        <v>275</v>
      </c>
      <c r="H93" s="57">
        <v>389765</v>
      </c>
      <c r="I93" s="34">
        <f t="shared" si="1"/>
        <v>1.22673573E-4</v>
      </c>
    </row>
    <row r="94" spans="2:9" s="33" customFormat="1" ht="13.2">
      <c r="B94" s="33">
        <v>3</v>
      </c>
      <c r="C94" s="33" t="s">
        <v>4113</v>
      </c>
      <c r="D94" s="45" t="s">
        <v>276</v>
      </c>
      <c r="E94" s="45" t="s">
        <v>277</v>
      </c>
      <c r="F94" s="32" t="s">
        <v>4114</v>
      </c>
      <c r="G94" s="33" t="s">
        <v>278</v>
      </c>
      <c r="H94" s="57">
        <v>575688</v>
      </c>
      <c r="I94" s="34">
        <f t="shared" si="1"/>
        <v>1.8119047100000001E-4</v>
      </c>
    </row>
    <row r="95" spans="2:9" s="33" customFormat="1" ht="13.2">
      <c r="B95" s="33">
        <v>3</v>
      </c>
      <c r="C95" s="33" t="s">
        <v>4113</v>
      </c>
      <c r="D95" s="45" t="s">
        <v>279</v>
      </c>
      <c r="E95" s="45" t="s">
        <v>280</v>
      </c>
      <c r="F95" s="32" t="s">
        <v>4114</v>
      </c>
      <c r="G95" s="33" t="s">
        <v>281</v>
      </c>
      <c r="H95" s="57">
        <v>1785372</v>
      </c>
      <c r="I95" s="34">
        <f t="shared" si="1"/>
        <v>5.6192311499999995E-4</v>
      </c>
    </row>
    <row r="96" spans="2:9" s="33" customFormat="1" ht="13.2">
      <c r="B96" s="33">
        <v>3</v>
      </c>
      <c r="C96" s="33" t="s">
        <v>4113</v>
      </c>
      <c r="D96" s="45" t="s">
        <v>282</v>
      </c>
      <c r="E96" s="45" t="s">
        <v>283</v>
      </c>
      <c r="F96" s="32" t="s">
        <v>4114</v>
      </c>
      <c r="G96" s="33" t="s">
        <v>284</v>
      </c>
      <c r="H96" s="57">
        <v>4596819</v>
      </c>
      <c r="I96" s="34">
        <f t="shared" si="1"/>
        <v>1.4467902780000001E-3</v>
      </c>
    </row>
    <row r="97" spans="2:9" s="33" customFormat="1" ht="13.2">
      <c r="B97" s="33">
        <v>3</v>
      </c>
      <c r="C97" s="33" t="s">
        <v>4113</v>
      </c>
      <c r="D97" s="45" t="s">
        <v>285</v>
      </c>
      <c r="E97" s="45" t="s">
        <v>286</v>
      </c>
      <c r="F97" s="32" t="s">
        <v>4114</v>
      </c>
      <c r="G97" s="33" t="s">
        <v>287</v>
      </c>
      <c r="H97" s="57">
        <v>1178183</v>
      </c>
      <c r="I97" s="34">
        <f t="shared" si="1"/>
        <v>3.7081810499999999E-4</v>
      </c>
    </row>
    <row r="98" spans="2:9" s="33" customFormat="1" ht="13.2">
      <c r="B98" s="33">
        <v>3</v>
      </c>
      <c r="C98" s="33" t="s">
        <v>4113</v>
      </c>
      <c r="D98" s="45" t="s">
        <v>288</v>
      </c>
      <c r="E98" s="45" t="s">
        <v>289</v>
      </c>
      <c r="F98" s="32" t="s">
        <v>4114</v>
      </c>
      <c r="G98" s="33" t="s">
        <v>290</v>
      </c>
      <c r="H98" s="57">
        <v>2136099</v>
      </c>
      <c r="I98" s="34">
        <f t="shared" si="1"/>
        <v>6.7230997499999996E-4</v>
      </c>
    </row>
    <row r="99" spans="2:9" s="33" customFormat="1" ht="13.2">
      <c r="B99" s="33">
        <v>3</v>
      </c>
      <c r="C99" s="33" t="s">
        <v>4113</v>
      </c>
      <c r="D99" s="45" t="s">
        <v>291</v>
      </c>
      <c r="E99" s="45" t="s">
        <v>292</v>
      </c>
      <c r="F99" s="32" t="s">
        <v>4114</v>
      </c>
      <c r="G99" s="33" t="s">
        <v>293</v>
      </c>
      <c r="H99" s="57">
        <v>192905</v>
      </c>
      <c r="I99" s="34">
        <f t="shared" si="1"/>
        <v>6.0714394E-5</v>
      </c>
    </row>
    <row r="100" spans="2:9" s="33" customFormat="1" ht="13.2">
      <c r="B100" s="33">
        <v>3</v>
      </c>
      <c r="C100" s="33" t="s">
        <v>4113</v>
      </c>
      <c r="D100" s="45" t="s">
        <v>294</v>
      </c>
      <c r="E100" s="45" t="s">
        <v>295</v>
      </c>
      <c r="F100" s="32" t="s">
        <v>4114</v>
      </c>
      <c r="G100" s="33" t="s">
        <v>296</v>
      </c>
      <c r="H100" s="57">
        <v>332297</v>
      </c>
      <c r="I100" s="34">
        <f t="shared" si="1"/>
        <v>1.04586252E-4</v>
      </c>
    </row>
    <row r="101" spans="2:9" s="33" customFormat="1" ht="13.2">
      <c r="B101" s="33">
        <v>3</v>
      </c>
      <c r="C101" s="33" t="s">
        <v>4113</v>
      </c>
      <c r="D101" s="45" t="s">
        <v>297</v>
      </c>
      <c r="E101" s="45" t="s">
        <v>298</v>
      </c>
      <c r="F101" s="32" t="s">
        <v>4114</v>
      </c>
      <c r="G101" s="33" t="s">
        <v>299</v>
      </c>
      <c r="H101" s="57">
        <v>444126</v>
      </c>
      <c r="I101" s="34">
        <f t="shared" si="1"/>
        <v>1.3978300599999999E-4</v>
      </c>
    </row>
    <row r="102" spans="2:9" s="33" customFormat="1" ht="13.2">
      <c r="B102" s="33">
        <v>3</v>
      </c>
      <c r="C102" s="33" t="s">
        <v>4113</v>
      </c>
      <c r="D102" s="45" t="s">
        <v>300</v>
      </c>
      <c r="E102" s="45" t="s">
        <v>301</v>
      </c>
      <c r="F102" s="32" t="s">
        <v>4114</v>
      </c>
      <c r="G102" s="33" t="s">
        <v>302</v>
      </c>
      <c r="H102" s="57">
        <v>219552</v>
      </c>
      <c r="I102" s="34">
        <f t="shared" si="1"/>
        <v>6.9101197999999996E-5</v>
      </c>
    </row>
    <row r="103" spans="2:9" s="33" customFormat="1" ht="13.2">
      <c r="B103" s="33">
        <v>3</v>
      </c>
      <c r="C103" s="33" t="s">
        <v>4113</v>
      </c>
      <c r="D103" s="45" t="s">
        <v>303</v>
      </c>
      <c r="E103" s="45" t="s">
        <v>304</v>
      </c>
      <c r="F103" s="32" t="s">
        <v>4114</v>
      </c>
      <c r="G103" s="33" t="s">
        <v>305</v>
      </c>
      <c r="H103" s="57">
        <v>7185918</v>
      </c>
      <c r="I103" s="34">
        <f t="shared" si="1"/>
        <v>2.2616762370000001E-3</v>
      </c>
    </row>
    <row r="104" spans="2:9" s="33" customFormat="1" ht="13.2">
      <c r="B104" s="33">
        <v>3</v>
      </c>
      <c r="C104" s="33" t="s">
        <v>4113</v>
      </c>
      <c r="D104" s="45" t="s">
        <v>306</v>
      </c>
      <c r="E104" s="45" t="s">
        <v>307</v>
      </c>
      <c r="F104" s="32" t="s">
        <v>4114</v>
      </c>
      <c r="G104" s="33" t="s">
        <v>308</v>
      </c>
      <c r="H104" s="57">
        <v>318304</v>
      </c>
      <c r="I104" s="34">
        <f t="shared" si="1"/>
        <v>1.0018213299999999E-4</v>
      </c>
    </row>
    <row r="105" spans="2:9" s="33" customFormat="1" ht="13.2">
      <c r="B105" s="33">
        <v>3</v>
      </c>
      <c r="C105" s="33" t="s">
        <v>4113</v>
      </c>
      <c r="D105" s="45" t="s">
        <v>309</v>
      </c>
      <c r="E105" s="45" t="s">
        <v>310</v>
      </c>
      <c r="F105" s="32" t="s">
        <v>4114</v>
      </c>
      <c r="G105" s="33" t="s">
        <v>311</v>
      </c>
      <c r="H105" s="57">
        <v>468106</v>
      </c>
      <c r="I105" s="34">
        <f t="shared" si="1"/>
        <v>1.4733040599999999E-4</v>
      </c>
    </row>
    <row r="106" spans="2:9" s="33" customFormat="1" ht="13.2">
      <c r="B106" s="33">
        <v>3</v>
      </c>
      <c r="C106" s="33" t="s">
        <v>4113</v>
      </c>
      <c r="D106" s="45" t="s">
        <v>312</v>
      </c>
      <c r="E106" s="45" t="s">
        <v>313</v>
      </c>
      <c r="F106" s="32" t="s">
        <v>4114</v>
      </c>
      <c r="G106" s="33" t="s">
        <v>314</v>
      </c>
      <c r="H106" s="57">
        <v>929050</v>
      </c>
      <c r="I106" s="34">
        <f t="shared" si="1"/>
        <v>2.9240666399999999E-4</v>
      </c>
    </row>
    <row r="107" spans="2:9" s="33" customFormat="1" ht="13.2">
      <c r="B107" s="33">
        <v>3</v>
      </c>
      <c r="C107" s="33" t="s">
        <v>4113</v>
      </c>
      <c r="D107" s="45" t="s">
        <v>315</v>
      </c>
      <c r="E107" s="45" t="s">
        <v>316</v>
      </c>
      <c r="F107" s="32" t="s">
        <v>4114</v>
      </c>
      <c r="G107" s="33" t="s">
        <v>317</v>
      </c>
      <c r="H107" s="57">
        <v>700073</v>
      </c>
      <c r="I107" s="34">
        <f t="shared" si="1"/>
        <v>2.2033906700000001E-4</v>
      </c>
    </row>
    <row r="108" spans="2:9" s="33" customFormat="1" ht="13.2">
      <c r="B108" s="33">
        <v>3</v>
      </c>
      <c r="C108" s="33" t="s">
        <v>4113</v>
      </c>
      <c r="D108" s="45" t="s">
        <v>318</v>
      </c>
      <c r="E108" s="45" t="s">
        <v>319</v>
      </c>
      <c r="F108" s="32" t="s">
        <v>4114</v>
      </c>
      <c r="G108" s="33" t="s">
        <v>320</v>
      </c>
      <c r="H108" s="57">
        <v>5254499</v>
      </c>
      <c r="I108" s="34">
        <f t="shared" si="1"/>
        <v>1.653786687E-3</v>
      </c>
    </row>
    <row r="109" spans="2:9" s="33" customFormat="1" ht="13.2">
      <c r="B109" s="33">
        <v>3</v>
      </c>
      <c r="C109" s="33" t="s">
        <v>4113</v>
      </c>
      <c r="D109" s="45" t="s">
        <v>321</v>
      </c>
      <c r="E109" s="45" t="s">
        <v>322</v>
      </c>
      <c r="F109" s="32" t="s">
        <v>4114</v>
      </c>
      <c r="G109" s="33" t="s">
        <v>323</v>
      </c>
      <c r="H109" s="57">
        <v>850688</v>
      </c>
      <c r="I109" s="34">
        <f t="shared" si="1"/>
        <v>2.6774322100000001E-4</v>
      </c>
    </row>
    <row r="110" spans="2:9" s="33" customFormat="1" ht="13.2">
      <c r="B110" s="33">
        <v>3</v>
      </c>
      <c r="C110" s="33" t="s">
        <v>4113</v>
      </c>
      <c r="D110" s="45" t="s">
        <v>324</v>
      </c>
      <c r="E110" s="45" t="s">
        <v>325</v>
      </c>
      <c r="F110" s="32" t="s">
        <v>4114</v>
      </c>
      <c r="G110" s="33" t="s">
        <v>326</v>
      </c>
      <c r="H110" s="57">
        <v>667481</v>
      </c>
      <c r="I110" s="34">
        <f t="shared" si="1"/>
        <v>2.1008115000000001E-4</v>
      </c>
    </row>
    <row r="111" spans="2:9" s="33" customFormat="1" ht="13.2">
      <c r="B111" s="33">
        <v>3</v>
      </c>
      <c r="C111" s="33" t="s">
        <v>4113</v>
      </c>
      <c r="D111" s="45" t="s">
        <v>327</v>
      </c>
      <c r="E111" s="45" t="s">
        <v>328</v>
      </c>
      <c r="F111" s="32" t="s">
        <v>4114</v>
      </c>
      <c r="G111" s="33" t="s">
        <v>329</v>
      </c>
      <c r="H111" s="57">
        <v>681870</v>
      </c>
      <c r="I111" s="34">
        <f t="shared" si="1"/>
        <v>2.1460990400000001E-4</v>
      </c>
    </row>
    <row r="112" spans="2:9" s="33" customFormat="1" ht="13.2">
      <c r="B112" s="33">
        <v>3</v>
      </c>
      <c r="C112" s="33" t="s">
        <v>4113</v>
      </c>
      <c r="D112" s="45" t="s">
        <v>330</v>
      </c>
      <c r="E112" s="45" t="s">
        <v>331</v>
      </c>
      <c r="F112" s="32" t="s">
        <v>4114</v>
      </c>
      <c r="G112" s="33" t="s">
        <v>332</v>
      </c>
      <c r="H112" s="57">
        <v>629039</v>
      </c>
      <c r="I112" s="34">
        <f t="shared" si="1"/>
        <v>1.9798202E-4</v>
      </c>
    </row>
    <row r="113" spans="2:9" s="33" customFormat="1" ht="13.2">
      <c r="B113" s="33">
        <v>3</v>
      </c>
      <c r="C113" s="33" t="s">
        <v>4113</v>
      </c>
      <c r="D113" s="45" t="s">
        <v>333</v>
      </c>
      <c r="E113" s="45" t="s">
        <v>334</v>
      </c>
      <c r="F113" s="32" t="s">
        <v>4114</v>
      </c>
      <c r="G113" s="33" t="s">
        <v>335</v>
      </c>
      <c r="H113" s="57">
        <v>319900</v>
      </c>
      <c r="I113" s="34">
        <f t="shared" si="1"/>
        <v>1.00684454E-4</v>
      </c>
    </row>
    <row r="114" spans="2:9" s="33" customFormat="1" ht="13.2">
      <c r="B114" s="33">
        <v>3</v>
      </c>
      <c r="C114" s="33" t="s">
        <v>4113</v>
      </c>
      <c r="D114" s="45" t="s">
        <v>336</v>
      </c>
      <c r="E114" s="45" t="s">
        <v>337</v>
      </c>
      <c r="F114" s="32" t="s">
        <v>4114</v>
      </c>
      <c r="G114" s="33" t="s">
        <v>338</v>
      </c>
      <c r="H114" s="57">
        <v>587904</v>
      </c>
      <c r="I114" s="34">
        <f t="shared" si="1"/>
        <v>1.8503530199999999E-4</v>
      </c>
    </row>
    <row r="115" spans="2:9" s="33" customFormat="1" ht="13.2">
      <c r="B115" s="33">
        <v>3</v>
      </c>
      <c r="C115" s="33" t="s">
        <v>4113</v>
      </c>
      <c r="D115" s="45" t="s">
        <v>339</v>
      </c>
      <c r="E115" s="45" t="s">
        <v>340</v>
      </c>
      <c r="F115" s="32" t="s">
        <v>4114</v>
      </c>
      <c r="G115" s="33" t="s">
        <v>341</v>
      </c>
      <c r="H115" s="57">
        <v>257395</v>
      </c>
      <c r="I115" s="34">
        <f t="shared" si="1"/>
        <v>8.1011800000000003E-5</v>
      </c>
    </row>
    <row r="116" spans="2:9" s="33" customFormat="1" ht="13.2">
      <c r="B116" s="33">
        <v>3</v>
      </c>
      <c r="C116" s="33" t="s">
        <v>4113</v>
      </c>
      <c r="D116" s="45" t="s">
        <v>342</v>
      </c>
      <c r="E116" s="45" t="s">
        <v>343</v>
      </c>
      <c r="F116" s="32" t="s">
        <v>4114</v>
      </c>
      <c r="G116" s="33" t="s">
        <v>344</v>
      </c>
      <c r="H116" s="57">
        <v>316147</v>
      </c>
      <c r="I116" s="34">
        <f t="shared" si="1"/>
        <v>9.9503244999999996E-5</v>
      </c>
    </row>
    <row r="117" spans="2:9" s="33" customFormat="1" ht="13.2">
      <c r="B117" s="33">
        <v>3</v>
      </c>
      <c r="C117" s="33" t="s">
        <v>4113</v>
      </c>
      <c r="D117" s="45" t="s">
        <v>345</v>
      </c>
      <c r="E117" s="45" t="s">
        <v>346</v>
      </c>
      <c r="F117" s="32" t="s">
        <v>4114</v>
      </c>
      <c r="G117" s="33" t="s">
        <v>347</v>
      </c>
      <c r="H117" s="57">
        <v>115245</v>
      </c>
      <c r="I117" s="34">
        <f t="shared" si="1"/>
        <v>3.6271896999999999E-5</v>
      </c>
    </row>
    <row r="118" spans="2:9" s="33" customFormat="1" ht="13.2">
      <c r="B118" s="33">
        <v>3</v>
      </c>
      <c r="C118" s="33" t="s">
        <v>4113</v>
      </c>
      <c r="D118" s="45" t="s">
        <v>348</v>
      </c>
      <c r="E118" s="45" t="s">
        <v>349</v>
      </c>
      <c r="F118" s="32" t="s">
        <v>4114</v>
      </c>
      <c r="G118" s="33" t="s">
        <v>350</v>
      </c>
      <c r="H118" s="57">
        <v>2681319</v>
      </c>
      <c r="I118" s="34">
        <f t="shared" si="1"/>
        <v>8.4391103100000002E-4</v>
      </c>
    </row>
    <row r="119" spans="2:9" s="33" customFormat="1" ht="13.2">
      <c r="B119" s="33">
        <v>3</v>
      </c>
      <c r="C119" s="33" t="s">
        <v>4113</v>
      </c>
      <c r="D119" s="45" t="s">
        <v>351</v>
      </c>
      <c r="E119" s="45" t="s">
        <v>352</v>
      </c>
      <c r="F119" s="32" t="s">
        <v>4114</v>
      </c>
      <c r="G119" s="33" t="s">
        <v>353</v>
      </c>
      <c r="H119" s="57">
        <v>684239</v>
      </c>
      <c r="I119" s="34">
        <f t="shared" si="1"/>
        <v>2.1535551699999999E-4</v>
      </c>
    </row>
    <row r="120" spans="2:9" s="33" customFormat="1" ht="13.2">
      <c r="B120" s="33">
        <v>3</v>
      </c>
      <c r="C120" s="33" t="s">
        <v>4113</v>
      </c>
      <c r="D120" s="45" t="s">
        <v>354</v>
      </c>
      <c r="E120" s="45" t="s">
        <v>355</v>
      </c>
      <c r="F120" s="32" t="s">
        <v>4114</v>
      </c>
      <c r="G120" s="33" t="s">
        <v>356</v>
      </c>
      <c r="H120" s="57">
        <v>2492290</v>
      </c>
      <c r="I120" s="34">
        <f t="shared" si="1"/>
        <v>7.8441655899999995E-4</v>
      </c>
    </row>
    <row r="121" spans="2:9" s="33" customFormat="1" ht="13.2">
      <c r="B121" s="33">
        <v>3</v>
      </c>
      <c r="C121" s="33" t="s">
        <v>4113</v>
      </c>
      <c r="D121" s="45" t="s">
        <v>357</v>
      </c>
      <c r="E121" s="45" t="s">
        <v>358</v>
      </c>
      <c r="F121" s="32" t="s">
        <v>4114</v>
      </c>
      <c r="G121" s="33" t="s">
        <v>359</v>
      </c>
      <c r="H121" s="57">
        <v>565040</v>
      </c>
      <c r="I121" s="34">
        <f t="shared" si="1"/>
        <v>1.77839149E-4</v>
      </c>
    </row>
    <row r="122" spans="2:9" s="33" customFormat="1" ht="13.2">
      <c r="B122" s="33">
        <v>3</v>
      </c>
      <c r="C122" s="33" t="s">
        <v>4113</v>
      </c>
      <c r="D122" s="45" t="s">
        <v>360</v>
      </c>
      <c r="E122" s="45" t="s">
        <v>361</v>
      </c>
      <c r="F122" s="32" t="s">
        <v>4114</v>
      </c>
      <c r="G122" s="33" t="s">
        <v>362</v>
      </c>
      <c r="H122" s="57">
        <v>4293314</v>
      </c>
      <c r="I122" s="34">
        <f t="shared" si="1"/>
        <v>1.3512659410000001E-3</v>
      </c>
    </row>
    <row r="123" spans="2:9" s="33" customFormat="1" ht="13.2">
      <c r="B123" s="33">
        <v>3</v>
      </c>
      <c r="C123" s="33" t="s">
        <v>4113</v>
      </c>
      <c r="D123" s="45" t="s">
        <v>363</v>
      </c>
      <c r="E123" s="45" t="s">
        <v>364</v>
      </c>
      <c r="F123" s="32" t="s">
        <v>4114</v>
      </c>
      <c r="G123" s="33" t="s">
        <v>365</v>
      </c>
      <c r="H123" s="57">
        <v>431220</v>
      </c>
      <c r="I123" s="34">
        <f t="shared" si="1"/>
        <v>1.35721007E-4</v>
      </c>
    </row>
    <row r="124" spans="2:9" s="33" customFormat="1" ht="13.2">
      <c r="B124" s="33">
        <v>3</v>
      </c>
      <c r="C124" s="33" t="s">
        <v>4113</v>
      </c>
      <c r="D124" s="45" t="s">
        <v>366</v>
      </c>
      <c r="E124" s="45" t="s">
        <v>367</v>
      </c>
      <c r="F124" s="32" t="s">
        <v>4114</v>
      </c>
      <c r="G124" s="33" t="s">
        <v>368</v>
      </c>
      <c r="H124" s="57">
        <v>313461</v>
      </c>
      <c r="I124" s="34">
        <f t="shared" si="1"/>
        <v>9.8657859999999993E-5</v>
      </c>
    </row>
    <row r="125" spans="2:9" s="33" customFormat="1" ht="13.2">
      <c r="B125" s="33">
        <v>3</v>
      </c>
      <c r="C125" s="33" t="s">
        <v>4113</v>
      </c>
      <c r="D125" s="45" t="s">
        <v>369</v>
      </c>
      <c r="E125" s="45" t="s">
        <v>370</v>
      </c>
      <c r="F125" s="32" t="s">
        <v>4114</v>
      </c>
      <c r="G125" s="33" t="s">
        <v>371</v>
      </c>
      <c r="H125" s="57">
        <v>315271</v>
      </c>
      <c r="I125" s="34">
        <f t="shared" si="1"/>
        <v>9.9227534999999994E-5</v>
      </c>
    </row>
    <row r="126" spans="2:9" s="33" customFormat="1" ht="13.2">
      <c r="B126" s="33">
        <v>3</v>
      </c>
      <c r="C126" s="33" t="s">
        <v>4113</v>
      </c>
      <c r="D126" s="45" t="s">
        <v>372</v>
      </c>
      <c r="E126" s="45" t="s">
        <v>373</v>
      </c>
      <c r="F126" s="32" t="s">
        <v>4114</v>
      </c>
      <c r="G126" s="33" t="s">
        <v>374</v>
      </c>
      <c r="H126" s="57">
        <v>568576</v>
      </c>
      <c r="I126" s="34">
        <f t="shared" si="1"/>
        <v>1.7895205999999999E-4</v>
      </c>
    </row>
    <row r="127" spans="2:9" s="33" customFormat="1" ht="13.2">
      <c r="B127" s="33">
        <v>3</v>
      </c>
      <c r="C127" s="33" t="s">
        <v>4113</v>
      </c>
      <c r="D127" s="45" t="s">
        <v>375</v>
      </c>
      <c r="E127" s="45" t="s">
        <v>376</v>
      </c>
      <c r="F127" s="32" t="s">
        <v>4114</v>
      </c>
      <c r="G127" s="33" t="s">
        <v>377</v>
      </c>
      <c r="H127" s="57">
        <v>905822</v>
      </c>
      <c r="I127" s="34">
        <f t="shared" si="1"/>
        <v>2.8509594599999998E-4</v>
      </c>
    </row>
    <row r="128" spans="2:9" s="33" customFormat="1" ht="13.2">
      <c r="B128" s="33">
        <v>3</v>
      </c>
      <c r="C128" s="33" t="s">
        <v>4113</v>
      </c>
      <c r="D128" s="45" t="s">
        <v>378</v>
      </c>
      <c r="E128" s="45" t="s">
        <v>379</v>
      </c>
      <c r="F128" s="32" t="s">
        <v>4114</v>
      </c>
      <c r="G128" s="33" t="s">
        <v>380</v>
      </c>
      <c r="H128" s="57">
        <v>336544</v>
      </c>
      <c r="I128" s="34">
        <f t="shared" si="1"/>
        <v>1.05922941E-4</v>
      </c>
    </row>
    <row r="129" spans="2:9" s="33" customFormat="1" ht="13.2">
      <c r="B129" s="33">
        <v>3</v>
      </c>
      <c r="C129" s="33" t="s">
        <v>4113</v>
      </c>
      <c r="D129" s="45" t="s">
        <v>381</v>
      </c>
      <c r="E129" s="45" t="s">
        <v>382</v>
      </c>
      <c r="F129" s="32" t="s">
        <v>4114</v>
      </c>
      <c r="G129" s="33" t="s">
        <v>383</v>
      </c>
      <c r="H129" s="57">
        <v>486663</v>
      </c>
      <c r="I129" s="34">
        <f t="shared" si="1"/>
        <v>1.5317098599999999E-4</v>
      </c>
    </row>
    <row r="130" spans="2:9" s="33" customFormat="1" ht="13.2">
      <c r="B130" s="33">
        <v>3</v>
      </c>
      <c r="C130" s="33" t="s">
        <v>4113</v>
      </c>
      <c r="D130" s="45" t="s">
        <v>384</v>
      </c>
      <c r="E130" s="45" t="s">
        <v>385</v>
      </c>
      <c r="F130" s="32" t="s">
        <v>4114</v>
      </c>
      <c r="G130" s="33" t="s">
        <v>386</v>
      </c>
      <c r="H130" s="57">
        <v>479320</v>
      </c>
      <c r="I130" s="34">
        <f t="shared" si="1"/>
        <v>1.5085987000000001E-4</v>
      </c>
    </row>
    <row r="131" spans="2:9" s="33" customFormat="1" ht="13.2">
      <c r="B131" s="33">
        <v>3</v>
      </c>
      <c r="C131" s="33" t="s">
        <v>4113</v>
      </c>
      <c r="D131" s="45" t="s">
        <v>387</v>
      </c>
      <c r="E131" s="45" t="s">
        <v>388</v>
      </c>
      <c r="F131" s="32" t="s">
        <v>4114</v>
      </c>
      <c r="G131" s="33" t="s">
        <v>389</v>
      </c>
      <c r="H131" s="57">
        <v>212285</v>
      </c>
      <c r="I131" s="34">
        <f t="shared" si="1"/>
        <v>6.6814002000000007E-5</v>
      </c>
    </row>
    <row r="132" spans="2:9" s="33" customFormat="1" ht="13.2">
      <c r="B132" s="33">
        <v>3</v>
      </c>
      <c r="C132" s="33" t="s">
        <v>4113</v>
      </c>
      <c r="D132" s="45" t="s">
        <v>390</v>
      </c>
      <c r="E132" s="45" t="s">
        <v>391</v>
      </c>
      <c r="F132" s="32" t="s">
        <v>4114</v>
      </c>
      <c r="G132" s="33" t="s">
        <v>392</v>
      </c>
      <c r="H132" s="57">
        <v>515658</v>
      </c>
      <c r="I132" s="34">
        <f t="shared" si="1"/>
        <v>1.6229679300000001E-4</v>
      </c>
    </row>
    <row r="133" spans="2:9" s="33" customFormat="1" ht="13.2">
      <c r="B133" s="33">
        <v>4</v>
      </c>
      <c r="C133" s="33" t="s">
        <v>4115</v>
      </c>
      <c r="D133" s="45" t="s">
        <v>394</v>
      </c>
      <c r="E133" s="45" t="s">
        <v>395</v>
      </c>
      <c r="F133" s="32" t="s">
        <v>4114</v>
      </c>
      <c r="G133" s="33" t="s">
        <v>396</v>
      </c>
      <c r="H133" s="57">
        <v>38225</v>
      </c>
      <c r="I133" s="34">
        <f t="shared" si="1"/>
        <v>1.2030831999999999E-5</v>
      </c>
    </row>
    <row r="134" spans="2:9" s="33" customFormat="1" ht="13.2">
      <c r="B134" s="33">
        <v>4</v>
      </c>
      <c r="C134" s="33" t="s">
        <v>4115</v>
      </c>
      <c r="D134" s="45" t="s">
        <v>397</v>
      </c>
      <c r="E134" s="45" t="s">
        <v>398</v>
      </c>
      <c r="F134" s="32" t="s">
        <v>4114</v>
      </c>
      <c r="G134" s="33" t="s">
        <v>399</v>
      </c>
      <c r="H134" s="57">
        <v>119098</v>
      </c>
      <c r="I134" s="34">
        <f t="shared" si="1"/>
        <v>3.7484580000000002E-5</v>
      </c>
    </row>
    <row r="135" spans="2:9" s="33" customFormat="1" ht="13.2">
      <c r="B135" s="33">
        <v>4</v>
      </c>
      <c r="C135" s="33" t="s">
        <v>4115</v>
      </c>
      <c r="D135" s="45" t="s">
        <v>400</v>
      </c>
      <c r="E135" s="45" t="s">
        <v>401</v>
      </c>
      <c r="F135" s="32" t="s">
        <v>4114</v>
      </c>
      <c r="G135" s="33" t="s">
        <v>402</v>
      </c>
      <c r="H135" s="57">
        <v>3005216</v>
      </c>
      <c r="I135" s="34">
        <f t="shared" si="1"/>
        <v>9.4585348899999997E-4</v>
      </c>
    </row>
    <row r="136" spans="2:9" s="33" customFormat="1" ht="13.2">
      <c r="B136" s="33">
        <v>4</v>
      </c>
      <c r="C136" s="33" t="s">
        <v>4115</v>
      </c>
      <c r="D136" s="45" t="s">
        <v>403</v>
      </c>
      <c r="E136" s="45" t="s">
        <v>404</v>
      </c>
      <c r="F136" s="32" t="s">
        <v>4114</v>
      </c>
      <c r="G136" s="33" t="s">
        <v>405</v>
      </c>
      <c r="H136" s="57">
        <v>191439</v>
      </c>
      <c r="I136" s="34">
        <f t="shared" si="1"/>
        <v>6.0252988999999997E-5</v>
      </c>
    </row>
    <row r="137" spans="2:9" s="33" customFormat="1" ht="13.2">
      <c r="B137" s="33">
        <v>4</v>
      </c>
      <c r="C137" s="33" t="s">
        <v>4115</v>
      </c>
      <c r="D137" s="45" t="s">
        <v>406</v>
      </c>
      <c r="E137" s="45" t="s">
        <v>407</v>
      </c>
      <c r="F137" s="32" t="s">
        <v>4114</v>
      </c>
      <c r="G137" s="33" t="s">
        <v>408</v>
      </c>
      <c r="H137" s="57">
        <v>24037</v>
      </c>
      <c r="I137" s="34">
        <f t="shared" si="1"/>
        <v>7.5653399999999996E-6</v>
      </c>
    </row>
    <row r="138" spans="2:9" s="33" customFormat="1" ht="13.2">
      <c r="B138" s="33">
        <v>4</v>
      </c>
      <c r="C138" s="33" t="s">
        <v>4115</v>
      </c>
      <c r="D138" s="45" t="s">
        <v>409</v>
      </c>
      <c r="E138" s="45" t="s">
        <v>410</v>
      </c>
      <c r="F138" s="32" t="s">
        <v>4114</v>
      </c>
      <c r="G138" s="33" t="s">
        <v>411</v>
      </c>
      <c r="H138" s="57">
        <v>62974</v>
      </c>
      <c r="I138" s="34">
        <f t="shared" si="1"/>
        <v>1.9820265000000002E-5</v>
      </c>
    </row>
    <row r="139" spans="2:9" s="33" customFormat="1" ht="13.2">
      <c r="B139" s="33">
        <v>4</v>
      </c>
      <c r="C139" s="33" t="s">
        <v>4115</v>
      </c>
      <c r="D139" s="45" t="s">
        <v>412</v>
      </c>
      <c r="E139" s="45" t="s">
        <v>413</v>
      </c>
      <c r="F139" s="32" t="s">
        <v>4114</v>
      </c>
      <c r="G139" s="33" t="s">
        <v>414</v>
      </c>
      <c r="H139" s="57">
        <v>890240</v>
      </c>
      <c r="I139" s="34">
        <f t="shared" si="1"/>
        <v>2.8019170999999998E-4</v>
      </c>
    </row>
    <row r="140" spans="2:9" s="33" customFormat="1" ht="13.2">
      <c r="B140" s="33">
        <v>4</v>
      </c>
      <c r="C140" s="33" t="s">
        <v>4115</v>
      </c>
      <c r="D140" s="45" t="s">
        <v>415</v>
      </c>
      <c r="E140" s="45" t="s">
        <v>416</v>
      </c>
      <c r="F140" s="32" t="s">
        <v>4114</v>
      </c>
      <c r="G140" s="33" t="s">
        <v>417</v>
      </c>
      <c r="H140" s="57">
        <v>102540</v>
      </c>
      <c r="I140" s="34">
        <f t="shared" si="1"/>
        <v>3.2273159999999998E-5</v>
      </c>
    </row>
    <row r="141" spans="2:9" s="33" customFormat="1" ht="13.2">
      <c r="B141" s="33">
        <v>4</v>
      </c>
      <c r="C141" s="33" t="s">
        <v>4115</v>
      </c>
      <c r="D141" s="45" t="s">
        <v>418</v>
      </c>
      <c r="E141" s="45" t="s">
        <v>419</v>
      </c>
      <c r="F141" s="32" t="s">
        <v>4114</v>
      </c>
      <c r="G141" s="33" t="s">
        <v>420</v>
      </c>
      <c r="H141" s="57">
        <v>99000</v>
      </c>
      <c r="I141" s="34">
        <f t="shared" si="1"/>
        <v>3.1158989999999997E-5</v>
      </c>
    </row>
    <row r="142" spans="2:9" s="33" customFormat="1" ht="13.2">
      <c r="B142" s="33">
        <v>4</v>
      </c>
      <c r="C142" s="33" t="s">
        <v>4115</v>
      </c>
      <c r="D142" s="45" t="s">
        <v>421</v>
      </c>
      <c r="E142" s="45" t="s">
        <v>422</v>
      </c>
      <c r="F142" s="32" t="s">
        <v>4114</v>
      </c>
      <c r="G142" s="33" t="s">
        <v>423</v>
      </c>
      <c r="H142" s="57">
        <v>15853521</v>
      </c>
      <c r="I142" s="34">
        <f t="shared" si="1"/>
        <v>4.9896939700000004E-3</v>
      </c>
    </row>
    <row r="143" spans="2:9" s="33" customFormat="1" ht="13.2">
      <c r="B143" s="33">
        <v>4</v>
      </c>
      <c r="C143" s="33" t="s">
        <v>4115</v>
      </c>
      <c r="D143" s="45" t="s">
        <v>424</v>
      </c>
      <c r="E143" s="45" t="s">
        <v>425</v>
      </c>
      <c r="F143" s="32" t="s">
        <v>4114</v>
      </c>
      <c r="G143" s="33" t="s">
        <v>426</v>
      </c>
      <c r="H143" s="57">
        <v>731909</v>
      </c>
      <c r="I143" s="34">
        <f t="shared" si="1"/>
        <v>2.3035904300000001E-4</v>
      </c>
    </row>
    <row r="144" spans="2:9" s="33" customFormat="1" ht="13.2">
      <c r="B144" s="33">
        <v>4</v>
      </c>
      <c r="C144" s="33" t="s">
        <v>4115</v>
      </c>
      <c r="D144" s="45" t="s">
        <v>427</v>
      </c>
      <c r="E144" s="45" t="s">
        <v>428</v>
      </c>
      <c r="F144" s="32" t="s">
        <v>4114</v>
      </c>
      <c r="G144" s="33" t="s">
        <v>429</v>
      </c>
      <c r="H144" s="57">
        <v>874180</v>
      </c>
      <c r="I144" s="34">
        <f t="shared" si="1"/>
        <v>2.7513702999999999E-4</v>
      </c>
    </row>
    <row r="145" spans="2:9" s="33" customFormat="1" ht="13.2">
      <c r="B145" s="33">
        <v>4</v>
      </c>
      <c r="C145" s="33" t="s">
        <v>4115</v>
      </c>
      <c r="D145" s="45" t="s">
        <v>430</v>
      </c>
      <c r="E145" s="45" t="s">
        <v>431</v>
      </c>
      <c r="F145" s="32" t="s">
        <v>4114</v>
      </c>
      <c r="G145" s="33" t="s">
        <v>432</v>
      </c>
      <c r="H145" s="57">
        <v>10838454</v>
      </c>
      <c r="I145" s="34">
        <f t="shared" si="1"/>
        <v>3.411265458E-3</v>
      </c>
    </row>
    <row r="146" spans="2:9" s="33" customFormat="1" ht="13.2">
      <c r="B146" s="33">
        <v>4</v>
      </c>
      <c r="C146" s="33" t="s">
        <v>4115</v>
      </c>
      <c r="D146" s="45" t="s">
        <v>433</v>
      </c>
      <c r="E146" s="45" t="s">
        <v>434</v>
      </c>
      <c r="F146" s="32" t="s">
        <v>4114</v>
      </c>
      <c r="G146" s="33" t="s">
        <v>435</v>
      </c>
      <c r="H146" s="57">
        <v>3228514</v>
      </c>
      <c r="I146" s="34">
        <f t="shared" si="1"/>
        <v>1.0161336930000001E-3</v>
      </c>
    </row>
    <row r="147" spans="2:9" s="33" customFormat="1" ht="13.2">
      <c r="B147" s="33">
        <v>4</v>
      </c>
      <c r="C147" s="33" t="s">
        <v>4115</v>
      </c>
      <c r="D147" s="45" t="s">
        <v>436</v>
      </c>
      <c r="E147" s="45" t="s">
        <v>437</v>
      </c>
      <c r="F147" s="32" t="s">
        <v>4114</v>
      </c>
      <c r="G147" s="33" t="s">
        <v>438</v>
      </c>
      <c r="H147" s="57">
        <v>219150</v>
      </c>
      <c r="I147" s="34">
        <f t="shared" si="1"/>
        <v>6.8974673000000002E-5</v>
      </c>
    </row>
    <row r="148" spans="2:9" s="33" customFormat="1" ht="13.2">
      <c r="B148" s="33">
        <v>4</v>
      </c>
      <c r="C148" s="33" t="s">
        <v>4115</v>
      </c>
      <c r="D148" s="45" t="s">
        <v>439</v>
      </c>
      <c r="E148" s="45" t="s">
        <v>440</v>
      </c>
      <c r="F148" s="32" t="s">
        <v>4114</v>
      </c>
      <c r="G148" s="33" t="s">
        <v>441</v>
      </c>
      <c r="H148" s="57">
        <v>103203</v>
      </c>
      <c r="I148" s="34">
        <f t="shared" si="1"/>
        <v>3.2481831000000003E-5</v>
      </c>
    </row>
    <row r="149" spans="2:9" s="33" customFormat="1" ht="13.2">
      <c r="B149" s="33">
        <v>4</v>
      </c>
      <c r="C149" s="33" t="s">
        <v>4115</v>
      </c>
      <c r="D149" s="45" t="s">
        <v>442</v>
      </c>
      <c r="E149" s="45" t="s">
        <v>443</v>
      </c>
      <c r="F149" s="32" t="s">
        <v>4114</v>
      </c>
      <c r="G149" s="33" t="s">
        <v>444</v>
      </c>
      <c r="H149" s="57">
        <v>552634</v>
      </c>
      <c r="I149" s="34">
        <f t="shared" si="1"/>
        <v>1.7393451800000001E-4</v>
      </c>
    </row>
    <row r="150" spans="2:9" s="33" customFormat="1" ht="13.2">
      <c r="B150" s="33">
        <v>4</v>
      </c>
      <c r="C150" s="33" t="s">
        <v>4115</v>
      </c>
      <c r="D150" s="45" t="s">
        <v>445</v>
      </c>
      <c r="E150" s="45" t="s">
        <v>446</v>
      </c>
      <c r="F150" s="32" t="s">
        <v>4114</v>
      </c>
      <c r="G150" s="33" t="s">
        <v>447</v>
      </c>
      <c r="H150" s="57">
        <v>2509474</v>
      </c>
      <c r="I150" s="34">
        <f t="shared" si="1"/>
        <v>7.8982500399999995E-4</v>
      </c>
    </row>
    <row r="151" spans="2:9" s="33" customFormat="1" ht="13.2">
      <c r="B151" s="33">
        <v>4</v>
      </c>
      <c r="C151" s="33" t="s">
        <v>4115</v>
      </c>
      <c r="D151" s="45" t="s">
        <v>448</v>
      </c>
      <c r="E151" s="45" t="s">
        <v>449</v>
      </c>
      <c r="F151" s="32" t="s">
        <v>4114</v>
      </c>
      <c r="G151" s="33" t="s">
        <v>450</v>
      </c>
      <c r="H151" s="57">
        <v>114960</v>
      </c>
      <c r="I151" s="34">
        <f t="shared" si="1"/>
        <v>3.6182196999999999E-5</v>
      </c>
    </row>
    <row r="152" spans="2:9" s="33" customFormat="1" ht="13.2">
      <c r="B152" s="33">
        <v>4</v>
      </c>
      <c r="C152" s="33" t="s">
        <v>4115</v>
      </c>
      <c r="D152" s="45" t="s">
        <v>451</v>
      </c>
      <c r="E152" s="45" t="s">
        <v>452</v>
      </c>
      <c r="F152" s="32" t="s">
        <v>4114</v>
      </c>
      <c r="G152" s="33" t="s">
        <v>453</v>
      </c>
      <c r="H152" s="57">
        <v>5550652</v>
      </c>
      <c r="I152" s="34">
        <f t="shared" si="1"/>
        <v>1.7469970750000001E-3</v>
      </c>
    </row>
    <row r="153" spans="2:9" s="33" customFormat="1" ht="13.2">
      <c r="B153" s="33">
        <v>4</v>
      </c>
      <c r="C153" s="33" t="s">
        <v>4115</v>
      </c>
      <c r="D153" s="45" t="s">
        <v>454</v>
      </c>
      <c r="E153" s="45" t="s">
        <v>455</v>
      </c>
      <c r="F153" s="32" t="s">
        <v>4114</v>
      </c>
      <c r="G153" s="33" t="s">
        <v>456</v>
      </c>
      <c r="H153" s="57">
        <v>35364</v>
      </c>
      <c r="I153" s="34">
        <f t="shared" si="1"/>
        <v>1.1130369E-5</v>
      </c>
    </row>
    <row r="154" spans="2:9" s="33" customFormat="1" ht="13.2">
      <c r="B154" s="33">
        <v>4</v>
      </c>
      <c r="C154" s="33" t="s">
        <v>4115</v>
      </c>
      <c r="D154" s="45" t="s">
        <v>457</v>
      </c>
      <c r="E154" s="45" t="s">
        <v>458</v>
      </c>
      <c r="F154" s="32" t="s">
        <v>4114</v>
      </c>
      <c r="G154" s="33" t="s">
        <v>459</v>
      </c>
      <c r="H154" s="57">
        <v>115867</v>
      </c>
      <c r="I154" s="34">
        <f t="shared" ref="I154:I217" si="2">ROUND(H154/$H$20,12)</f>
        <v>3.6467663999999998E-5</v>
      </c>
    </row>
    <row r="155" spans="2:9" s="33" customFormat="1" ht="13.2">
      <c r="B155" s="33">
        <v>4</v>
      </c>
      <c r="C155" s="33" t="s">
        <v>4115</v>
      </c>
      <c r="D155" s="45" t="s">
        <v>460</v>
      </c>
      <c r="E155" s="45" t="s">
        <v>461</v>
      </c>
      <c r="F155" s="32" t="s">
        <v>4114</v>
      </c>
      <c r="G155" s="33" t="s">
        <v>462</v>
      </c>
      <c r="H155" s="57">
        <v>41118</v>
      </c>
      <c r="I155" s="34">
        <f t="shared" si="2"/>
        <v>1.2941366999999999E-5</v>
      </c>
    </row>
    <row r="156" spans="2:9" s="33" customFormat="1" ht="13.2">
      <c r="B156" s="33">
        <v>4</v>
      </c>
      <c r="C156" s="33" t="s">
        <v>4115</v>
      </c>
      <c r="D156" s="45" t="s">
        <v>463</v>
      </c>
      <c r="E156" s="45" t="s">
        <v>464</v>
      </c>
      <c r="F156" s="32" t="s">
        <v>4114</v>
      </c>
      <c r="G156" s="33" t="s">
        <v>465</v>
      </c>
      <c r="H156" s="57">
        <v>141275</v>
      </c>
      <c r="I156" s="34">
        <f t="shared" si="2"/>
        <v>4.4464508000000003E-5</v>
      </c>
    </row>
    <row r="157" spans="2:9" s="33" customFormat="1" ht="13.2">
      <c r="B157" s="33">
        <v>4</v>
      </c>
      <c r="C157" s="33" t="s">
        <v>4115</v>
      </c>
      <c r="D157" s="45" t="s">
        <v>466</v>
      </c>
      <c r="E157" s="45" t="s">
        <v>467</v>
      </c>
      <c r="F157" s="32" t="s">
        <v>4114</v>
      </c>
      <c r="G157" s="33" t="s">
        <v>468</v>
      </c>
      <c r="H157" s="57">
        <v>685324</v>
      </c>
      <c r="I157" s="34">
        <f t="shared" si="2"/>
        <v>2.1569700699999999E-4</v>
      </c>
    </row>
    <row r="158" spans="2:9" s="33" customFormat="1" ht="13.2">
      <c r="B158" s="33">
        <v>4</v>
      </c>
      <c r="C158" s="33" t="s">
        <v>4115</v>
      </c>
      <c r="D158" s="45" t="s">
        <v>469</v>
      </c>
      <c r="E158" s="45" t="s">
        <v>470</v>
      </c>
      <c r="F158" s="32" t="s">
        <v>4114</v>
      </c>
      <c r="G158" s="33" t="s">
        <v>471</v>
      </c>
      <c r="H158" s="57">
        <v>1202221</v>
      </c>
      <c r="I158" s="34">
        <f t="shared" si="2"/>
        <v>3.7838375899999999E-4</v>
      </c>
    </row>
    <row r="159" spans="2:9" s="33" customFormat="1" ht="13.2">
      <c r="B159" s="33">
        <v>4</v>
      </c>
      <c r="C159" s="33" t="s">
        <v>4115</v>
      </c>
      <c r="D159" s="45" t="s">
        <v>472</v>
      </c>
      <c r="E159" s="45" t="s">
        <v>473</v>
      </c>
      <c r="F159" s="32" t="s">
        <v>4114</v>
      </c>
      <c r="G159" s="33" t="s">
        <v>474</v>
      </c>
      <c r="H159" s="57">
        <v>438525</v>
      </c>
      <c r="I159" s="34">
        <f t="shared" si="2"/>
        <v>1.3802016300000001E-4</v>
      </c>
    </row>
    <row r="160" spans="2:9" s="33" customFormat="1" ht="13.2">
      <c r="B160" s="33">
        <v>4</v>
      </c>
      <c r="C160" s="33" t="s">
        <v>4115</v>
      </c>
      <c r="D160" s="45" t="s">
        <v>475</v>
      </c>
      <c r="E160" s="45" t="s">
        <v>476</v>
      </c>
      <c r="F160" s="32" t="s">
        <v>4114</v>
      </c>
      <c r="G160" s="33" t="s">
        <v>477</v>
      </c>
      <c r="H160" s="57">
        <v>103687</v>
      </c>
      <c r="I160" s="34">
        <f t="shared" si="2"/>
        <v>3.2634164000000002E-5</v>
      </c>
    </row>
    <row r="161" spans="2:9" s="33" customFormat="1" ht="13.2">
      <c r="B161" s="33">
        <v>4</v>
      </c>
      <c r="C161" s="33" t="s">
        <v>4115</v>
      </c>
      <c r="D161" s="45" t="s">
        <v>478</v>
      </c>
      <c r="E161" s="45" t="s">
        <v>479</v>
      </c>
      <c r="F161" s="32" t="s">
        <v>4114</v>
      </c>
      <c r="G161" s="33" t="s">
        <v>480</v>
      </c>
      <c r="H161" s="57">
        <v>194392</v>
      </c>
      <c r="I161" s="34">
        <f t="shared" si="2"/>
        <v>6.1182407999999994E-5</v>
      </c>
    </row>
    <row r="162" spans="2:9" s="33" customFormat="1" ht="13.2">
      <c r="B162" s="33">
        <v>4</v>
      </c>
      <c r="C162" s="33" t="s">
        <v>4115</v>
      </c>
      <c r="D162" s="45" t="s">
        <v>481</v>
      </c>
      <c r="E162" s="45" t="s">
        <v>482</v>
      </c>
      <c r="F162" s="32" t="s">
        <v>4114</v>
      </c>
      <c r="G162" s="33" t="s">
        <v>483</v>
      </c>
      <c r="H162" s="57">
        <v>52368</v>
      </c>
      <c r="I162" s="34">
        <f t="shared" si="2"/>
        <v>1.6482161999999999E-5</v>
      </c>
    </row>
    <row r="163" spans="2:9" s="33" customFormat="1" ht="13.2">
      <c r="B163" s="33">
        <v>4</v>
      </c>
      <c r="C163" s="33" t="s">
        <v>4115</v>
      </c>
      <c r="D163" s="45" t="s">
        <v>484</v>
      </c>
      <c r="E163" s="45" t="s">
        <v>485</v>
      </c>
      <c r="F163" s="32" t="s">
        <v>4114</v>
      </c>
      <c r="G163" s="33" t="s">
        <v>486</v>
      </c>
      <c r="H163" s="57">
        <v>29598</v>
      </c>
      <c r="I163" s="34">
        <f t="shared" si="2"/>
        <v>9.3155939999999996E-6</v>
      </c>
    </row>
    <row r="164" spans="2:9" s="33" customFormat="1" ht="13.2">
      <c r="B164" s="33">
        <v>4</v>
      </c>
      <c r="C164" s="33" t="s">
        <v>4115</v>
      </c>
      <c r="D164" s="45" t="s">
        <v>487</v>
      </c>
      <c r="E164" s="45" t="s">
        <v>488</v>
      </c>
      <c r="F164" s="32" t="s">
        <v>4114</v>
      </c>
      <c r="G164" s="33" t="s">
        <v>489</v>
      </c>
      <c r="H164" s="57">
        <v>28518</v>
      </c>
      <c r="I164" s="34">
        <f t="shared" si="2"/>
        <v>8.9756779999999993E-6</v>
      </c>
    </row>
    <row r="165" spans="2:9" s="33" customFormat="1" ht="13.2">
      <c r="B165" s="33">
        <v>4</v>
      </c>
      <c r="C165" s="33" t="s">
        <v>4115</v>
      </c>
      <c r="D165" s="45" t="s">
        <v>490</v>
      </c>
      <c r="E165" s="45" t="s">
        <v>491</v>
      </c>
      <c r="F165" s="32" t="s">
        <v>4114</v>
      </c>
      <c r="G165" s="33" t="s">
        <v>492</v>
      </c>
      <c r="H165" s="57">
        <v>505791</v>
      </c>
      <c r="I165" s="34">
        <f t="shared" si="2"/>
        <v>1.5919128000000001E-4</v>
      </c>
    </row>
    <row r="166" spans="2:9" s="33" customFormat="1" ht="13.2">
      <c r="B166" s="33">
        <v>4</v>
      </c>
      <c r="C166" s="33" t="s">
        <v>4115</v>
      </c>
      <c r="D166" s="45" t="s">
        <v>493</v>
      </c>
      <c r="E166" s="45" t="s">
        <v>494</v>
      </c>
      <c r="F166" s="32" t="s">
        <v>4114</v>
      </c>
      <c r="G166" s="33" t="s">
        <v>495</v>
      </c>
      <c r="H166" s="57">
        <v>333139</v>
      </c>
      <c r="I166" s="34">
        <f t="shared" si="2"/>
        <v>1.0485125999999999E-4</v>
      </c>
    </row>
    <row r="167" spans="2:9" s="33" customFormat="1" ht="13.2">
      <c r="B167" s="33">
        <v>4</v>
      </c>
      <c r="C167" s="33" t="s">
        <v>4115</v>
      </c>
      <c r="D167" s="45" t="s">
        <v>496</v>
      </c>
      <c r="E167" s="45" t="s">
        <v>497</v>
      </c>
      <c r="F167" s="32" t="s">
        <v>4114</v>
      </c>
      <c r="G167" s="33" t="s">
        <v>498</v>
      </c>
      <c r="H167" s="57">
        <v>73014</v>
      </c>
      <c r="I167" s="34">
        <f t="shared" si="2"/>
        <v>2.2980227000000001E-5</v>
      </c>
    </row>
    <row r="168" spans="2:9" s="33" customFormat="1" ht="13.2">
      <c r="B168" s="33">
        <v>4</v>
      </c>
      <c r="C168" s="33" t="s">
        <v>4115</v>
      </c>
      <c r="D168" s="45" t="s">
        <v>499</v>
      </c>
      <c r="E168" s="45" t="s">
        <v>500</v>
      </c>
      <c r="F168" s="32" t="s">
        <v>4114</v>
      </c>
      <c r="G168" s="33" t="s">
        <v>501</v>
      </c>
      <c r="H168" s="57">
        <v>368884</v>
      </c>
      <c r="I168" s="34">
        <f t="shared" si="2"/>
        <v>1.16101544E-4</v>
      </c>
    </row>
    <row r="169" spans="2:9" s="33" customFormat="1" ht="13.2">
      <c r="B169" s="33">
        <v>4</v>
      </c>
      <c r="C169" s="33" t="s">
        <v>4115</v>
      </c>
      <c r="D169" s="45" t="s">
        <v>502</v>
      </c>
      <c r="E169" s="45" t="s">
        <v>503</v>
      </c>
      <c r="F169" s="32" t="s">
        <v>4114</v>
      </c>
      <c r="G169" s="33" t="s">
        <v>504</v>
      </c>
      <c r="H169" s="57">
        <v>12502372</v>
      </c>
      <c r="I169" s="34">
        <f t="shared" si="2"/>
        <v>3.934962472E-3</v>
      </c>
    </row>
    <row r="170" spans="2:9" s="33" customFormat="1" ht="13.2">
      <c r="B170" s="33">
        <v>4</v>
      </c>
      <c r="C170" s="33" t="s">
        <v>4115</v>
      </c>
      <c r="D170" s="45" t="s">
        <v>505</v>
      </c>
      <c r="E170" s="45" t="s">
        <v>506</v>
      </c>
      <c r="F170" s="32" t="s">
        <v>4114</v>
      </c>
      <c r="G170" s="33" t="s">
        <v>507</v>
      </c>
      <c r="H170" s="57">
        <v>154840</v>
      </c>
      <c r="I170" s="34">
        <f t="shared" si="2"/>
        <v>4.8733919000000003E-5</v>
      </c>
    </row>
    <row r="171" spans="2:9" s="33" customFormat="1" ht="13.2">
      <c r="B171" s="33">
        <v>4</v>
      </c>
      <c r="C171" s="33" t="s">
        <v>4115</v>
      </c>
      <c r="D171" s="45" t="s">
        <v>508</v>
      </c>
      <c r="E171" s="45" t="s">
        <v>509</v>
      </c>
      <c r="F171" s="32" t="s">
        <v>4114</v>
      </c>
      <c r="G171" s="33" t="s">
        <v>510</v>
      </c>
      <c r="H171" s="57">
        <v>41657</v>
      </c>
      <c r="I171" s="34">
        <f t="shared" si="2"/>
        <v>1.3111011E-5</v>
      </c>
    </row>
    <row r="172" spans="2:9" s="33" customFormat="1" ht="13.2">
      <c r="B172" s="33">
        <v>4</v>
      </c>
      <c r="C172" s="33" t="s">
        <v>4115</v>
      </c>
      <c r="D172" s="45" t="s">
        <v>511</v>
      </c>
      <c r="E172" s="45" t="s">
        <v>512</v>
      </c>
      <c r="F172" s="32" t="s">
        <v>4114</v>
      </c>
      <c r="G172" s="33" t="s">
        <v>513</v>
      </c>
      <c r="H172" s="57">
        <v>413407</v>
      </c>
      <c r="I172" s="34">
        <f t="shared" si="2"/>
        <v>1.3011459199999999E-4</v>
      </c>
    </row>
    <row r="173" spans="2:9" s="33" customFormat="1" ht="13.2">
      <c r="B173" s="33">
        <v>4</v>
      </c>
      <c r="C173" s="33" t="s">
        <v>4115</v>
      </c>
      <c r="D173" s="45" t="s">
        <v>514</v>
      </c>
      <c r="E173" s="45" t="s">
        <v>515</v>
      </c>
      <c r="F173" s="32" t="s">
        <v>4114</v>
      </c>
      <c r="G173" s="33" t="s">
        <v>516</v>
      </c>
      <c r="H173" s="57">
        <v>362072</v>
      </c>
      <c r="I173" s="34">
        <f t="shared" si="2"/>
        <v>1.13957554E-4</v>
      </c>
    </row>
    <row r="174" spans="2:9" s="33" customFormat="1" ht="13.2">
      <c r="B174" s="33">
        <v>4</v>
      </c>
      <c r="C174" s="33" t="s">
        <v>4115</v>
      </c>
      <c r="D174" s="45" t="s">
        <v>517</v>
      </c>
      <c r="E174" s="45" t="s">
        <v>518</v>
      </c>
      <c r="F174" s="32" t="s">
        <v>4114</v>
      </c>
      <c r="G174" s="33" t="s">
        <v>519</v>
      </c>
      <c r="H174" s="57">
        <v>296823</v>
      </c>
      <c r="I174" s="34">
        <f t="shared" si="2"/>
        <v>9.3421261999999995E-5</v>
      </c>
    </row>
    <row r="175" spans="2:9" s="33" customFormat="1" ht="13.2">
      <c r="B175" s="33">
        <v>4</v>
      </c>
      <c r="C175" s="33" t="s">
        <v>4115</v>
      </c>
      <c r="D175" s="45" t="s">
        <v>520</v>
      </c>
      <c r="E175" s="45" t="s">
        <v>521</v>
      </c>
      <c r="F175" s="32" t="s">
        <v>4114</v>
      </c>
      <c r="G175" s="33" t="s">
        <v>522</v>
      </c>
      <c r="H175" s="57">
        <v>8382896</v>
      </c>
      <c r="I175" s="34">
        <f t="shared" si="2"/>
        <v>2.6384098290000001E-3</v>
      </c>
    </row>
    <row r="176" spans="2:9" s="33" customFormat="1" ht="13.2">
      <c r="B176" s="33">
        <v>4</v>
      </c>
      <c r="C176" s="33" t="s">
        <v>4115</v>
      </c>
      <c r="D176" s="45" t="s">
        <v>523</v>
      </c>
      <c r="E176" s="45" t="s">
        <v>524</v>
      </c>
      <c r="F176" s="32" t="s">
        <v>4114</v>
      </c>
      <c r="G176" s="33" t="s">
        <v>525</v>
      </c>
      <c r="H176" s="57">
        <v>39153</v>
      </c>
      <c r="I176" s="34">
        <f t="shared" si="2"/>
        <v>1.2322908E-5</v>
      </c>
    </row>
    <row r="177" spans="2:9" s="33" customFormat="1" ht="13.2">
      <c r="B177" s="33">
        <v>4</v>
      </c>
      <c r="C177" s="33" t="s">
        <v>4115</v>
      </c>
      <c r="D177" s="45" t="s">
        <v>526</v>
      </c>
      <c r="E177" s="45" t="s">
        <v>527</v>
      </c>
      <c r="F177" s="32" t="s">
        <v>4114</v>
      </c>
      <c r="G177" s="33" t="s">
        <v>528</v>
      </c>
      <c r="H177" s="57">
        <v>15090</v>
      </c>
      <c r="I177" s="34">
        <f t="shared" si="2"/>
        <v>4.7493849999999996E-6</v>
      </c>
    </row>
    <row r="178" spans="2:9" s="33" customFormat="1" ht="13.2">
      <c r="B178" s="33">
        <v>4</v>
      </c>
      <c r="C178" s="33" t="s">
        <v>4115</v>
      </c>
      <c r="D178" s="45" t="s">
        <v>529</v>
      </c>
      <c r="E178" s="45" t="s">
        <v>530</v>
      </c>
      <c r="F178" s="32" t="s">
        <v>4114</v>
      </c>
      <c r="G178" s="33" t="s">
        <v>531</v>
      </c>
      <c r="H178" s="57">
        <v>49577</v>
      </c>
      <c r="I178" s="34">
        <f t="shared" si="2"/>
        <v>1.560373E-5</v>
      </c>
    </row>
    <row r="179" spans="2:9" s="33" customFormat="1" ht="13.2">
      <c r="B179" s="33">
        <v>4</v>
      </c>
      <c r="C179" s="33" t="s">
        <v>4115</v>
      </c>
      <c r="D179" s="45" t="s">
        <v>532</v>
      </c>
      <c r="E179" s="45" t="s">
        <v>533</v>
      </c>
      <c r="F179" s="32" t="s">
        <v>4114</v>
      </c>
      <c r="G179" s="33" t="s">
        <v>534</v>
      </c>
      <c r="H179" s="57">
        <v>28950</v>
      </c>
      <c r="I179" s="34">
        <f t="shared" si="2"/>
        <v>9.1116439999999997E-6</v>
      </c>
    </row>
    <row r="180" spans="2:9" s="33" customFormat="1" ht="13.2">
      <c r="B180" s="33">
        <v>4</v>
      </c>
      <c r="C180" s="33" t="s">
        <v>4115</v>
      </c>
      <c r="D180" s="45" t="s">
        <v>535</v>
      </c>
      <c r="E180" s="45" t="s">
        <v>536</v>
      </c>
      <c r="F180" s="32" t="s">
        <v>4114</v>
      </c>
      <c r="G180" s="33" t="s">
        <v>537</v>
      </c>
      <c r="H180" s="57">
        <v>144976</v>
      </c>
      <c r="I180" s="34">
        <f t="shared" si="2"/>
        <v>4.5629351E-5</v>
      </c>
    </row>
    <row r="181" spans="2:9" s="33" customFormat="1" ht="13.2">
      <c r="B181" s="33">
        <v>4</v>
      </c>
      <c r="C181" s="33" t="s">
        <v>4115</v>
      </c>
      <c r="D181" s="45" t="s">
        <v>538</v>
      </c>
      <c r="E181" s="45" t="s">
        <v>539</v>
      </c>
      <c r="F181" s="32" t="s">
        <v>4114</v>
      </c>
      <c r="G181" s="33" t="s">
        <v>540</v>
      </c>
      <c r="H181" s="57">
        <v>1000100</v>
      </c>
      <c r="I181" s="34">
        <f t="shared" si="2"/>
        <v>3.1476874699999999E-4</v>
      </c>
    </row>
    <row r="182" spans="2:9" s="33" customFormat="1" ht="13.2">
      <c r="B182" s="33">
        <v>4</v>
      </c>
      <c r="C182" s="33" t="s">
        <v>4115</v>
      </c>
      <c r="D182" s="45" t="s">
        <v>541</v>
      </c>
      <c r="E182" s="45" t="s">
        <v>542</v>
      </c>
      <c r="F182" s="32" t="s">
        <v>4114</v>
      </c>
      <c r="G182" s="33" t="s">
        <v>543</v>
      </c>
      <c r="H182" s="57">
        <v>46288</v>
      </c>
      <c r="I182" s="34">
        <f t="shared" si="2"/>
        <v>1.4568558999999999E-5</v>
      </c>
    </row>
    <row r="183" spans="2:9" s="33" customFormat="1" ht="13.2">
      <c r="B183" s="33">
        <v>4</v>
      </c>
      <c r="C183" s="33" t="s">
        <v>4115</v>
      </c>
      <c r="D183" s="45" t="s">
        <v>544</v>
      </c>
      <c r="E183" s="45" t="s">
        <v>545</v>
      </c>
      <c r="F183" s="32" t="s">
        <v>4114</v>
      </c>
      <c r="G183" s="33" t="s">
        <v>546</v>
      </c>
      <c r="H183" s="57">
        <v>158694</v>
      </c>
      <c r="I183" s="34">
        <f t="shared" si="2"/>
        <v>4.9946917000000001E-5</v>
      </c>
    </row>
    <row r="184" spans="2:9" s="33" customFormat="1" ht="13.2">
      <c r="B184" s="33">
        <v>4</v>
      </c>
      <c r="C184" s="33" t="s">
        <v>4115</v>
      </c>
      <c r="D184" s="45" t="s">
        <v>547</v>
      </c>
      <c r="E184" s="45" t="s">
        <v>548</v>
      </c>
      <c r="F184" s="32" t="s">
        <v>4114</v>
      </c>
      <c r="G184" s="33" t="s">
        <v>549</v>
      </c>
      <c r="H184" s="57">
        <v>32033</v>
      </c>
      <c r="I184" s="34">
        <f t="shared" si="2"/>
        <v>1.0081979E-5</v>
      </c>
    </row>
    <row r="185" spans="2:9" s="33" customFormat="1" ht="13.2">
      <c r="B185" s="33">
        <v>4</v>
      </c>
      <c r="C185" s="33" t="s">
        <v>4115</v>
      </c>
      <c r="D185" s="45" t="s">
        <v>550</v>
      </c>
      <c r="E185" s="45" t="s">
        <v>551</v>
      </c>
      <c r="F185" s="32" t="s">
        <v>4114</v>
      </c>
      <c r="G185" s="33" t="s">
        <v>552</v>
      </c>
      <c r="H185" s="57">
        <v>359108</v>
      </c>
      <c r="I185" s="34">
        <f t="shared" si="2"/>
        <v>1.13024673E-4</v>
      </c>
    </row>
    <row r="186" spans="2:9" s="33" customFormat="1" ht="13.2">
      <c r="B186" s="33">
        <v>4</v>
      </c>
      <c r="C186" s="33" t="s">
        <v>4115</v>
      </c>
      <c r="D186" s="45" t="s">
        <v>553</v>
      </c>
      <c r="E186" s="45" t="s">
        <v>554</v>
      </c>
      <c r="F186" s="32" t="s">
        <v>4114</v>
      </c>
      <c r="G186" s="33" t="s">
        <v>555</v>
      </c>
      <c r="H186" s="57">
        <v>141214</v>
      </c>
      <c r="I186" s="34">
        <f t="shared" si="2"/>
        <v>4.4445308999999997E-5</v>
      </c>
    </row>
    <row r="187" spans="2:9" s="33" customFormat="1" ht="13.2">
      <c r="B187" s="33">
        <v>4</v>
      </c>
      <c r="C187" s="33" t="s">
        <v>4115</v>
      </c>
      <c r="D187" s="45" t="s">
        <v>556</v>
      </c>
      <c r="E187" s="45" t="s">
        <v>557</v>
      </c>
      <c r="F187" s="32" t="s">
        <v>4114</v>
      </c>
      <c r="G187" s="33" t="s">
        <v>558</v>
      </c>
      <c r="H187" s="57">
        <v>117882</v>
      </c>
      <c r="I187" s="34">
        <f t="shared" si="2"/>
        <v>3.7101858999999999E-5</v>
      </c>
    </row>
    <row r="188" spans="2:9" s="33" customFormat="1" ht="13.2">
      <c r="B188" s="33">
        <v>4</v>
      </c>
      <c r="C188" s="33" t="s">
        <v>4115</v>
      </c>
      <c r="D188" s="45" t="s">
        <v>559</v>
      </c>
      <c r="E188" s="45" t="s">
        <v>560</v>
      </c>
      <c r="F188" s="32" t="s">
        <v>4114</v>
      </c>
      <c r="G188" s="33" t="s">
        <v>561</v>
      </c>
      <c r="H188" s="57">
        <v>1198164</v>
      </c>
      <c r="I188" s="34">
        <f t="shared" si="2"/>
        <v>3.7710686999999998E-4</v>
      </c>
    </row>
    <row r="189" spans="2:9" s="33" customFormat="1" ht="13.2">
      <c r="B189" s="33">
        <v>4</v>
      </c>
      <c r="C189" s="33" t="s">
        <v>4115</v>
      </c>
      <c r="D189" s="45" t="s">
        <v>562</v>
      </c>
      <c r="E189" s="45" t="s">
        <v>563</v>
      </c>
      <c r="F189" s="32" t="s">
        <v>4114</v>
      </c>
      <c r="G189" s="33" t="s">
        <v>564</v>
      </c>
      <c r="H189" s="57">
        <v>100061</v>
      </c>
      <c r="I189" s="34">
        <f t="shared" si="2"/>
        <v>3.1492926000000002E-5</v>
      </c>
    </row>
    <row r="190" spans="2:9" s="33" customFormat="1" ht="13.2">
      <c r="B190" s="33">
        <v>4</v>
      </c>
      <c r="C190" s="33" t="s">
        <v>4115</v>
      </c>
      <c r="D190" s="45" t="s">
        <v>565</v>
      </c>
      <c r="E190" s="45" t="s">
        <v>566</v>
      </c>
      <c r="F190" s="32" t="s">
        <v>4114</v>
      </c>
      <c r="G190" s="33" t="s">
        <v>567</v>
      </c>
      <c r="H190" s="57">
        <v>1565018</v>
      </c>
      <c r="I190" s="34">
        <f t="shared" si="2"/>
        <v>4.9256949799999995E-4</v>
      </c>
    </row>
    <row r="191" spans="2:9" s="33" customFormat="1" ht="13.2">
      <c r="B191" s="33">
        <v>4</v>
      </c>
      <c r="C191" s="33" t="s">
        <v>4115</v>
      </c>
      <c r="D191" s="45" t="s">
        <v>568</v>
      </c>
      <c r="E191" s="45" t="s">
        <v>569</v>
      </c>
      <c r="F191" s="32" t="s">
        <v>4114</v>
      </c>
      <c r="G191" s="33" t="s">
        <v>570</v>
      </c>
      <c r="H191" s="57">
        <v>675446</v>
      </c>
      <c r="I191" s="34">
        <f t="shared" si="2"/>
        <v>2.12588032E-4</v>
      </c>
    </row>
    <row r="192" spans="2:9" s="33" customFormat="1" ht="13.2">
      <c r="B192" s="33">
        <v>4</v>
      </c>
      <c r="C192" s="33" t="s">
        <v>4115</v>
      </c>
      <c r="D192" s="45" t="s">
        <v>571</v>
      </c>
      <c r="E192" s="45" t="s">
        <v>572</v>
      </c>
      <c r="F192" s="32" t="s">
        <v>4114</v>
      </c>
      <c r="G192" s="33" t="s">
        <v>573</v>
      </c>
      <c r="H192" s="57">
        <v>2707183</v>
      </c>
      <c r="I192" s="34">
        <f t="shared" si="2"/>
        <v>8.5205139599999998E-4</v>
      </c>
    </row>
    <row r="193" spans="2:9" s="33" customFormat="1" ht="13.2">
      <c r="B193" s="33">
        <v>4</v>
      </c>
      <c r="C193" s="33" t="s">
        <v>4115</v>
      </c>
      <c r="D193" s="45" t="s">
        <v>574</v>
      </c>
      <c r="E193" s="45" t="s">
        <v>575</v>
      </c>
      <c r="F193" s="32" t="s">
        <v>4114</v>
      </c>
      <c r="G193" s="33" t="s">
        <v>576</v>
      </c>
      <c r="H193" s="57">
        <v>130939</v>
      </c>
      <c r="I193" s="34">
        <f t="shared" si="2"/>
        <v>4.1211383999999999E-5</v>
      </c>
    </row>
    <row r="194" spans="2:9" s="33" customFormat="1" ht="13.2">
      <c r="B194" s="33">
        <v>4</v>
      </c>
      <c r="C194" s="33" t="s">
        <v>4115</v>
      </c>
      <c r="D194" s="45" t="s">
        <v>577</v>
      </c>
      <c r="E194" s="45" t="s">
        <v>578</v>
      </c>
      <c r="F194" s="32" t="s">
        <v>4114</v>
      </c>
      <c r="G194" s="33" t="s">
        <v>579</v>
      </c>
      <c r="H194" s="57">
        <v>613977</v>
      </c>
      <c r="I194" s="34">
        <f t="shared" si="2"/>
        <v>1.93241447E-4</v>
      </c>
    </row>
    <row r="195" spans="2:9" s="33" customFormat="1" ht="13.2">
      <c r="B195" s="33">
        <v>4</v>
      </c>
      <c r="C195" s="33" t="s">
        <v>4115</v>
      </c>
      <c r="D195" s="45" t="s">
        <v>580</v>
      </c>
      <c r="E195" s="45" t="s">
        <v>581</v>
      </c>
      <c r="F195" s="32" t="s">
        <v>4114</v>
      </c>
      <c r="G195" s="33" t="s">
        <v>582</v>
      </c>
      <c r="H195" s="57">
        <v>20223</v>
      </c>
      <c r="I195" s="34">
        <f t="shared" si="2"/>
        <v>6.3649319999999999E-6</v>
      </c>
    </row>
    <row r="196" spans="2:9" s="33" customFormat="1" ht="13.2">
      <c r="B196" s="33">
        <v>4</v>
      </c>
      <c r="C196" s="33" t="s">
        <v>4115</v>
      </c>
      <c r="D196" s="45" t="s">
        <v>583</v>
      </c>
      <c r="E196" s="45" t="s">
        <v>584</v>
      </c>
      <c r="F196" s="32" t="s">
        <v>4114</v>
      </c>
      <c r="G196" s="33" t="s">
        <v>585</v>
      </c>
      <c r="H196" s="57">
        <v>110027</v>
      </c>
      <c r="I196" s="34">
        <f t="shared" si="2"/>
        <v>3.4629597999999999E-5</v>
      </c>
    </row>
    <row r="197" spans="2:9" s="33" customFormat="1" ht="13.2">
      <c r="B197" s="33">
        <v>4</v>
      </c>
      <c r="C197" s="33" t="s">
        <v>4115</v>
      </c>
      <c r="D197" s="45" t="s">
        <v>586</v>
      </c>
      <c r="E197" s="45" t="s">
        <v>587</v>
      </c>
      <c r="F197" s="32" t="s">
        <v>4114</v>
      </c>
      <c r="G197" s="33" t="s">
        <v>588</v>
      </c>
      <c r="H197" s="57">
        <v>336723</v>
      </c>
      <c r="I197" s="34">
        <f t="shared" si="2"/>
        <v>1.0597927900000001E-4</v>
      </c>
    </row>
    <row r="198" spans="2:9" s="33" customFormat="1" ht="13.2">
      <c r="B198" s="33">
        <v>4</v>
      </c>
      <c r="C198" s="33" t="s">
        <v>4115</v>
      </c>
      <c r="D198" s="45" t="s">
        <v>589</v>
      </c>
      <c r="E198" s="45" t="s">
        <v>590</v>
      </c>
      <c r="F198" s="32" t="s">
        <v>4114</v>
      </c>
      <c r="G198" s="33" t="s">
        <v>591</v>
      </c>
      <c r="H198" s="57">
        <v>1500812</v>
      </c>
      <c r="I198" s="34">
        <f t="shared" si="2"/>
        <v>4.7236147600000002E-4</v>
      </c>
    </row>
    <row r="199" spans="2:9" s="33" customFormat="1" ht="13.2">
      <c r="B199" s="33">
        <v>4</v>
      </c>
      <c r="C199" s="33" t="s">
        <v>4115</v>
      </c>
      <c r="D199" s="45" t="s">
        <v>592</v>
      </c>
      <c r="E199" s="45" t="s">
        <v>593</v>
      </c>
      <c r="F199" s="32" t="s">
        <v>4114</v>
      </c>
      <c r="G199" s="33" t="s">
        <v>594</v>
      </c>
      <c r="H199" s="57">
        <v>128406</v>
      </c>
      <c r="I199" s="34">
        <f t="shared" si="2"/>
        <v>4.0414153999999998E-5</v>
      </c>
    </row>
    <row r="200" spans="2:9" s="33" customFormat="1" ht="13.2">
      <c r="B200" s="33">
        <v>4</v>
      </c>
      <c r="C200" s="33" t="s">
        <v>4115</v>
      </c>
      <c r="D200" s="45" t="s">
        <v>595</v>
      </c>
      <c r="E200" s="45" t="s">
        <v>596</v>
      </c>
      <c r="F200" s="32" t="s">
        <v>4114</v>
      </c>
      <c r="G200" s="33" t="s">
        <v>597</v>
      </c>
      <c r="H200" s="57">
        <v>88681</v>
      </c>
      <c r="I200" s="34">
        <f t="shared" si="2"/>
        <v>2.7911215999999998E-5</v>
      </c>
    </row>
    <row r="201" spans="2:9" s="33" customFormat="1" ht="13.2">
      <c r="B201" s="33">
        <v>4</v>
      </c>
      <c r="C201" s="33" t="s">
        <v>4115</v>
      </c>
      <c r="D201" s="45" t="s">
        <v>598</v>
      </c>
      <c r="E201" s="45" t="s">
        <v>599</v>
      </c>
      <c r="F201" s="32" t="s">
        <v>4114</v>
      </c>
      <c r="G201" s="33" t="s">
        <v>600</v>
      </c>
      <c r="H201" s="57">
        <v>26586</v>
      </c>
      <c r="I201" s="34">
        <f t="shared" si="2"/>
        <v>8.3676049999999997E-6</v>
      </c>
    </row>
    <row r="202" spans="2:9" s="33" customFormat="1" ht="13.2">
      <c r="B202" s="33">
        <v>4</v>
      </c>
      <c r="C202" s="33" t="s">
        <v>4115</v>
      </c>
      <c r="D202" s="45" t="s">
        <v>601</v>
      </c>
      <c r="E202" s="45" t="s">
        <v>602</v>
      </c>
      <c r="F202" s="32" t="s">
        <v>4114</v>
      </c>
      <c r="G202" s="33" t="s">
        <v>603</v>
      </c>
      <c r="H202" s="57">
        <v>219846</v>
      </c>
      <c r="I202" s="34">
        <f t="shared" si="2"/>
        <v>6.9193731000000006E-5</v>
      </c>
    </row>
    <row r="203" spans="2:9" s="33" customFormat="1" ht="13.2">
      <c r="B203" s="33">
        <v>4</v>
      </c>
      <c r="C203" s="33" t="s">
        <v>4115</v>
      </c>
      <c r="D203" s="45" t="s">
        <v>604</v>
      </c>
      <c r="E203" s="45" t="s">
        <v>605</v>
      </c>
      <c r="F203" s="32" t="s">
        <v>4114</v>
      </c>
      <c r="G203" s="33" t="s">
        <v>603</v>
      </c>
      <c r="H203" s="57">
        <v>52494</v>
      </c>
      <c r="I203" s="34">
        <f t="shared" si="2"/>
        <v>1.6521818000000001E-5</v>
      </c>
    </row>
    <row r="204" spans="2:9" s="33" customFormat="1" ht="13.2">
      <c r="B204" s="33">
        <v>4</v>
      </c>
      <c r="C204" s="33" t="s">
        <v>4115</v>
      </c>
      <c r="D204" s="45" t="s">
        <v>606</v>
      </c>
      <c r="E204" s="45" t="s">
        <v>607</v>
      </c>
      <c r="F204" s="32" t="s">
        <v>4114</v>
      </c>
      <c r="G204" s="33" t="s">
        <v>608</v>
      </c>
      <c r="H204" s="57">
        <v>720841</v>
      </c>
      <c r="I204" s="34">
        <f t="shared" si="2"/>
        <v>2.2687553099999999E-4</v>
      </c>
    </row>
    <row r="205" spans="2:9" s="33" customFormat="1" ht="13.2">
      <c r="B205" s="33">
        <v>4</v>
      </c>
      <c r="C205" s="33" t="s">
        <v>4115</v>
      </c>
      <c r="D205" s="45" t="s">
        <v>609</v>
      </c>
      <c r="E205" s="45" t="s">
        <v>610</v>
      </c>
      <c r="F205" s="32" t="s">
        <v>4114</v>
      </c>
      <c r="G205" s="33" t="s">
        <v>611</v>
      </c>
      <c r="H205" s="57">
        <v>4836256</v>
      </c>
      <c r="I205" s="34">
        <f t="shared" si="2"/>
        <v>1.522150026E-3</v>
      </c>
    </row>
    <row r="206" spans="2:9" s="33" customFormat="1" ht="13.2">
      <c r="B206" s="33">
        <v>4</v>
      </c>
      <c r="C206" s="33" t="s">
        <v>4115</v>
      </c>
      <c r="D206" s="45" t="s">
        <v>612</v>
      </c>
      <c r="E206" s="45" t="s">
        <v>613</v>
      </c>
      <c r="F206" s="32" t="s">
        <v>4114</v>
      </c>
      <c r="G206" s="33" t="s">
        <v>614</v>
      </c>
      <c r="H206" s="57">
        <v>188194</v>
      </c>
      <c r="I206" s="34">
        <f t="shared" si="2"/>
        <v>5.9231665999999998E-5</v>
      </c>
    </row>
    <row r="207" spans="2:9" s="33" customFormat="1" ht="13.2">
      <c r="B207" s="33">
        <v>4</v>
      </c>
      <c r="C207" s="33" t="s">
        <v>4115</v>
      </c>
      <c r="D207" s="45" t="s">
        <v>615</v>
      </c>
      <c r="E207" s="45" t="s">
        <v>616</v>
      </c>
      <c r="F207" s="32" t="s">
        <v>4114</v>
      </c>
      <c r="G207" s="33" t="s">
        <v>617</v>
      </c>
      <c r="H207" s="57">
        <v>41718</v>
      </c>
      <c r="I207" s="34">
        <f t="shared" si="2"/>
        <v>1.3130210000000001E-5</v>
      </c>
    </row>
    <row r="208" spans="2:9" s="33" customFormat="1" ht="13.2">
      <c r="B208" s="33">
        <v>4</v>
      </c>
      <c r="C208" s="33" t="s">
        <v>4115</v>
      </c>
      <c r="D208" s="45" t="s">
        <v>618</v>
      </c>
      <c r="E208" s="45" t="s">
        <v>619</v>
      </c>
      <c r="F208" s="32" t="s">
        <v>4114</v>
      </c>
      <c r="G208" s="33" t="s">
        <v>620</v>
      </c>
      <c r="H208" s="57">
        <v>222863</v>
      </c>
      <c r="I208" s="34">
        <f t="shared" si="2"/>
        <v>7.0143293000000004E-5</v>
      </c>
    </row>
    <row r="209" spans="2:9" s="33" customFormat="1" ht="13.2">
      <c r="B209" s="33">
        <v>4</v>
      </c>
      <c r="C209" s="33" t="s">
        <v>4115</v>
      </c>
      <c r="D209" s="45" t="s">
        <v>621</v>
      </c>
      <c r="E209" s="45" t="s">
        <v>622</v>
      </c>
      <c r="F209" s="32" t="s">
        <v>4114</v>
      </c>
      <c r="G209" s="33" t="s">
        <v>623</v>
      </c>
      <c r="H209" s="57">
        <v>117379</v>
      </c>
      <c r="I209" s="34">
        <f t="shared" si="2"/>
        <v>3.6943546000000002E-5</v>
      </c>
    </row>
    <row r="210" spans="2:9" s="33" customFormat="1" ht="13.2">
      <c r="B210" s="33">
        <v>4</v>
      </c>
      <c r="C210" s="33" t="s">
        <v>4115</v>
      </c>
      <c r="D210" s="45" t="s">
        <v>624</v>
      </c>
      <c r="E210" s="45" t="s">
        <v>625</v>
      </c>
      <c r="F210" s="32" t="s">
        <v>4114</v>
      </c>
      <c r="G210" s="33" t="s">
        <v>626</v>
      </c>
      <c r="H210" s="57">
        <v>37663</v>
      </c>
      <c r="I210" s="34">
        <f t="shared" si="2"/>
        <v>1.185395E-5</v>
      </c>
    </row>
    <row r="211" spans="2:9" s="33" customFormat="1" ht="13.2">
      <c r="B211" s="33">
        <v>4</v>
      </c>
      <c r="C211" s="33" t="s">
        <v>4115</v>
      </c>
      <c r="D211" s="45" t="s">
        <v>627</v>
      </c>
      <c r="E211" s="45" t="s">
        <v>628</v>
      </c>
      <c r="F211" s="32" t="s">
        <v>4114</v>
      </c>
      <c r="G211" s="33" t="s">
        <v>629</v>
      </c>
      <c r="H211" s="57">
        <v>42590</v>
      </c>
      <c r="I211" s="34">
        <f t="shared" si="2"/>
        <v>1.3404659999999999E-5</v>
      </c>
    </row>
    <row r="212" spans="2:9" s="33" customFormat="1" ht="13.2">
      <c r="B212" s="33">
        <v>4</v>
      </c>
      <c r="C212" s="33" t="s">
        <v>4115</v>
      </c>
      <c r="D212" s="45" t="s">
        <v>630</v>
      </c>
      <c r="E212" s="45" t="s">
        <v>631</v>
      </c>
      <c r="F212" s="32" t="s">
        <v>4114</v>
      </c>
      <c r="G212" s="33" t="s">
        <v>632</v>
      </c>
      <c r="H212" s="57">
        <v>117927</v>
      </c>
      <c r="I212" s="34">
        <f t="shared" si="2"/>
        <v>3.7116022000000002E-5</v>
      </c>
    </row>
    <row r="213" spans="2:9" s="33" customFormat="1" ht="13.2">
      <c r="B213" s="33">
        <v>4</v>
      </c>
      <c r="C213" s="33" t="s">
        <v>4115</v>
      </c>
      <c r="D213" s="45" t="s">
        <v>633</v>
      </c>
      <c r="E213" s="45" t="s">
        <v>634</v>
      </c>
      <c r="F213" s="32" t="s">
        <v>4114</v>
      </c>
      <c r="G213" s="33" t="s">
        <v>635</v>
      </c>
      <c r="H213" s="57">
        <v>170314</v>
      </c>
      <c r="I213" s="34">
        <f t="shared" si="2"/>
        <v>5.3604163999999999E-5</v>
      </c>
    </row>
    <row r="214" spans="2:9" s="33" customFormat="1" ht="13.2">
      <c r="B214" s="33">
        <v>4</v>
      </c>
      <c r="C214" s="33" t="s">
        <v>4115</v>
      </c>
      <c r="D214" s="45" t="s">
        <v>636</v>
      </c>
      <c r="E214" s="45" t="s">
        <v>637</v>
      </c>
      <c r="F214" s="32" t="s">
        <v>4114</v>
      </c>
      <c r="G214" s="33" t="s">
        <v>638</v>
      </c>
      <c r="H214" s="57">
        <v>114320</v>
      </c>
      <c r="I214" s="34">
        <f t="shared" si="2"/>
        <v>3.5980764999999997E-5</v>
      </c>
    </row>
    <row r="215" spans="2:9" s="33" customFormat="1" ht="13.2">
      <c r="B215" s="33">
        <v>4</v>
      </c>
      <c r="C215" s="33" t="s">
        <v>4115</v>
      </c>
      <c r="D215" s="45" t="s">
        <v>639</v>
      </c>
      <c r="E215" s="45" t="s">
        <v>640</v>
      </c>
      <c r="F215" s="32" t="s">
        <v>4114</v>
      </c>
      <c r="G215" s="33" t="s">
        <v>641</v>
      </c>
      <c r="H215" s="57">
        <v>19647</v>
      </c>
      <c r="I215" s="34">
        <f t="shared" si="2"/>
        <v>6.1836429999999997E-6</v>
      </c>
    </row>
    <row r="216" spans="2:9" s="33" customFormat="1" ht="13.2">
      <c r="B216" s="33">
        <v>4</v>
      </c>
      <c r="C216" s="33" t="s">
        <v>4115</v>
      </c>
      <c r="D216" s="45" t="s">
        <v>642</v>
      </c>
      <c r="E216" s="45" t="s">
        <v>643</v>
      </c>
      <c r="F216" s="32" t="s">
        <v>4114</v>
      </c>
      <c r="G216" s="33" t="s">
        <v>644</v>
      </c>
      <c r="H216" s="57">
        <v>55059</v>
      </c>
      <c r="I216" s="34">
        <f t="shared" si="2"/>
        <v>1.7329120000000001E-5</v>
      </c>
    </row>
    <row r="217" spans="2:9" s="33" customFormat="1" ht="13.2">
      <c r="B217" s="33">
        <v>4</v>
      </c>
      <c r="C217" s="33" t="s">
        <v>4115</v>
      </c>
      <c r="D217" s="45" t="s">
        <v>645</v>
      </c>
      <c r="E217" s="45" t="s">
        <v>646</v>
      </c>
      <c r="F217" s="32" t="s">
        <v>4114</v>
      </c>
      <c r="G217" s="33" t="s">
        <v>647</v>
      </c>
      <c r="H217" s="57">
        <v>1217034</v>
      </c>
      <c r="I217" s="34">
        <f t="shared" si="2"/>
        <v>3.8304596299999999E-4</v>
      </c>
    </row>
    <row r="218" spans="2:9" s="33" customFormat="1" ht="13.2">
      <c r="B218" s="33">
        <v>4</v>
      </c>
      <c r="C218" s="33" t="s">
        <v>4115</v>
      </c>
      <c r="D218" s="45" t="s">
        <v>648</v>
      </c>
      <c r="E218" s="45" t="s">
        <v>649</v>
      </c>
      <c r="F218" s="32" t="s">
        <v>4114</v>
      </c>
      <c r="G218" s="33" t="s">
        <v>650</v>
      </c>
      <c r="H218" s="57">
        <v>84657</v>
      </c>
      <c r="I218" s="34">
        <f t="shared" ref="I218:I281" si="3">ROUND(H218/$H$20,12)</f>
        <v>2.6644713000000001E-5</v>
      </c>
    </row>
    <row r="219" spans="2:9" s="33" customFormat="1" ht="13.2">
      <c r="B219" s="33">
        <v>4</v>
      </c>
      <c r="C219" s="33" t="s">
        <v>4115</v>
      </c>
      <c r="D219" s="45" t="s">
        <v>651</v>
      </c>
      <c r="E219" s="45" t="s">
        <v>652</v>
      </c>
      <c r="F219" s="32" t="s">
        <v>4114</v>
      </c>
      <c r="G219" s="33" t="s">
        <v>653</v>
      </c>
      <c r="H219" s="57">
        <v>139485</v>
      </c>
      <c r="I219" s="34">
        <f t="shared" si="3"/>
        <v>4.3901128999999998E-5</v>
      </c>
    </row>
    <row r="220" spans="2:9" s="33" customFormat="1" ht="13.2">
      <c r="B220" s="33">
        <v>4</v>
      </c>
      <c r="C220" s="33" t="s">
        <v>4115</v>
      </c>
      <c r="D220" s="45" t="s">
        <v>654</v>
      </c>
      <c r="E220" s="45" t="s">
        <v>655</v>
      </c>
      <c r="F220" s="32" t="s">
        <v>4114</v>
      </c>
      <c r="G220" s="33" t="s">
        <v>656</v>
      </c>
      <c r="H220" s="57">
        <v>430868</v>
      </c>
      <c r="I220" s="34">
        <f t="shared" si="3"/>
        <v>1.35610219E-4</v>
      </c>
    </row>
    <row r="221" spans="2:9" s="33" customFormat="1" ht="13.2">
      <c r="B221" s="33">
        <v>4</v>
      </c>
      <c r="C221" s="33" t="s">
        <v>4115</v>
      </c>
      <c r="D221" s="45" t="s">
        <v>657</v>
      </c>
      <c r="E221" s="45" t="s">
        <v>658</v>
      </c>
      <c r="F221" s="32" t="s">
        <v>4114</v>
      </c>
      <c r="G221" s="33" t="s">
        <v>659</v>
      </c>
      <c r="H221" s="57">
        <v>71643</v>
      </c>
      <c r="I221" s="34">
        <f t="shared" si="3"/>
        <v>2.2548722E-5</v>
      </c>
    </row>
    <row r="222" spans="2:9" s="33" customFormat="1" ht="13.2">
      <c r="B222" s="33">
        <v>4</v>
      </c>
      <c r="C222" s="33" t="s">
        <v>4115</v>
      </c>
      <c r="D222" s="45" t="s">
        <v>660</v>
      </c>
      <c r="E222" s="45" t="s">
        <v>661</v>
      </c>
      <c r="F222" s="32" t="s">
        <v>4114</v>
      </c>
      <c r="G222" s="33" t="s">
        <v>662</v>
      </c>
      <c r="H222" s="57">
        <v>77673</v>
      </c>
      <c r="I222" s="34">
        <f t="shared" si="3"/>
        <v>2.4446588000000001E-5</v>
      </c>
    </row>
    <row r="223" spans="2:9" s="33" customFormat="1" ht="13.2">
      <c r="B223" s="33">
        <v>4</v>
      </c>
      <c r="C223" s="33" t="s">
        <v>4115</v>
      </c>
      <c r="D223" s="45" t="s">
        <v>663</v>
      </c>
      <c r="E223" s="45" t="s">
        <v>664</v>
      </c>
      <c r="F223" s="32" t="s">
        <v>4114</v>
      </c>
      <c r="G223" s="33" t="s">
        <v>665</v>
      </c>
      <c r="H223" s="57">
        <v>461872</v>
      </c>
      <c r="I223" s="34">
        <f t="shared" si="3"/>
        <v>1.4536833399999999E-4</v>
      </c>
    </row>
    <row r="224" spans="2:9" s="33" customFormat="1" ht="13.2">
      <c r="B224" s="33">
        <v>4</v>
      </c>
      <c r="C224" s="33" t="s">
        <v>4115</v>
      </c>
      <c r="D224" s="45" t="s">
        <v>666</v>
      </c>
      <c r="E224" s="45" t="s">
        <v>667</v>
      </c>
      <c r="F224" s="32" t="s">
        <v>4114</v>
      </c>
      <c r="G224" s="33" t="s">
        <v>668</v>
      </c>
      <c r="H224" s="57">
        <v>96557</v>
      </c>
      <c r="I224" s="34">
        <f t="shared" si="3"/>
        <v>3.0390087E-5</v>
      </c>
    </row>
    <row r="225" spans="2:9" s="33" customFormat="1" ht="13.2">
      <c r="B225" s="33">
        <v>4</v>
      </c>
      <c r="C225" s="33" t="s">
        <v>4115</v>
      </c>
      <c r="D225" s="45" t="s">
        <v>669</v>
      </c>
      <c r="E225" s="45" t="s">
        <v>670</v>
      </c>
      <c r="F225" s="32" t="s">
        <v>4114</v>
      </c>
      <c r="G225" s="33" t="s">
        <v>671</v>
      </c>
      <c r="H225" s="57">
        <v>92853</v>
      </c>
      <c r="I225" s="34">
        <f t="shared" si="3"/>
        <v>2.9224300000000001E-5</v>
      </c>
    </row>
    <row r="226" spans="2:9" s="33" customFormat="1" ht="13.2">
      <c r="B226" s="33">
        <v>4</v>
      </c>
      <c r="C226" s="33" t="s">
        <v>4115</v>
      </c>
      <c r="D226" s="45" t="s">
        <v>672</v>
      </c>
      <c r="E226" s="45" t="s">
        <v>673</v>
      </c>
      <c r="F226" s="32" t="s">
        <v>4114</v>
      </c>
      <c r="G226" s="33" t="s">
        <v>674</v>
      </c>
      <c r="H226" s="57">
        <v>24460</v>
      </c>
      <c r="I226" s="34">
        <f t="shared" si="3"/>
        <v>7.6984739999999998E-6</v>
      </c>
    </row>
    <row r="227" spans="2:9" s="33" customFormat="1" ht="13.2">
      <c r="B227" s="33">
        <v>4</v>
      </c>
      <c r="C227" s="33" t="s">
        <v>4115</v>
      </c>
      <c r="D227" s="45" t="s">
        <v>675</v>
      </c>
      <c r="E227" s="45" t="s">
        <v>676</v>
      </c>
      <c r="F227" s="32" t="s">
        <v>4114</v>
      </c>
      <c r="G227" s="33" t="s">
        <v>677</v>
      </c>
      <c r="H227" s="57">
        <v>269349</v>
      </c>
      <c r="I227" s="34">
        <f t="shared" si="3"/>
        <v>8.4774169999999997E-5</v>
      </c>
    </row>
    <row r="228" spans="2:9" s="33" customFormat="1" ht="13.2">
      <c r="B228" s="33">
        <v>4</v>
      </c>
      <c r="C228" s="33" t="s">
        <v>4115</v>
      </c>
      <c r="D228" s="45" t="s">
        <v>678</v>
      </c>
      <c r="E228" s="45" t="s">
        <v>679</v>
      </c>
      <c r="F228" s="32" t="s">
        <v>4114</v>
      </c>
      <c r="G228" s="33" t="s">
        <v>680</v>
      </c>
      <c r="H228" s="57">
        <v>160904</v>
      </c>
      <c r="I228" s="34">
        <f t="shared" si="3"/>
        <v>5.0642485999999997E-5</v>
      </c>
    </row>
    <row r="229" spans="2:9" s="33" customFormat="1" ht="13.2">
      <c r="B229" s="33">
        <v>4</v>
      </c>
      <c r="C229" s="33" t="s">
        <v>4115</v>
      </c>
      <c r="D229" s="45" t="s">
        <v>681</v>
      </c>
      <c r="E229" s="45" t="s">
        <v>682</v>
      </c>
      <c r="F229" s="32" t="s">
        <v>4114</v>
      </c>
      <c r="G229" s="33" t="s">
        <v>683</v>
      </c>
      <c r="H229" s="57">
        <v>107127</v>
      </c>
      <c r="I229" s="34">
        <f t="shared" si="3"/>
        <v>3.371686E-5</v>
      </c>
    </row>
    <row r="230" spans="2:9" s="33" customFormat="1" ht="13.2">
      <c r="B230" s="33">
        <v>4</v>
      </c>
      <c r="C230" s="33" t="s">
        <v>4115</v>
      </c>
      <c r="D230" s="45" t="s">
        <v>684</v>
      </c>
      <c r="E230" s="45" t="s">
        <v>685</v>
      </c>
      <c r="F230" s="32" t="s">
        <v>4114</v>
      </c>
      <c r="G230" s="33" t="s">
        <v>686</v>
      </c>
      <c r="H230" s="57">
        <v>116860</v>
      </c>
      <c r="I230" s="34">
        <f t="shared" si="3"/>
        <v>3.6780197999999998E-5</v>
      </c>
    </row>
    <row r="231" spans="2:9" s="33" customFormat="1" ht="13.2">
      <c r="B231" s="33">
        <v>4</v>
      </c>
      <c r="C231" s="33" t="s">
        <v>4115</v>
      </c>
      <c r="D231" s="45" t="s">
        <v>687</v>
      </c>
      <c r="E231" s="45" t="s">
        <v>688</v>
      </c>
      <c r="F231" s="32" t="s">
        <v>4114</v>
      </c>
      <c r="G231" s="33" t="s">
        <v>689</v>
      </c>
      <c r="H231" s="57">
        <v>229528</v>
      </c>
      <c r="I231" s="34">
        <f t="shared" si="3"/>
        <v>7.2241017000000002E-5</v>
      </c>
    </row>
    <row r="232" spans="2:9" s="33" customFormat="1" ht="13.2">
      <c r="B232" s="33">
        <v>4</v>
      </c>
      <c r="C232" s="33" t="s">
        <v>4115</v>
      </c>
      <c r="D232" s="45" t="s">
        <v>690</v>
      </c>
      <c r="E232" s="45" t="s">
        <v>691</v>
      </c>
      <c r="F232" s="32" t="s">
        <v>4114</v>
      </c>
      <c r="G232" s="33" t="s">
        <v>692</v>
      </c>
      <c r="H232" s="57">
        <v>146224</v>
      </c>
      <c r="I232" s="34">
        <f t="shared" si="3"/>
        <v>4.6022142999999999E-5</v>
      </c>
    </row>
    <row r="233" spans="2:9" s="33" customFormat="1" ht="13.2">
      <c r="B233" s="33">
        <v>4</v>
      </c>
      <c r="C233" s="33" t="s">
        <v>4115</v>
      </c>
      <c r="D233" s="45" t="s">
        <v>693</v>
      </c>
      <c r="E233" s="45" t="s">
        <v>694</v>
      </c>
      <c r="F233" s="32" t="s">
        <v>4114</v>
      </c>
      <c r="G233" s="33" t="s">
        <v>695</v>
      </c>
      <c r="H233" s="57">
        <v>2405690</v>
      </c>
      <c r="I233" s="34">
        <f t="shared" si="3"/>
        <v>7.5716031100000005E-4</v>
      </c>
    </row>
    <row r="234" spans="2:9" s="33" customFormat="1" ht="13.2">
      <c r="B234" s="33">
        <v>4</v>
      </c>
      <c r="C234" s="33" t="s">
        <v>4115</v>
      </c>
      <c r="D234" s="45" t="s">
        <v>696</v>
      </c>
      <c r="E234" s="45" t="s">
        <v>697</v>
      </c>
      <c r="F234" s="32" t="s">
        <v>4114</v>
      </c>
      <c r="G234" s="33" t="s">
        <v>698</v>
      </c>
      <c r="H234" s="57">
        <v>236704</v>
      </c>
      <c r="I234" s="34">
        <f t="shared" si="3"/>
        <v>7.4499571999999997E-5</v>
      </c>
    </row>
    <row r="235" spans="2:9" s="33" customFormat="1" ht="13.2">
      <c r="B235" s="33">
        <v>4</v>
      </c>
      <c r="C235" s="33" t="s">
        <v>4115</v>
      </c>
      <c r="D235" s="45" t="s">
        <v>699</v>
      </c>
      <c r="E235" s="45" t="s">
        <v>700</v>
      </c>
      <c r="F235" s="32" t="s">
        <v>4114</v>
      </c>
      <c r="G235" s="33" t="s">
        <v>701</v>
      </c>
      <c r="H235" s="57">
        <v>79980</v>
      </c>
      <c r="I235" s="34">
        <f t="shared" si="3"/>
        <v>2.5172687000000002E-5</v>
      </c>
    </row>
    <row r="236" spans="2:9" s="33" customFormat="1" ht="13.2">
      <c r="B236" s="33">
        <v>4</v>
      </c>
      <c r="C236" s="33" t="s">
        <v>4115</v>
      </c>
      <c r="D236" s="45" t="s">
        <v>702</v>
      </c>
      <c r="E236" s="45" t="s">
        <v>703</v>
      </c>
      <c r="F236" s="32" t="s">
        <v>4114</v>
      </c>
      <c r="G236" s="33" t="s">
        <v>704</v>
      </c>
      <c r="H236" s="57">
        <v>755080</v>
      </c>
      <c r="I236" s="34">
        <f t="shared" si="3"/>
        <v>2.3765181999999999E-4</v>
      </c>
    </row>
    <row r="237" spans="2:9" s="33" customFormat="1" ht="13.2">
      <c r="B237" s="33">
        <v>4</v>
      </c>
      <c r="C237" s="33" t="s">
        <v>4115</v>
      </c>
      <c r="D237" s="45" t="s">
        <v>705</v>
      </c>
      <c r="E237" s="45" t="s">
        <v>706</v>
      </c>
      <c r="F237" s="32" t="s">
        <v>4114</v>
      </c>
      <c r="G237" s="33" t="s">
        <v>707</v>
      </c>
      <c r="H237" s="57">
        <v>357825</v>
      </c>
      <c r="I237" s="34">
        <f t="shared" si="3"/>
        <v>1.12620865E-4</v>
      </c>
    </row>
    <row r="238" spans="2:9" s="33" customFormat="1" ht="13.2">
      <c r="B238" s="33">
        <v>4</v>
      </c>
      <c r="C238" s="33" t="s">
        <v>4115</v>
      </c>
      <c r="D238" s="45" t="s">
        <v>708</v>
      </c>
      <c r="E238" s="45" t="s">
        <v>709</v>
      </c>
      <c r="F238" s="32" t="s">
        <v>4114</v>
      </c>
      <c r="G238" s="33" t="s">
        <v>710</v>
      </c>
      <c r="H238" s="57">
        <v>455858</v>
      </c>
      <c r="I238" s="34">
        <f t="shared" si="3"/>
        <v>1.43475504E-4</v>
      </c>
    </row>
    <row r="239" spans="2:9" s="33" customFormat="1" ht="13.2">
      <c r="B239" s="33">
        <v>4</v>
      </c>
      <c r="C239" s="33" t="s">
        <v>4115</v>
      </c>
      <c r="D239" s="45" t="s">
        <v>711</v>
      </c>
      <c r="E239" s="45" t="s">
        <v>712</v>
      </c>
      <c r="F239" s="32" t="s">
        <v>4114</v>
      </c>
      <c r="G239" s="33" t="s">
        <v>713</v>
      </c>
      <c r="H239" s="57">
        <v>65198</v>
      </c>
      <c r="I239" s="34">
        <f t="shared" si="3"/>
        <v>2.0520240999999999E-5</v>
      </c>
    </row>
    <row r="240" spans="2:9" s="33" customFormat="1" ht="13.2">
      <c r="B240" s="33">
        <v>4</v>
      </c>
      <c r="C240" s="33" t="s">
        <v>4115</v>
      </c>
      <c r="D240" s="45" t="s">
        <v>714</v>
      </c>
      <c r="E240" s="45" t="s">
        <v>715</v>
      </c>
      <c r="F240" s="32" t="s">
        <v>4114</v>
      </c>
      <c r="G240" s="33" t="s">
        <v>716</v>
      </c>
      <c r="H240" s="57">
        <v>144235</v>
      </c>
      <c r="I240" s="34">
        <f t="shared" si="3"/>
        <v>4.5396131000000002E-5</v>
      </c>
    </row>
    <row r="241" spans="2:9" s="33" customFormat="1" ht="13.2">
      <c r="B241" s="33">
        <v>4</v>
      </c>
      <c r="C241" s="33" t="s">
        <v>4115</v>
      </c>
      <c r="D241" s="45" t="s">
        <v>717</v>
      </c>
      <c r="E241" s="45" t="s">
        <v>718</v>
      </c>
      <c r="F241" s="32" t="s">
        <v>4114</v>
      </c>
      <c r="G241" s="33" t="s">
        <v>719</v>
      </c>
      <c r="H241" s="57">
        <v>44755</v>
      </c>
      <c r="I241" s="34">
        <f t="shared" si="3"/>
        <v>1.4086067E-5</v>
      </c>
    </row>
    <row r="242" spans="2:9" s="33" customFormat="1" ht="13.2">
      <c r="B242" s="33">
        <v>4</v>
      </c>
      <c r="C242" s="33" t="s">
        <v>4115</v>
      </c>
      <c r="D242" s="45" t="s">
        <v>720</v>
      </c>
      <c r="E242" s="45" t="s">
        <v>721</v>
      </c>
      <c r="F242" s="32" t="s">
        <v>4114</v>
      </c>
      <c r="G242" s="33" t="s">
        <v>722</v>
      </c>
      <c r="H242" s="57">
        <v>26801</v>
      </c>
      <c r="I242" s="34">
        <f t="shared" si="3"/>
        <v>8.4352739999999992E-6</v>
      </c>
    </row>
    <row r="243" spans="2:9" s="33" customFormat="1" ht="13.2">
      <c r="B243" s="33">
        <v>4</v>
      </c>
      <c r="C243" s="33" t="s">
        <v>4115</v>
      </c>
      <c r="D243" s="45" t="s">
        <v>723</v>
      </c>
      <c r="E243" s="45" t="s">
        <v>724</v>
      </c>
      <c r="F243" s="32" t="s">
        <v>4114</v>
      </c>
      <c r="G243" s="33" t="s">
        <v>725</v>
      </c>
      <c r="H243" s="57">
        <v>31396</v>
      </c>
      <c r="I243" s="34">
        <f t="shared" si="3"/>
        <v>9.8814910000000006E-6</v>
      </c>
    </row>
    <row r="244" spans="2:9" s="33" customFormat="1" ht="13.2">
      <c r="B244" s="33">
        <v>4</v>
      </c>
      <c r="C244" s="33" t="s">
        <v>4115</v>
      </c>
      <c r="D244" s="45" t="s">
        <v>726</v>
      </c>
      <c r="E244" s="45" t="s">
        <v>727</v>
      </c>
      <c r="F244" s="32" t="s">
        <v>4114</v>
      </c>
      <c r="G244" s="33" t="s">
        <v>728</v>
      </c>
      <c r="H244" s="57">
        <v>279205</v>
      </c>
      <c r="I244" s="34">
        <f t="shared" si="3"/>
        <v>8.7876219999999999E-5</v>
      </c>
    </row>
    <row r="245" spans="2:9" s="33" customFormat="1" ht="13.2">
      <c r="B245" s="33">
        <v>4</v>
      </c>
      <c r="C245" s="33" t="s">
        <v>4115</v>
      </c>
      <c r="D245" s="45" t="s">
        <v>729</v>
      </c>
      <c r="E245" s="45" t="s">
        <v>730</v>
      </c>
      <c r="F245" s="32" t="s">
        <v>4114</v>
      </c>
      <c r="G245" s="33" t="s">
        <v>731</v>
      </c>
      <c r="H245" s="57">
        <v>367654</v>
      </c>
      <c r="I245" s="34">
        <f t="shared" si="3"/>
        <v>1.15714417E-4</v>
      </c>
    </row>
    <row r="246" spans="2:9" s="33" customFormat="1" ht="13.2">
      <c r="B246" s="33">
        <v>4</v>
      </c>
      <c r="C246" s="33" t="s">
        <v>4115</v>
      </c>
      <c r="D246" s="45" t="s">
        <v>732</v>
      </c>
      <c r="E246" s="45" t="s">
        <v>733</v>
      </c>
      <c r="F246" s="32" t="s">
        <v>4114</v>
      </c>
      <c r="G246" s="33" t="s">
        <v>734</v>
      </c>
      <c r="H246" s="57">
        <v>385845</v>
      </c>
      <c r="I246" s="34">
        <f t="shared" si="3"/>
        <v>1.21439803E-4</v>
      </c>
    </row>
    <row r="247" spans="2:9" s="33" customFormat="1" ht="13.2">
      <c r="B247" s="33">
        <v>4</v>
      </c>
      <c r="C247" s="33" t="s">
        <v>4115</v>
      </c>
      <c r="D247" s="45" t="s">
        <v>735</v>
      </c>
      <c r="E247" s="45" t="s">
        <v>736</v>
      </c>
      <c r="F247" s="32" t="s">
        <v>4114</v>
      </c>
      <c r="G247" s="33" t="s">
        <v>737</v>
      </c>
      <c r="H247" s="57">
        <v>9519805</v>
      </c>
      <c r="I247" s="34">
        <f t="shared" si="3"/>
        <v>2.996237467E-3</v>
      </c>
    </row>
    <row r="248" spans="2:9" s="33" customFormat="1" ht="13.2">
      <c r="B248" s="33">
        <v>4</v>
      </c>
      <c r="C248" s="33" t="s">
        <v>4115</v>
      </c>
      <c r="D248" s="45" t="s">
        <v>738</v>
      </c>
      <c r="E248" s="45" t="s">
        <v>739</v>
      </c>
      <c r="F248" s="32" t="s">
        <v>4114</v>
      </c>
      <c r="G248" s="33" t="s">
        <v>740</v>
      </c>
      <c r="H248" s="57">
        <v>325755</v>
      </c>
      <c r="I248" s="34">
        <f t="shared" si="3"/>
        <v>1.0252724000000001E-4</v>
      </c>
    </row>
    <row r="249" spans="2:9" s="33" customFormat="1" ht="13.2">
      <c r="B249" s="33">
        <v>4</v>
      </c>
      <c r="C249" s="33" t="s">
        <v>4115</v>
      </c>
      <c r="D249" s="45" t="s">
        <v>741</v>
      </c>
      <c r="E249" s="45" t="s">
        <v>742</v>
      </c>
      <c r="F249" s="32" t="s">
        <v>4114</v>
      </c>
      <c r="G249" s="33" t="s">
        <v>743</v>
      </c>
      <c r="H249" s="57">
        <v>137960</v>
      </c>
      <c r="I249" s="34">
        <f t="shared" si="3"/>
        <v>4.3421153999999998E-5</v>
      </c>
    </row>
    <row r="250" spans="2:9" s="33" customFormat="1" ht="13.2">
      <c r="B250" s="33">
        <v>4</v>
      </c>
      <c r="C250" s="33" t="s">
        <v>4115</v>
      </c>
      <c r="D250" s="45" t="s">
        <v>744</v>
      </c>
      <c r="E250" s="45" t="s">
        <v>745</v>
      </c>
      <c r="F250" s="32" t="s">
        <v>4114</v>
      </c>
      <c r="G250" s="33" t="s">
        <v>746</v>
      </c>
      <c r="H250" s="57">
        <v>2832244</v>
      </c>
      <c r="I250" s="34">
        <f t="shared" si="3"/>
        <v>8.9141275399999998E-4</v>
      </c>
    </row>
    <row r="251" spans="2:9" s="33" customFormat="1" ht="13.2">
      <c r="B251" s="33">
        <v>4</v>
      </c>
      <c r="C251" s="33" t="s">
        <v>4115</v>
      </c>
      <c r="D251" s="45" t="s">
        <v>747</v>
      </c>
      <c r="E251" s="45" t="s">
        <v>748</v>
      </c>
      <c r="F251" s="32" t="s">
        <v>4114</v>
      </c>
      <c r="G251" s="33" t="s">
        <v>749</v>
      </c>
      <c r="H251" s="57">
        <v>38423</v>
      </c>
      <c r="I251" s="34">
        <f t="shared" si="3"/>
        <v>1.209315E-5</v>
      </c>
    </row>
    <row r="252" spans="2:9" s="33" customFormat="1" ht="13.2">
      <c r="B252" s="33">
        <v>4</v>
      </c>
      <c r="C252" s="33" t="s">
        <v>4115</v>
      </c>
      <c r="D252" s="45" t="s">
        <v>750</v>
      </c>
      <c r="E252" s="45" t="s">
        <v>751</v>
      </c>
      <c r="F252" s="32" t="s">
        <v>4114</v>
      </c>
      <c r="G252" s="33" t="s">
        <v>752</v>
      </c>
      <c r="H252" s="57">
        <v>26426</v>
      </c>
      <c r="I252" s="34">
        <f t="shared" si="3"/>
        <v>8.3172470000000008E-6</v>
      </c>
    </row>
    <row r="253" spans="2:9" s="33" customFormat="1" ht="13.2">
      <c r="B253" s="33">
        <v>4</v>
      </c>
      <c r="C253" s="33" t="s">
        <v>4115</v>
      </c>
      <c r="D253" s="45" t="s">
        <v>753</v>
      </c>
      <c r="E253" s="45" t="s">
        <v>754</v>
      </c>
      <c r="F253" s="32" t="s">
        <v>4114</v>
      </c>
      <c r="G253" s="33" t="s">
        <v>755</v>
      </c>
      <c r="H253" s="57">
        <v>31109</v>
      </c>
      <c r="I253" s="34">
        <f t="shared" si="3"/>
        <v>9.7911619999999998E-6</v>
      </c>
    </row>
    <row r="254" spans="2:9" s="33" customFormat="1" ht="13.2">
      <c r="B254" s="33">
        <v>4</v>
      </c>
      <c r="C254" s="33" t="s">
        <v>4115</v>
      </c>
      <c r="D254" s="45" t="s">
        <v>756</v>
      </c>
      <c r="E254" s="45" t="s">
        <v>757</v>
      </c>
      <c r="F254" s="32" t="s">
        <v>4114</v>
      </c>
      <c r="G254" s="33" t="s">
        <v>758</v>
      </c>
      <c r="H254" s="57">
        <v>143211</v>
      </c>
      <c r="I254" s="34">
        <f t="shared" si="3"/>
        <v>4.5073839999999998E-5</v>
      </c>
    </row>
    <row r="255" spans="2:9" s="33" customFormat="1" ht="13.2">
      <c r="B255" s="33">
        <v>4</v>
      </c>
      <c r="C255" s="33" t="s">
        <v>4115</v>
      </c>
      <c r="D255" s="45" t="s">
        <v>759</v>
      </c>
      <c r="E255" s="45" t="s">
        <v>760</v>
      </c>
      <c r="F255" s="32" t="s">
        <v>4114</v>
      </c>
      <c r="G255" s="33" t="s">
        <v>761</v>
      </c>
      <c r="H255" s="57">
        <v>307398</v>
      </c>
      <c r="I255" s="34">
        <f t="shared" si="3"/>
        <v>9.6749608000000001E-5</v>
      </c>
    </row>
    <row r="256" spans="2:9" s="33" customFormat="1" ht="13.2">
      <c r="B256" s="33">
        <v>4</v>
      </c>
      <c r="C256" s="33" t="s">
        <v>4115</v>
      </c>
      <c r="D256" s="45" t="s">
        <v>762</v>
      </c>
      <c r="E256" s="45" t="s">
        <v>763</v>
      </c>
      <c r="F256" s="32" t="s">
        <v>4114</v>
      </c>
      <c r="G256" s="33" t="s">
        <v>764</v>
      </c>
      <c r="H256" s="57">
        <v>261482</v>
      </c>
      <c r="I256" s="34">
        <f t="shared" si="3"/>
        <v>8.2298132000000005E-5</v>
      </c>
    </row>
    <row r="257" spans="2:9" s="33" customFormat="1" ht="13.2">
      <c r="B257" s="33">
        <v>4</v>
      </c>
      <c r="C257" s="33" t="s">
        <v>4115</v>
      </c>
      <c r="D257" s="45" t="s">
        <v>765</v>
      </c>
      <c r="E257" s="45" t="s">
        <v>766</v>
      </c>
      <c r="F257" s="32" t="s">
        <v>4114</v>
      </c>
      <c r="G257" s="33" t="s">
        <v>767</v>
      </c>
      <c r="H257" s="57">
        <v>523675</v>
      </c>
      <c r="I257" s="34">
        <f t="shared" si="3"/>
        <v>1.6482004200000001E-4</v>
      </c>
    </row>
    <row r="258" spans="2:9" s="33" customFormat="1" ht="13.2">
      <c r="B258" s="33">
        <v>4</v>
      </c>
      <c r="C258" s="33" t="s">
        <v>4115</v>
      </c>
      <c r="D258" s="45" t="s">
        <v>768</v>
      </c>
      <c r="E258" s="45" t="s">
        <v>769</v>
      </c>
      <c r="F258" s="32" t="s">
        <v>4114</v>
      </c>
      <c r="G258" s="33" t="s">
        <v>770</v>
      </c>
      <c r="H258" s="57">
        <v>46882</v>
      </c>
      <c r="I258" s="34">
        <f t="shared" si="3"/>
        <v>1.4755513E-5</v>
      </c>
    </row>
    <row r="259" spans="2:9" s="33" customFormat="1" ht="13.2">
      <c r="B259" s="33">
        <v>4</v>
      </c>
      <c r="C259" s="33" t="s">
        <v>4115</v>
      </c>
      <c r="D259" s="45" t="s">
        <v>771</v>
      </c>
      <c r="E259" s="45" t="s">
        <v>772</v>
      </c>
      <c r="F259" s="32" t="s">
        <v>4114</v>
      </c>
      <c r="G259" s="33" t="s">
        <v>773</v>
      </c>
      <c r="H259" s="57">
        <v>1782202</v>
      </c>
      <c r="I259" s="34">
        <f t="shared" si="3"/>
        <v>5.6092539800000002E-4</v>
      </c>
    </row>
    <row r="260" spans="2:9" s="33" customFormat="1" ht="13.2">
      <c r="B260" s="33">
        <v>4</v>
      </c>
      <c r="C260" s="33" t="s">
        <v>4115</v>
      </c>
      <c r="D260" s="45" t="s">
        <v>774</v>
      </c>
      <c r="E260" s="45" t="s">
        <v>775</v>
      </c>
      <c r="F260" s="32" t="s">
        <v>4114</v>
      </c>
      <c r="G260" s="33" t="s">
        <v>776</v>
      </c>
      <c r="H260" s="57">
        <v>535698</v>
      </c>
      <c r="I260" s="34">
        <f t="shared" si="3"/>
        <v>1.6860412799999999E-4</v>
      </c>
    </row>
    <row r="261" spans="2:9" s="33" customFormat="1" ht="13.2">
      <c r="B261" s="33">
        <v>4</v>
      </c>
      <c r="C261" s="33" t="s">
        <v>4115</v>
      </c>
      <c r="D261" s="45" t="s">
        <v>777</v>
      </c>
      <c r="E261" s="45" t="s">
        <v>778</v>
      </c>
      <c r="F261" s="32" t="s">
        <v>4114</v>
      </c>
      <c r="G261" s="33" t="s">
        <v>779</v>
      </c>
      <c r="H261" s="57">
        <v>74784</v>
      </c>
      <c r="I261" s="34">
        <f t="shared" si="3"/>
        <v>2.3537311999999999E-5</v>
      </c>
    </row>
    <row r="262" spans="2:9" s="33" customFormat="1" ht="13.2">
      <c r="B262" s="33">
        <v>4</v>
      </c>
      <c r="C262" s="33" t="s">
        <v>4115</v>
      </c>
      <c r="D262" s="45" t="s">
        <v>780</v>
      </c>
      <c r="E262" s="45" t="s">
        <v>781</v>
      </c>
      <c r="F262" s="32" t="s">
        <v>4114</v>
      </c>
      <c r="G262" s="33" t="s">
        <v>782</v>
      </c>
      <c r="H262" s="57">
        <v>237415</v>
      </c>
      <c r="I262" s="34">
        <f t="shared" si="3"/>
        <v>7.4723349999999993E-5</v>
      </c>
    </row>
    <row r="263" spans="2:9" s="33" customFormat="1" ht="13.2">
      <c r="B263" s="33">
        <v>4</v>
      </c>
      <c r="C263" s="33" t="s">
        <v>4115</v>
      </c>
      <c r="D263" s="45" t="s">
        <v>783</v>
      </c>
      <c r="E263" s="45" t="s">
        <v>784</v>
      </c>
      <c r="F263" s="32" t="s">
        <v>4114</v>
      </c>
      <c r="G263" s="33" t="s">
        <v>785</v>
      </c>
      <c r="H263" s="57">
        <v>29899</v>
      </c>
      <c r="I263" s="34">
        <f t="shared" si="3"/>
        <v>9.4103300000000008E-6</v>
      </c>
    </row>
    <row r="264" spans="2:9" s="33" customFormat="1" ht="13.2">
      <c r="B264" s="33">
        <v>4</v>
      </c>
      <c r="C264" s="33" t="s">
        <v>4115</v>
      </c>
      <c r="D264" s="45" t="s">
        <v>786</v>
      </c>
      <c r="E264" s="45" t="s">
        <v>787</v>
      </c>
      <c r="F264" s="32" t="s">
        <v>4114</v>
      </c>
      <c r="G264" s="33" t="s">
        <v>788</v>
      </c>
      <c r="H264" s="57">
        <v>247640</v>
      </c>
      <c r="I264" s="34">
        <f t="shared" si="3"/>
        <v>7.7941537999999996E-5</v>
      </c>
    </row>
    <row r="265" spans="2:9" s="33" customFormat="1" ht="13.2">
      <c r="B265" s="33">
        <v>4</v>
      </c>
      <c r="C265" s="33" t="s">
        <v>4115</v>
      </c>
      <c r="D265" s="45" t="s">
        <v>789</v>
      </c>
      <c r="E265" s="45" t="s">
        <v>790</v>
      </c>
      <c r="F265" s="32" t="s">
        <v>4114</v>
      </c>
      <c r="G265" s="33" t="s">
        <v>791</v>
      </c>
      <c r="H265" s="57">
        <v>653476</v>
      </c>
      <c r="I265" s="34">
        <f t="shared" si="3"/>
        <v>2.0567325400000001E-4</v>
      </c>
    </row>
    <row r="266" spans="2:9" s="33" customFormat="1" ht="13.2">
      <c r="B266" s="33">
        <v>4</v>
      </c>
      <c r="C266" s="33" t="s">
        <v>4115</v>
      </c>
      <c r="D266" s="45" t="s">
        <v>792</v>
      </c>
      <c r="E266" s="45" t="s">
        <v>793</v>
      </c>
      <c r="F266" s="32" t="s">
        <v>4114</v>
      </c>
      <c r="G266" s="33" t="s">
        <v>794</v>
      </c>
      <c r="H266" s="57">
        <v>242501</v>
      </c>
      <c r="I266" s="34">
        <f t="shared" si="3"/>
        <v>7.6324103000000005E-5</v>
      </c>
    </row>
    <row r="267" spans="2:9" s="33" customFormat="1" ht="13.2">
      <c r="B267" s="33">
        <v>4</v>
      </c>
      <c r="C267" s="33" t="s">
        <v>4115</v>
      </c>
      <c r="D267" s="45" t="s">
        <v>795</v>
      </c>
      <c r="E267" s="45" t="s">
        <v>796</v>
      </c>
      <c r="F267" s="32" t="s">
        <v>4114</v>
      </c>
      <c r="G267" s="33" t="s">
        <v>797</v>
      </c>
      <c r="H267" s="57">
        <v>512562</v>
      </c>
      <c r="I267" s="34">
        <f t="shared" si="3"/>
        <v>1.6132236600000001E-4</v>
      </c>
    </row>
    <row r="268" spans="2:9" s="33" customFormat="1" ht="13.2">
      <c r="B268" s="33">
        <v>4</v>
      </c>
      <c r="C268" s="33" t="s">
        <v>4115</v>
      </c>
      <c r="D268" s="45" t="s">
        <v>798</v>
      </c>
      <c r="E268" s="45" t="s">
        <v>799</v>
      </c>
      <c r="F268" s="32" t="s">
        <v>4114</v>
      </c>
      <c r="G268" s="33" t="s">
        <v>800</v>
      </c>
      <c r="H268" s="57">
        <v>212787</v>
      </c>
      <c r="I268" s="34">
        <f t="shared" si="3"/>
        <v>6.6971999999999995E-5</v>
      </c>
    </row>
    <row r="269" spans="2:9" s="33" customFormat="1" ht="13.2">
      <c r="B269" s="33">
        <v>4</v>
      </c>
      <c r="C269" s="33" t="s">
        <v>4115</v>
      </c>
      <c r="D269" s="45" t="s">
        <v>801</v>
      </c>
      <c r="E269" s="45" t="s">
        <v>802</v>
      </c>
      <c r="F269" s="32" t="s">
        <v>4114</v>
      </c>
      <c r="G269" s="33" t="s">
        <v>803</v>
      </c>
      <c r="H269" s="57">
        <v>63097</v>
      </c>
      <c r="I269" s="34">
        <f t="shared" si="3"/>
        <v>1.9858978000000001E-5</v>
      </c>
    </row>
    <row r="270" spans="2:9" s="33" customFormat="1" ht="13.2">
      <c r="B270" s="33">
        <v>4</v>
      </c>
      <c r="C270" s="33" t="s">
        <v>4115</v>
      </c>
      <c r="D270" s="45" t="s">
        <v>804</v>
      </c>
      <c r="E270" s="45" t="s">
        <v>805</v>
      </c>
      <c r="F270" s="32" t="s">
        <v>4114</v>
      </c>
      <c r="G270" s="33" t="s">
        <v>806</v>
      </c>
      <c r="H270" s="57">
        <v>262621</v>
      </c>
      <c r="I270" s="34">
        <f t="shared" si="3"/>
        <v>8.2656617000000004E-5</v>
      </c>
    </row>
    <row r="271" spans="2:9" s="33" customFormat="1" ht="13.2">
      <c r="B271" s="33">
        <v>4</v>
      </c>
      <c r="C271" s="33" t="s">
        <v>4115</v>
      </c>
      <c r="D271" s="45" t="s">
        <v>807</v>
      </c>
      <c r="E271" s="45" t="s">
        <v>808</v>
      </c>
      <c r="F271" s="32" t="s">
        <v>4114</v>
      </c>
      <c r="G271" s="33" t="s">
        <v>809</v>
      </c>
      <c r="H271" s="57">
        <v>62949</v>
      </c>
      <c r="I271" s="34">
        <f t="shared" si="3"/>
        <v>1.9812396999999999E-5</v>
      </c>
    </row>
    <row r="272" spans="2:9" s="33" customFormat="1" ht="13.2">
      <c r="B272" s="33">
        <v>4</v>
      </c>
      <c r="C272" s="33" t="s">
        <v>4115</v>
      </c>
      <c r="D272" s="45" t="s">
        <v>810</v>
      </c>
      <c r="E272" s="45" t="s">
        <v>811</v>
      </c>
      <c r="F272" s="32" t="s">
        <v>4114</v>
      </c>
      <c r="G272" s="33" t="s">
        <v>812</v>
      </c>
      <c r="H272" s="57">
        <v>184950</v>
      </c>
      <c r="I272" s="34">
        <f t="shared" si="3"/>
        <v>5.8210659000000003E-5</v>
      </c>
    </row>
    <row r="273" spans="2:9" s="33" customFormat="1" ht="13.2">
      <c r="B273" s="33">
        <v>4</v>
      </c>
      <c r="C273" s="33" t="s">
        <v>4115</v>
      </c>
      <c r="D273" s="45" t="s">
        <v>813</v>
      </c>
      <c r="E273" s="45" t="s">
        <v>814</v>
      </c>
      <c r="F273" s="32" t="s">
        <v>4114</v>
      </c>
      <c r="G273" s="33" t="s">
        <v>815</v>
      </c>
      <c r="H273" s="57">
        <v>264502</v>
      </c>
      <c r="I273" s="34">
        <f t="shared" si="3"/>
        <v>8.3248637999999998E-5</v>
      </c>
    </row>
    <row r="274" spans="2:9" s="33" customFormat="1" ht="13.2">
      <c r="B274" s="33">
        <v>4</v>
      </c>
      <c r="C274" s="33" t="s">
        <v>4115</v>
      </c>
      <c r="D274" s="45" t="s">
        <v>816</v>
      </c>
      <c r="E274" s="45" t="s">
        <v>817</v>
      </c>
      <c r="F274" s="32" t="s">
        <v>4114</v>
      </c>
      <c r="G274" s="33" t="s">
        <v>818</v>
      </c>
      <c r="H274" s="57">
        <v>1174868</v>
      </c>
      <c r="I274" s="34">
        <f t="shared" si="3"/>
        <v>3.6977475099999999E-4</v>
      </c>
    </row>
    <row r="275" spans="2:9" s="33" customFormat="1" ht="13.2">
      <c r="B275" s="33">
        <v>4</v>
      </c>
      <c r="C275" s="33" t="s">
        <v>4115</v>
      </c>
      <c r="D275" s="45" t="s">
        <v>819</v>
      </c>
      <c r="E275" s="45" t="s">
        <v>820</v>
      </c>
      <c r="F275" s="32" t="s">
        <v>4114</v>
      </c>
      <c r="G275" s="33" t="s">
        <v>821</v>
      </c>
      <c r="H275" s="57">
        <v>1272678</v>
      </c>
      <c r="I275" s="34">
        <f t="shared" si="3"/>
        <v>4.0055920299999999E-4</v>
      </c>
    </row>
    <row r="276" spans="2:9" s="33" customFormat="1" ht="13.2">
      <c r="B276" s="33">
        <v>4</v>
      </c>
      <c r="C276" s="33" t="s">
        <v>4115</v>
      </c>
      <c r="D276" s="45" t="s">
        <v>822</v>
      </c>
      <c r="E276" s="45" t="s">
        <v>823</v>
      </c>
      <c r="F276" s="32" t="s">
        <v>4114</v>
      </c>
      <c r="G276" s="33" t="s">
        <v>824</v>
      </c>
      <c r="H276" s="57">
        <v>146709</v>
      </c>
      <c r="I276" s="34">
        <f t="shared" si="3"/>
        <v>4.6174790999999999E-5</v>
      </c>
    </row>
    <row r="277" spans="2:9" s="33" customFormat="1" ht="13.2">
      <c r="B277" s="33">
        <v>4</v>
      </c>
      <c r="C277" s="33" t="s">
        <v>4115</v>
      </c>
      <c r="D277" s="45" t="s">
        <v>825</v>
      </c>
      <c r="E277" s="45" t="s">
        <v>826</v>
      </c>
      <c r="F277" s="32" t="s">
        <v>4114</v>
      </c>
      <c r="G277" s="33" t="s">
        <v>827</v>
      </c>
      <c r="H277" s="57">
        <v>454685</v>
      </c>
      <c r="I277" s="34">
        <f t="shared" si="3"/>
        <v>1.43106317E-4</v>
      </c>
    </row>
    <row r="278" spans="2:9" s="33" customFormat="1" ht="13.2">
      <c r="B278" s="33">
        <v>4</v>
      </c>
      <c r="C278" s="33" t="s">
        <v>4115</v>
      </c>
      <c r="D278" s="45" t="s">
        <v>828</v>
      </c>
      <c r="E278" s="45" t="s">
        <v>829</v>
      </c>
      <c r="F278" s="32" t="s">
        <v>4114</v>
      </c>
      <c r="G278" s="33" t="s">
        <v>830</v>
      </c>
      <c r="H278" s="57">
        <v>1373527</v>
      </c>
      <c r="I278" s="34">
        <f t="shared" si="3"/>
        <v>4.3230014300000002E-4</v>
      </c>
    </row>
    <row r="279" spans="2:9" s="33" customFormat="1" ht="13.2">
      <c r="B279" s="33">
        <v>4</v>
      </c>
      <c r="C279" s="33" t="s">
        <v>4115</v>
      </c>
      <c r="D279" s="45" t="s">
        <v>831</v>
      </c>
      <c r="E279" s="45" t="s">
        <v>832</v>
      </c>
      <c r="F279" s="32" t="s">
        <v>4114</v>
      </c>
      <c r="G279" s="33" t="s">
        <v>833</v>
      </c>
      <c r="H279" s="57">
        <v>4935474</v>
      </c>
      <c r="I279" s="34">
        <f t="shared" si="3"/>
        <v>1.553377629E-3</v>
      </c>
    </row>
    <row r="280" spans="2:9" s="33" customFormat="1" ht="13.2">
      <c r="B280" s="33">
        <v>4</v>
      </c>
      <c r="C280" s="33" t="s">
        <v>4115</v>
      </c>
      <c r="D280" s="45" t="s">
        <v>834</v>
      </c>
      <c r="E280" s="45" t="s">
        <v>835</v>
      </c>
      <c r="F280" s="32" t="s">
        <v>4114</v>
      </c>
      <c r="G280" s="33" t="s">
        <v>836</v>
      </c>
      <c r="H280" s="57">
        <v>460623</v>
      </c>
      <c r="I280" s="34">
        <f t="shared" si="3"/>
        <v>1.44975227E-4</v>
      </c>
    </row>
    <row r="281" spans="2:9" s="33" customFormat="1" ht="13.2">
      <c r="B281" s="33">
        <v>4</v>
      </c>
      <c r="C281" s="33" t="s">
        <v>4115</v>
      </c>
      <c r="D281" s="45" t="s">
        <v>837</v>
      </c>
      <c r="E281" s="45" t="s">
        <v>838</v>
      </c>
      <c r="F281" s="32" t="s">
        <v>4114</v>
      </c>
      <c r="G281" s="33" t="s">
        <v>839</v>
      </c>
      <c r="H281" s="57">
        <v>753689</v>
      </c>
      <c r="I281" s="34">
        <f t="shared" si="3"/>
        <v>2.3721402099999999E-4</v>
      </c>
    </row>
    <row r="282" spans="2:9" s="33" customFormat="1" ht="13.2">
      <c r="B282" s="33">
        <v>4</v>
      </c>
      <c r="C282" s="33" t="s">
        <v>4115</v>
      </c>
      <c r="D282" s="45" t="s">
        <v>840</v>
      </c>
      <c r="E282" s="45" t="s">
        <v>841</v>
      </c>
      <c r="F282" s="32" t="s">
        <v>4114</v>
      </c>
      <c r="G282" s="33" t="s">
        <v>842</v>
      </c>
      <c r="H282" s="57">
        <v>105338</v>
      </c>
      <c r="I282" s="34">
        <f t="shared" ref="I282:I345" si="4">ROUND(H282/$H$20,12)</f>
        <v>3.3153795000000001E-5</v>
      </c>
    </row>
    <row r="283" spans="2:9" s="33" customFormat="1" ht="13.2">
      <c r="B283" s="33">
        <v>4</v>
      </c>
      <c r="C283" s="33" t="s">
        <v>4115</v>
      </c>
      <c r="D283" s="45" t="s">
        <v>843</v>
      </c>
      <c r="E283" s="45" t="s">
        <v>844</v>
      </c>
      <c r="F283" s="32" t="s">
        <v>4114</v>
      </c>
      <c r="G283" s="33" t="s">
        <v>845</v>
      </c>
      <c r="H283" s="57">
        <v>1294449</v>
      </c>
      <c r="I283" s="34">
        <f t="shared" si="4"/>
        <v>4.0741134900000001E-4</v>
      </c>
    </row>
    <row r="284" spans="2:9" s="33" customFormat="1" ht="13.2">
      <c r="B284" s="33">
        <v>4</v>
      </c>
      <c r="C284" s="33" t="s">
        <v>4115</v>
      </c>
      <c r="D284" s="45" t="s">
        <v>846</v>
      </c>
      <c r="E284" s="45" t="s">
        <v>847</v>
      </c>
      <c r="F284" s="32" t="s">
        <v>4114</v>
      </c>
      <c r="G284" s="33" t="s">
        <v>848</v>
      </c>
      <c r="H284" s="57">
        <v>84110</v>
      </c>
      <c r="I284" s="34">
        <f t="shared" si="4"/>
        <v>2.6472552E-5</v>
      </c>
    </row>
    <row r="285" spans="2:9" s="33" customFormat="1" ht="13.2">
      <c r="B285" s="33">
        <v>4</v>
      </c>
      <c r="C285" s="33" t="s">
        <v>4115</v>
      </c>
      <c r="D285" s="45" t="s">
        <v>849</v>
      </c>
      <c r="E285" s="45" t="s">
        <v>850</v>
      </c>
      <c r="F285" s="32" t="s">
        <v>4114</v>
      </c>
      <c r="G285" s="33" t="s">
        <v>851</v>
      </c>
      <c r="H285" s="57">
        <v>386350</v>
      </c>
      <c r="I285" s="34">
        <f t="shared" si="4"/>
        <v>1.21598746E-4</v>
      </c>
    </row>
    <row r="286" spans="2:9" s="33" customFormat="1" ht="13.2">
      <c r="B286" s="33">
        <v>4</v>
      </c>
      <c r="C286" s="33" t="s">
        <v>4115</v>
      </c>
      <c r="D286" s="45" t="s">
        <v>852</v>
      </c>
      <c r="E286" s="45" t="s">
        <v>853</v>
      </c>
      <c r="F286" s="32" t="s">
        <v>4114</v>
      </c>
      <c r="G286" s="33" t="s">
        <v>854</v>
      </c>
      <c r="H286" s="57">
        <v>450777</v>
      </c>
      <c r="I286" s="34">
        <f t="shared" si="4"/>
        <v>1.4187632399999999E-4</v>
      </c>
    </row>
    <row r="287" spans="2:9" s="33" customFormat="1" ht="13.2">
      <c r="B287" s="33">
        <v>4</v>
      </c>
      <c r="C287" s="33" t="s">
        <v>4115</v>
      </c>
      <c r="D287" s="45" t="s">
        <v>855</v>
      </c>
      <c r="E287" s="45" t="s">
        <v>856</v>
      </c>
      <c r="F287" s="32" t="s">
        <v>4114</v>
      </c>
      <c r="G287" s="33" t="s">
        <v>857</v>
      </c>
      <c r="H287" s="57">
        <v>116238</v>
      </c>
      <c r="I287" s="34">
        <f t="shared" si="4"/>
        <v>3.6584431E-5</v>
      </c>
    </row>
    <row r="288" spans="2:9" s="33" customFormat="1" ht="13.2">
      <c r="B288" s="33">
        <v>4</v>
      </c>
      <c r="C288" s="33" t="s">
        <v>4115</v>
      </c>
      <c r="D288" s="45" t="s">
        <v>858</v>
      </c>
      <c r="E288" s="45" t="s">
        <v>859</v>
      </c>
      <c r="F288" s="32" t="s">
        <v>4114</v>
      </c>
      <c r="G288" s="33" t="s">
        <v>860</v>
      </c>
      <c r="H288" s="57">
        <v>123729</v>
      </c>
      <c r="I288" s="34">
        <f t="shared" si="4"/>
        <v>3.8942127999999998E-5</v>
      </c>
    </row>
    <row r="289" spans="2:9" s="33" customFormat="1" ht="13.2">
      <c r="B289" s="33">
        <v>4</v>
      </c>
      <c r="C289" s="33" t="s">
        <v>4115</v>
      </c>
      <c r="D289" s="45" t="s">
        <v>861</v>
      </c>
      <c r="E289" s="45" t="s">
        <v>862</v>
      </c>
      <c r="F289" s="32" t="s">
        <v>4114</v>
      </c>
      <c r="G289" s="33" t="s">
        <v>860</v>
      </c>
      <c r="H289" s="57">
        <v>22310</v>
      </c>
      <c r="I289" s="34">
        <f t="shared" si="4"/>
        <v>7.0217890000000002E-6</v>
      </c>
    </row>
    <row r="290" spans="2:9" s="33" customFormat="1" ht="13.2">
      <c r="B290" s="33">
        <v>4</v>
      </c>
      <c r="C290" s="33" t="s">
        <v>4115</v>
      </c>
      <c r="D290" s="45" t="s">
        <v>863</v>
      </c>
      <c r="E290" s="45" t="s">
        <v>864</v>
      </c>
      <c r="F290" s="32" t="s">
        <v>4114</v>
      </c>
      <c r="G290" s="33" t="s">
        <v>865</v>
      </c>
      <c r="H290" s="57">
        <v>139416</v>
      </c>
      <c r="I290" s="34">
        <f t="shared" si="4"/>
        <v>4.3879411999999998E-5</v>
      </c>
    </row>
    <row r="291" spans="2:9" s="33" customFormat="1" ht="13.2">
      <c r="B291" s="33">
        <v>4</v>
      </c>
      <c r="C291" s="33" t="s">
        <v>4115</v>
      </c>
      <c r="D291" s="45" t="s">
        <v>866</v>
      </c>
      <c r="E291" s="45" t="s">
        <v>867</v>
      </c>
      <c r="F291" s="32" t="s">
        <v>4114</v>
      </c>
      <c r="G291" s="33" t="s">
        <v>868</v>
      </c>
      <c r="H291" s="57">
        <v>280906</v>
      </c>
      <c r="I291" s="34">
        <f t="shared" si="4"/>
        <v>8.8411588E-5</v>
      </c>
    </row>
    <row r="292" spans="2:9" s="33" customFormat="1" ht="13.2">
      <c r="B292" s="33">
        <v>4</v>
      </c>
      <c r="C292" s="33" t="s">
        <v>4115</v>
      </c>
      <c r="D292" s="45" t="s">
        <v>869</v>
      </c>
      <c r="E292" s="45" t="s">
        <v>870</v>
      </c>
      <c r="F292" s="32" t="s">
        <v>4114</v>
      </c>
      <c r="G292" s="33" t="s">
        <v>871</v>
      </c>
      <c r="H292" s="57">
        <v>1795158</v>
      </c>
      <c r="I292" s="34">
        <f t="shared" si="4"/>
        <v>5.6500313400000002E-4</v>
      </c>
    </row>
    <row r="293" spans="2:9" s="33" customFormat="1" ht="13.2">
      <c r="B293" s="33">
        <v>4</v>
      </c>
      <c r="C293" s="33" t="s">
        <v>4115</v>
      </c>
      <c r="D293" s="45" t="s">
        <v>872</v>
      </c>
      <c r="E293" s="45" t="s">
        <v>873</v>
      </c>
      <c r="F293" s="32" t="s">
        <v>4114</v>
      </c>
      <c r="G293" s="33" t="s">
        <v>874</v>
      </c>
      <c r="H293" s="57">
        <v>35105</v>
      </c>
      <c r="I293" s="34">
        <f t="shared" si="4"/>
        <v>1.1048852000000001E-5</v>
      </c>
    </row>
    <row r="294" spans="2:9" s="33" customFormat="1" ht="13.2">
      <c r="B294" s="33">
        <v>4</v>
      </c>
      <c r="C294" s="33" t="s">
        <v>4115</v>
      </c>
      <c r="D294" s="45" t="s">
        <v>875</v>
      </c>
      <c r="E294" s="45" t="s">
        <v>876</v>
      </c>
      <c r="F294" s="32" t="s">
        <v>4114</v>
      </c>
      <c r="G294" s="33" t="s">
        <v>877</v>
      </c>
      <c r="H294" s="57">
        <v>623197</v>
      </c>
      <c r="I294" s="34">
        <f t="shared" si="4"/>
        <v>1.96143324E-4</v>
      </c>
    </row>
    <row r="295" spans="2:9" s="33" customFormat="1" ht="13.2">
      <c r="B295" s="33">
        <v>4</v>
      </c>
      <c r="C295" s="33" t="s">
        <v>4115</v>
      </c>
      <c r="D295" s="45" t="s">
        <v>878</v>
      </c>
      <c r="E295" s="45" t="s">
        <v>879</v>
      </c>
      <c r="F295" s="32" t="s">
        <v>4114</v>
      </c>
      <c r="G295" s="33" t="s">
        <v>877</v>
      </c>
      <c r="H295" s="57">
        <v>131765</v>
      </c>
      <c r="I295" s="34">
        <f t="shared" si="4"/>
        <v>4.1471357E-5</v>
      </c>
    </row>
    <row r="296" spans="2:9" s="33" customFormat="1" ht="13.2">
      <c r="B296" s="33">
        <v>4</v>
      </c>
      <c r="C296" s="33" t="s">
        <v>4115</v>
      </c>
      <c r="D296" s="45" t="s">
        <v>880</v>
      </c>
      <c r="E296" s="45" t="s">
        <v>881</v>
      </c>
      <c r="F296" s="32" t="s">
        <v>4114</v>
      </c>
      <c r="G296" s="33" t="s">
        <v>882</v>
      </c>
      <c r="H296" s="57">
        <v>112364</v>
      </c>
      <c r="I296" s="34">
        <f t="shared" si="4"/>
        <v>3.5365138999999998E-5</v>
      </c>
    </row>
    <row r="297" spans="2:9" s="33" customFormat="1" ht="13.2">
      <c r="B297" s="33">
        <v>4</v>
      </c>
      <c r="C297" s="33" t="s">
        <v>4115</v>
      </c>
      <c r="D297" s="45" t="s">
        <v>883</v>
      </c>
      <c r="E297" s="45" t="s">
        <v>884</v>
      </c>
      <c r="F297" s="32" t="s">
        <v>4114</v>
      </c>
      <c r="G297" s="33" t="s">
        <v>885</v>
      </c>
      <c r="H297" s="57">
        <v>29318</v>
      </c>
      <c r="I297" s="34">
        <f t="shared" si="4"/>
        <v>9.2274670000000007E-6</v>
      </c>
    </row>
    <row r="298" spans="2:9" s="33" customFormat="1" ht="13.2">
      <c r="B298" s="33">
        <v>4</v>
      </c>
      <c r="C298" s="33" t="s">
        <v>4115</v>
      </c>
      <c r="D298" s="45" t="s">
        <v>886</v>
      </c>
      <c r="E298" s="45" t="s">
        <v>887</v>
      </c>
      <c r="F298" s="32" t="s">
        <v>4114</v>
      </c>
      <c r="G298" s="33" t="s">
        <v>888</v>
      </c>
      <c r="H298" s="57">
        <v>26660</v>
      </c>
      <c r="I298" s="34">
        <f t="shared" si="4"/>
        <v>8.3908960000000003E-6</v>
      </c>
    </row>
    <row r="299" spans="2:9" s="33" customFormat="1" ht="13.2">
      <c r="B299" s="33">
        <v>4</v>
      </c>
      <c r="C299" s="33" t="s">
        <v>4115</v>
      </c>
      <c r="D299" s="45" t="s">
        <v>889</v>
      </c>
      <c r="E299" s="45" t="s">
        <v>890</v>
      </c>
      <c r="F299" s="32" t="s">
        <v>4114</v>
      </c>
      <c r="G299" s="33" t="s">
        <v>891</v>
      </c>
      <c r="H299" s="57">
        <v>115886</v>
      </c>
      <c r="I299" s="34">
        <f t="shared" si="4"/>
        <v>3.6473644000000003E-5</v>
      </c>
    </row>
    <row r="300" spans="2:9" s="33" customFormat="1" ht="13.2">
      <c r="B300" s="33">
        <v>4</v>
      </c>
      <c r="C300" s="33" t="s">
        <v>4115</v>
      </c>
      <c r="D300" s="45" t="s">
        <v>892</v>
      </c>
      <c r="E300" s="45" t="s">
        <v>893</v>
      </c>
      <c r="F300" s="32" t="s">
        <v>4114</v>
      </c>
      <c r="G300" s="33" t="s">
        <v>894</v>
      </c>
      <c r="H300" s="57">
        <v>172315</v>
      </c>
      <c r="I300" s="34">
        <f t="shared" si="4"/>
        <v>5.4233953000000001E-5</v>
      </c>
    </row>
    <row r="301" spans="2:9" s="33" customFormat="1" ht="13.2">
      <c r="B301" s="33">
        <v>4</v>
      </c>
      <c r="C301" s="33" t="s">
        <v>4115</v>
      </c>
      <c r="D301" s="45" t="s">
        <v>895</v>
      </c>
      <c r="E301" s="45" t="s">
        <v>896</v>
      </c>
      <c r="F301" s="32" t="s">
        <v>4114</v>
      </c>
      <c r="G301" s="33" t="s">
        <v>897</v>
      </c>
      <c r="H301" s="57">
        <v>43750</v>
      </c>
      <c r="I301" s="34">
        <f t="shared" si="4"/>
        <v>1.3769755999999999E-5</v>
      </c>
    </row>
    <row r="302" spans="2:9" s="33" customFormat="1" ht="13.2">
      <c r="B302" s="33">
        <v>4</v>
      </c>
      <c r="C302" s="33" t="s">
        <v>4115</v>
      </c>
      <c r="D302" s="45" t="s">
        <v>898</v>
      </c>
      <c r="E302" s="45" t="s">
        <v>899</v>
      </c>
      <c r="F302" s="32" t="s">
        <v>4114</v>
      </c>
      <c r="G302" s="33" t="s">
        <v>900</v>
      </c>
      <c r="H302" s="57">
        <v>120396</v>
      </c>
      <c r="I302" s="34">
        <f t="shared" si="4"/>
        <v>3.7893109000000003E-5</v>
      </c>
    </row>
    <row r="303" spans="2:9" s="33" customFormat="1" ht="13.2">
      <c r="B303" s="33">
        <v>4</v>
      </c>
      <c r="C303" s="33" t="s">
        <v>4115</v>
      </c>
      <c r="D303" s="45" t="s">
        <v>901</v>
      </c>
      <c r="E303" s="45" t="s">
        <v>902</v>
      </c>
      <c r="F303" s="32" t="s">
        <v>4114</v>
      </c>
      <c r="G303" s="33" t="s">
        <v>903</v>
      </c>
      <c r="H303" s="57">
        <v>332372</v>
      </c>
      <c r="I303" s="34">
        <f t="shared" si="4"/>
        <v>1.0460985700000001E-4</v>
      </c>
    </row>
    <row r="304" spans="2:9" s="33" customFormat="1" ht="13.2">
      <c r="B304" s="33">
        <v>4</v>
      </c>
      <c r="C304" s="33" t="s">
        <v>4115</v>
      </c>
      <c r="D304" s="45" t="s">
        <v>904</v>
      </c>
      <c r="E304" s="45" t="s">
        <v>905</v>
      </c>
      <c r="F304" s="32" t="s">
        <v>4114</v>
      </c>
      <c r="G304" s="33" t="s">
        <v>906</v>
      </c>
      <c r="H304" s="57">
        <v>51742</v>
      </c>
      <c r="I304" s="34">
        <f t="shared" si="4"/>
        <v>1.6285135999999999E-5</v>
      </c>
    </row>
    <row r="305" spans="2:9" s="33" customFormat="1" ht="13.2">
      <c r="B305" s="33">
        <v>4</v>
      </c>
      <c r="C305" s="33" t="s">
        <v>4115</v>
      </c>
      <c r="D305" s="45" t="s">
        <v>907</v>
      </c>
      <c r="E305" s="45" t="s">
        <v>908</v>
      </c>
      <c r="F305" s="32" t="s">
        <v>4114</v>
      </c>
      <c r="G305" s="33" t="s">
        <v>909</v>
      </c>
      <c r="H305" s="57">
        <v>120757</v>
      </c>
      <c r="I305" s="34">
        <f t="shared" si="4"/>
        <v>3.8006729000000003E-5</v>
      </c>
    </row>
    <row r="306" spans="2:9" s="33" customFormat="1" ht="13.2">
      <c r="B306" s="33">
        <v>4</v>
      </c>
      <c r="C306" s="33" t="s">
        <v>4115</v>
      </c>
      <c r="D306" s="45" t="s">
        <v>910</v>
      </c>
      <c r="E306" s="45" t="s">
        <v>911</v>
      </c>
      <c r="F306" s="32" t="s">
        <v>4114</v>
      </c>
      <c r="G306" s="33" t="s">
        <v>912</v>
      </c>
      <c r="H306" s="57">
        <v>54403</v>
      </c>
      <c r="I306" s="34">
        <f t="shared" si="4"/>
        <v>1.7122652E-5</v>
      </c>
    </row>
    <row r="307" spans="2:9" s="33" customFormat="1" ht="13.2">
      <c r="B307" s="33">
        <v>4</v>
      </c>
      <c r="C307" s="33" t="s">
        <v>4115</v>
      </c>
      <c r="D307" s="45" t="s">
        <v>913</v>
      </c>
      <c r="E307" s="45" t="s">
        <v>914</v>
      </c>
      <c r="F307" s="32" t="s">
        <v>4114</v>
      </c>
      <c r="G307" s="33" t="s">
        <v>915</v>
      </c>
      <c r="H307" s="57">
        <v>136555</v>
      </c>
      <c r="I307" s="34">
        <f t="shared" si="4"/>
        <v>4.2978948000000001E-5</v>
      </c>
    </row>
    <row r="308" spans="2:9" s="33" customFormat="1" ht="13.2">
      <c r="B308" s="33">
        <v>4</v>
      </c>
      <c r="C308" s="33" t="s">
        <v>4115</v>
      </c>
      <c r="D308" s="45" t="s">
        <v>916</v>
      </c>
      <c r="E308" s="45" t="s">
        <v>917</v>
      </c>
      <c r="F308" s="32" t="s">
        <v>4114</v>
      </c>
      <c r="G308" s="33" t="s">
        <v>918</v>
      </c>
      <c r="H308" s="57">
        <v>153125</v>
      </c>
      <c r="I308" s="34">
        <f t="shared" si="4"/>
        <v>4.8194145000000003E-5</v>
      </c>
    </row>
    <row r="309" spans="2:9" s="33" customFormat="1" ht="13.2">
      <c r="B309" s="33">
        <v>4</v>
      </c>
      <c r="C309" s="33" t="s">
        <v>4115</v>
      </c>
      <c r="D309" s="45" t="s">
        <v>919</v>
      </c>
      <c r="E309" s="45" t="s">
        <v>920</v>
      </c>
      <c r="F309" s="32" t="s">
        <v>4114</v>
      </c>
      <c r="G309" s="33" t="s">
        <v>921</v>
      </c>
      <c r="H309" s="57">
        <v>79039</v>
      </c>
      <c r="I309" s="34">
        <f t="shared" si="4"/>
        <v>2.4876519E-5</v>
      </c>
    </row>
    <row r="310" spans="2:9" s="33" customFormat="1" ht="13.2">
      <c r="B310" s="33">
        <v>4</v>
      </c>
      <c r="C310" s="33" t="s">
        <v>4115</v>
      </c>
      <c r="D310" s="45" t="s">
        <v>922</v>
      </c>
      <c r="E310" s="45" t="s">
        <v>923</v>
      </c>
      <c r="F310" s="32" t="s">
        <v>4114</v>
      </c>
      <c r="G310" s="33" t="s">
        <v>924</v>
      </c>
      <c r="H310" s="57">
        <v>123276</v>
      </c>
      <c r="I310" s="34">
        <f t="shared" si="4"/>
        <v>3.8799552000000002E-5</v>
      </c>
    </row>
    <row r="311" spans="2:9" s="33" customFormat="1" ht="13.2">
      <c r="B311" s="33">
        <v>4</v>
      </c>
      <c r="C311" s="33" t="s">
        <v>4115</v>
      </c>
      <c r="D311" s="45" t="s">
        <v>925</v>
      </c>
      <c r="E311" s="45" t="s">
        <v>926</v>
      </c>
      <c r="F311" s="32" t="s">
        <v>4114</v>
      </c>
      <c r="G311" s="33" t="s">
        <v>927</v>
      </c>
      <c r="H311" s="57">
        <v>67264</v>
      </c>
      <c r="I311" s="34">
        <f t="shared" si="4"/>
        <v>2.1170488000000001E-5</v>
      </c>
    </row>
    <row r="312" spans="2:9" s="33" customFormat="1" ht="13.2">
      <c r="B312" s="33">
        <v>4</v>
      </c>
      <c r="C312" s="33" t="s">
        <v>4115</v>
      </c>
      <c r="D312" s="45" t="s">
        <v>928</v>
      </c>
      <c r="E312" s="45" t="s">
        <v>929</v>
      </c>
      <c r="F312" s="32" t="s">
        <v>4114</v>
      </c>
      <c r="G312" s="33" t="s">
        <v>930</v>
      </c>
      <c r="H312" s="57">
        <v>6614746</v>
      </c>
      <c r="I312" s="34">
        <f t="shared" si="4"/>
        <v>2.081907119E-3</v>
      </c>
    </row>
    <row r="313" spans="2:9" s="33" customFormat="1" ht="13.2">
      <c r="B313" s="33">
        <v>4</v>
      </c>
      <c r="C313" s="33" t="s">
        <v>4115</v>
      </c>
      <c r="D313" s="45" t="s">
        <v>931</v>
      </c>
      <c r="E313" s="45" t="s">
        <v>932</v>
      </c>
      <c r="F313" s="32" t="s">
        <v>4114</v>
      </c>
      <c r="G313" s="33" t="s">
        <v>933</v>
      </c>
      <c r="H313" s="57">
        <v>1308137</v>
      </c>
      <c r="I313" s="34">
        <f t="shared" si="4"/>
        <v>4.1171947200000002E-4</v>
      </c>
    </row>
    <row r="314" spans="2:9" s="33" customFormat="1" ht="13.2">
      <c r="B314" s="33">
        <v>4</v>
      </c>
      <c r="C314" s="33" t="s">
        <v>4115</v>
      </c>
      <c r="D314" s="45" t="s">
        <v>934</v>
      </c>
      <c r="E314" s="45" t="s">
        <v>935</v>
      </c>
      <c r="F314" s="32" t="s">
        <v>4114</v>
      </c>
      <c r="G314" s="33" t="s">
        <v>936</v>
      </c>
      <c r="H314" s="57">
        <v>729228</v>
      </c>
      <c r="I314" s="34">
        <f t="shared" si="4"/>
        <v>2.2951523200000001E-4</v>
      </c>
    </row>
    <row r="315" spans="2:9" s="33" customFormat="1" ht="13.2">
      <c r="B315" s="33">
        <v>4</v>
      </c>
      <c r="C315" s="33" t="s">
        <v>4115</v>
      </c>
      <c r="D315" s="45" t="s">
        <v>937</v>
      </c>
      <c r="E315" s="45" t="s">
        <v>938</v>
      </c>
      <c r="F315" s="32" t="s">
        <v>4114</v>
      </c>
      <c r="G315" s="33" t="s">
        <v>939</v>
      </c>
      <c r="H315" s="57">
        <v>155263</v>
      </c>
      <c r="I315" s="34">
        <f t="shared" si="4"/>
        <v>4.8867053000000003E-5</v>
      </c>
    </row>
    <row r="316" spans="2:9" s="33" customFormat="1" ht="13.2">
      <c r="B316" s="33">
        <v>4</v>
      </c>
      <c r="C316" s="33" t="s">
        <v>4115</v>
      </c>
      <c r="D316" s="45" t="s">
        <v>940</v>
      </c>
      <c r="E316" s="45" t="s">
        <v>941</v>
      </c>
      <c r="F316" s="32" t="s">
        <v>4114</v>
      </c>
      <c r="G316" s="33" t="s">
        <v>942</v>
      </c>
      <c r="H316" s="57">
        <v>2205967</v>
      </c>
      <c r="I316" s="34">
        <f t="shared" si="4"/>
        <v>6.9430003799999997E-4</v>
      </c>
    </row>
    <row r="317" spans="2:9" s="33" customFormat="1" ht="13.2">
      <c r="B317" s="33">
        <v>4</v>
      </c>
      <c r="C317" s="33" t="s">
        <v>4115</v>
      </c>
      <c r="D317" s="45" t="s">
        <v>943</v>
      </c>
      <c r="E317" s="45" t="s">
        <v>944</v>
      </c>
      <c r="F317" s="32" t="s">
        <v>4114</v>
      </c>
      <c r="G317" s="33" t="s">
        <v>945</v>
      </c>
      <c r="H317" s="57">
        <v>204833</v>
      </c>
      <c r="I317" s="34">
        <f t="shared" si="4"/>
        <v>6.4468580000000007E-5</v>
      </c>
    </row>
    <row r="318" spans="2:9" s="33" customFormat="1" ht="13.2">
      <c r="B318" s="33">
        <v>4</v>
      </c>
      <c r="C318" s="33" t="s">
        <v>4115</v>
      </c>
      <c r="D318" s="45" t="s">
        <v>946</v>
      </c>
      <c r="E318" s="45" t="s">
        <v>947</v>
      </c>
      <c r="F318" s="32" t="s">
        <v>4114</v>
      </c>
      <c r="G318" s="33" t="s">
        <v>948</v>
      </c>
      <c r="H318" s="57">
        <v>140631</v>
      </c>
      <c r="I318" s="34">
        <f t="shared" si="4"/>
        <v>4.4261816999999997E-5</v>
      </c>
    </row>
    <row r="319" spans="2:9" s="33" customFormat="1" ht="13.2">
      <c r="B319" s="33">
        <v>4</v>
      </c>
      <c r="C319" s="33" t="s">
        <v>4115</v>
      </c>
      <c r="D319" s="45" t="s">
        <v>949</v>
      </c>
      <c r="E319" s="45" t="s">
        <v>950</v>
      </c>
      <c r="F319" s="32" t="s">
        <v>4114</v>
      </c>
      <c r="G319" s="33" t="s">
        <v>951</v>
      </c>
      <c r="H319" s="57">
        <v>304711</v>
      </c>
      <c r="I319" s="34">
        <f t="shared" si="4"/>
        <v>9.5903909000000006E-5</v>
      </c>
    </row>
    <row r="320" spans="2:9" s="33" customFormat="1" ht="13.2">
      <c r="B320" s="33">
        <v>4</v>
      </c>
      <c r="C320" s="33" t="s">
        <v>4115</v>
      </c>
      <c r="D320" s="45" t="s">
        <v>952</v>
      </c>
      <c r="E320" s="45" t="s">
        <v>953</v>
      </c>
      <c r="F320" s="32" t="s">
        <v>4114</v>
      </c>
      <c r="G320" s="33" t="s">
        <v>954</v>
      </c>
      <c r="H320" s="57">
        <v>189111</v>
      </c>
      <c r="I320" s="34">
        <f t="shared" si="4"/>
        <v>5.9520279999999999E-5</v>
      </c>
    </row>
    <row r="321" spans="2:9" s="33" customFormat="1" ht="13.2">
      <c r="B321" s="33">
        <v>4</v>
      </c>
      <c r="C321" s="33" t="s">
        <v>4115</v>
      </c>
      <c r="D321" s="45" t="s">
        <v>955</v>
      </c>
      <c r="E321" s="45" t="s">
        <v>956</v>
      </c>
      <c r="F321" s="32" t="s">
        <v>4114</v>
      </c>
      <c r="G321" s="33" t="s">
        <v>957</v>
      </c>
      <c r="H321" s="57">
        <v>2177745</v>
      </c>
      <c r="I321" s="34">
        <f t="shared" si="4"/>
        <v>6.8541752299999998E-4</v>
      </c>
    </row>
    <row r="322" spans="2:9" s="33" customFormat="1" ht="13.2">
      <c r="B322" s="33">
        <v>4</v>
      </c>
      <c r="C322" s="33" t="s">
        <v>4115</v>
      </c>
      <c r="D322" s="45" t="s">
        <v>958</v>
      </c>
      <c r="E322" s="45" t="s">
        <v>959</v>
      </c>
      <c r="F322" s="32" t="s">
        <v>4114</v>
      </c>
      <c r="G322" s="33" t="s">
        <v>960</v>
      </c>
      <c r="H322" s="57">
        <v>74471</v>
      </c>
      <c r="I322" s="34">
        <f t="shared" si="4"/>
        <v>2.3438799000000001E-5</v>
      </c>
    </row>
    <row r="323" spans="2:9" s="33" customFormat="1" ht="13.2">
      <c r="B323" s="33">
        <v>4</v>
      </c>
      <c r="C323" s="33" t="s">
        <v>4115</v>
      </c>
      <c r="D323" s="45" t="s">
        <v>961</v>
      </c>
      <c r="E323" s="45" t="s">
        <v>962</v>
      </c>
      <c r="F323" s="32" t="s">
        <v>4114</v>
      </c>
      <c r="G323" s="33" t="s">
        <v>963</v>
      </c>
      <c r="H323" s="57">
        <v>58267</v>
      </c>
      <c r="I323" s="34">
        <f t="shared" si="4"/>
        <v>1.8338797E-5</v>
      </c>
    </row>
    <row r="324" spans="2:9" s="33" customFormat="1" ht="13.2">
      <c r="B324" s="33">
        <v>4</v>
      </c>
      <c r="C324" s="33" t="s">
        <v>4115</v>
      </c>
      <c r="D324" s="45" t="s">
        <v>964</v>
      </c>
      <c r="E324" s="45" t="s">
        <v>965</v>
      </c>
      <c r="F324" s="32" t="s">
        <v>4114</v>
      </c>
      <c r="G324" s="33" t="s">
        <v>966</v>
      </c>
      <c r="H324" s="57">
        <v>199841</v>
      </c>
      <c r="I324" s="34">
        <f t="shared" si="4"/>
        <v>6.2897411000000002E-5</v>
      </c>
    </row>
    <row r="325" spans="2:9" s="33" customFormat="1" ht="13.2">
      <c r="B325" s="33">
        <v>4</v>
      </c>
      <c r="C325" s="33" t="s">
        <v>4115</v>
      </c>
      <c r="D325" s="45" t="s">
        <v>967</v>
      </c>
      <c r="E325" s="45" t="s">
        <v>968</v>
      </c>
      <c r="F325" s="32" t="s">
        <v>4114</v>
      </c>
      <c r="G325" s="33" t="s">
        <v>969</v>
      </c>
      <c r="H325" s="57">
        <v>545089</v>
      </c>
      <c r="I325" s="34">
        <f t="shared" si="4"/>
        <v>1.7155982600000001E-4</v>
      </c>
    </row>
    <row r="326" spans="2:9" s="33" customFormat="1" ht="13.2">
      <c r="B326" s="33">
        <v>4</v>
      </c>
      <c r="C326" s="33" t="s">
        <v>4115</v>
      </c>
      <c r="D326" s="45" t="s">
        <v>970</v>
      </c>
      <c r="E326" s="45" t="s">
        <v>971</v>
      </c>
      <c r="F326" s="32" t="s">
        <v>4114</v>
      </c>
      <c r="G326" s="33" t="s">
        <v>972</v>
      </c>
      <c r="H326" s="57">
        <v>271967</v>
      </c>
      <c r="I326" s="34">
        <f t="shared" si="4"/>
        <v>8.5598152000000005E-5</v>
      </c>
    </row>
    <row r="327" spans="2:9" s="33" customFormat="1" ht="13.2">
      <c r="B327" s="33">
        <v>4</v>
      </c>
      <c r="C327" s="33" t="s">
        <v>4115</v>
      </c>
      <c r="D327" s="45" t="s">
        <v>973</v>
      </c>
      <c r="E327" s="45" t="s">
        <v>974</v>
      </c>
      <c r="F327" s="32" t="s">
        <v>4114</v>
      </c>
      <c r="G327" s="33" t="s">
        <v>975</v>
      </c>
      <c r="H327" s="57">
        <v>2622262</v>
      </c>
      <c r="I327" s="34">
        <f t="shared" si="4"/>
        <v>8.2532359200000001E-4</v>
      </c>
    </row>
    <row r="328" spans="2:9" s="33" customFormat="1" ht="13.2">
      <c r="B328" s="33">
        <v>4</v>
      </c>
      <c r="C328" s="33" t="s">
        <v>4115</v>
      </c>
      <c r="D328" s="45" t="s">
        <v>976</v>
      </c>
      <c r="E328" s="45" t="s">
        <v>977</v>
      </c>
      <c r="F328" s="32" t="s">
        <v>4114</v>
      </c>
      <c r="G328" s="33" t="s">
        <v>978</v>
      </c>
      <c r="H328" s="57">
        <v>229769</v>
      </c>
      <c r="I328" s="34">
        <f t="shared" si="4"/>
        <v>7.2316869000000001E-5</v>
      </c>
    </row>
    <row r="329" spans="2:9" s="33" customFormat="1" ht="13.2">
      <c r="B329" s="33">
        <v>4</v>
      </c>
      <c r="C329" s="33" t="s">
        <v>4115</v>
      </c>
      <c r="D329" s="45" t="s">
        <v>979</v>
      </c>
      <c r="E329" s="45" t="s">
        <v>980</v>
      </c>
      <c r="F329" s="32" t="s">
        <v>4114</v>
      </c>
      <c r="G329" s="33" t="s">
        <v>981</v>
      </c>
      <c r="H329" s="57">
        <v>220575</v>
      </c>
      <c r="I329" s="34">
        <f t="shared" si="4"/>
        <v>6.9423173999999999E-5</v>
      </c>
    </row>
    <row r="330" spans="2:9" s="33" customFormat="1" ht="13.2">
      <c r="B330" s="33">
        <v>4</v>
      </c>
      <c r="C330" s="33" t="s">
        <v>4115</v>
      </c>
      <c r="D330" s="45" t="s">
        <v>982</v>
      </c>
      <c r="E330" s="45" t="s">
        <v>983</v>
      </c>
      <c r="F330" s="32" t="s">
        <v>4114</v>
      </c>
      <c r="G330" s="33" t="s">
        <v>984</v>
      </c>
      <c r="H330" s="57">
        <v>338423</v>
      </c>
      <c r="I330" s="34">
        <f t="shared" si="4"/>
        <v>1.0651433200000001E-4</v>
      </c>
    </row>
    <row r="331" spans="2:9" s="33" customFormat="1" ht="13.2">
      <c r="B331" s="33">
        <v>4</v>
      </c>
      <c r="C331" s="33" t="s">
        <v>4115</v>
      </c>
      <c r="D331" s="45" t="s">
        <v>985</v>
      </c>
      <c r="E331" s="45" t="s">
        <v>986</v>
      </c>
      <c r="F331" s="32" t="s">
        <v>4114</v>
      </c>
      <c r="G331" s="33" t="s">
        <v>987</v>
      </c>
      <c r="H331" s="57">
        <v>320884</v>
      </c>
      <c r="I331" s="34">
        <f t="shared" si="4"/>
        <v>1.0099415500000001E-4</v>
      </c>
    </row>
    <row r="332" spans="2:9" s="33" customFormat="1" ht="13.2">
      <c r="B332" s="33">
        <v>4</v>
      </c>
      <c r="C332" s="33" t="s">
        <v>4115</v>
      </c>
      <c r="D332" s="45" t="s">
        <v>988</v>
      </c>
      <c r="E332" s="45" t="s">
        <v>989</v>
      </c>
      <c r="F332" s="32" t="s">
        <v>4114</v>
      </c>
      <c r="G332" s="33" t="s">
        <v>990</v>
      </c>
      <c r="H332" s="57">
        <v>147333</v>
      </c>
      <c r="I332" s="34">
        <f t="shared" si="4"/>
        <v>4.6371186999999999E-5</v>
      </c>
    </row>
    <row r="333" spans="2:9" s="33" customFormat="1" ht="13.2">
      <c r="B333" s="33">
        <v>4</v>
      </c>
      <c r="C333" s="33" t="s">
        <v>4115</v>
      </c>
      <c r="D333" s="45" t="s">
        <v>991</v>
      </c>
      <c r="E333" s="45" t="s">
        <v>992</v>
      </c>
      <c r="F333" s="32" t="s">
        <v>4114</v>
      </c>
      <c r="G333" s="33" t="s">
        <v>993</v>
      </c>
      <c r="H333" s="57">
        <v>42678</v>
      </c>
      <c r="I333" s="34">
        <f t="shared" si="4"/>
        <v>1.3432356999999999E-5</v>
      </c>
    </row>
    <row r="334" spans="2:9" s="33" customFormat="1" ht="13.2">
      <c r="B334" s="33">
        <v>4</v>
      </c>
      <c r="C334" s="33" t="s">
        <v>4115</v>
      </c>
      <c r="D334" s="45" t="s">
        <v>994</v>
      </c>
      <c r="E334" s="45" t="s">
        <v>995</v>
      </c>
      <c r="F334" s="32" t="s">
        <v>4114</v>
      </c>
      <c r="G334" s="33" t="s">
        <v>996</v>
      </c>
      <c r="H334" s="57">
        <v>450906</v>
      </c>
      <c r="I334" s="34">
        <f t="shared" si="4"/>
        <v>1.41916925E-4</v>
      </c>
    </row>
    <row r="335" spans="2:9" s="33" customFormat="1" ht="13.2">
      <c r="B335" s="33">
        <v>4</v>
      </c>
      <c r="C335" s="33" t="s">
        <v>4115</v>
      </c>
      <c r="D335" s="45" t="s">
        <v>997</v>
      </c>
      <c r="E335" s="45" t="s">
        <v>998</v>
      </c>
      <c r="F335" s="32" t="s">
        <v>4114</v>
      </c>
      <c r="G335" s="33" t="s">
        <v>999</v>
      </c>
      <c r="H335" s="57">
        <v>9270866</v>
      </c>
      <c r="I335" s="34">
        <f t="shared" si="4"/>
        <v>2.9178870850000002E-3</v>
      </c>
    </row>
    <row r="336" spans="2:9" s="33" customFormat="1" ht="13.2">
      <c r="B336" s="33">
        <v>4</v>
      </c>
      <c r="C336" s="33" t="s">
        <v>4115</v>
      </c>
      <c r="D336" s="45" t="s">
        <v>1000</v>
      </c>
      <c r="E336" s="45" t="s">
        <v>1001</v>
      </c>
      <c r="F336" s="32" t="s">
        <v>4114</v>
      </c>
      <c r="G336" s="33" t="s">
        <v>1002</v>
      </c>
      <c r="H336" s="57">
        <v>56965</v>
      </c>
      <c r="I336" s="34">
        <f t="shared" si="4"/>
        <v>1.7929008999999999E-5</v>
      </c>
    </row>
    <row r="337" spans="2:9" s="33" customFormat="1" ht="13.2">
      <c r="B337" s="33">
        <v>4</v>
      </c>
      <c r="C337" s="33" t="s">
        <v>4115</v>
      </c>
      <c r="D337" s="45" t="s">
        <v>1003</v>
      </c>
      <c r="E337" s="45" t="s">
        <v>1004</v>
      </c>
      <c r="F337" s="32" t="s">
        <v>4114</v>
      </c>
      <c r="G337" s="33" t="s">
        <v>1005</v>
      </c>
      <c r="H337" s="57">
        <v>121386</v>
      </c>
      <c r="I337" s="34">
        <f t="shared" si="4"/>
        <v>3.8204699000000001E-5</v>
      </c>
    </row>
    <row r="338" spans="2:9" s="33" customFormat="1" ht="13.2">
      <c r="B338" s="33">
        <v>4</v>
      </c>
      <c r="C338" s="33" t="s">
        <v>4115</v>
      </c>
      <c r="D338" s="45" t="s">
        <v>1006</v>
      </c>
      <c r="E338" s="45" t="s">
        <v>1007</v>
      </c>
      <c r="F338" s="32" t="s">
        <v>4114</v>
      </c>
      <c r="G338" s="33" t="s">
        <v>1008</v>
      </c>
      <c r="H338" s="57">
        <v>2029581</v>
      </c>
      <c r="I338" s="34">
        <f t="shared" si="4"/>
        <v>6.3878478999999998E-4</v>
      </c>
    </row>
    <row r="339" spans="2:9" s="33" customFormat="1" ht="13.2">
      <c r="B339" s="33">
        <v>4</v>
      </c>
      <c r="C339" s="33" t="s">
        <v>4115</v>
      </c>
      <c r="D339" s="45" t="s">
        <v>1009</v>
      </c>
      <c r="E339" s="45" t="s">
        <v>1010</v>
      </c>
      <c r="F339" s="32" t="s">
        <v>4114</v>
      </c>
      <c r="G339" s="33" t="s">
        <v>1011</v>
      </c>
      <c r="H339" s="57">
        <v>1267661</v>
      </c>
      <c r="I339" s="34">
        <f t="shared" si="4"/>
        <v>3.9898016699999999E-4</v>
      </c>
    </row>
    <row r="340" spans="2:9" s="33" customFormat="1" ht="13.2">
      <c r="B340" s="33">
        <v>4</v>
      </c>
      <c r="C340" s="33" t="s">
        <v>4115</v>
      </c>
      <c r="D340" s="45" t="s">
        <v>1012</v>
      </c>
      <c r="E340" s="45" t="s">
        <v>1013</v>
      </c>
      <c r="F340" s="32" t="s">
        <v>4114</v>
      </c>
      <c r="G340" s="33" t="s">
        <v>1014</v>
      </c>
      <c r="H340" s="57">
        <v>6540577</v>
      </c>
      <c r="I340" s="34">
        <f t="shared" si="4"/>
        <v>2.0585633700000001E-3</v>
      </c>
    </row>
    <row r="341" spans="2:9" s="33" customFormat="1" ht="13.2">
      <c r="B341" s="33">
        <v>4</v>
      </c>
      <c r="C341" s="33" t="s">
        <v>4115</v>
      </c>
      <c r="D341" s="45" t="s">
        <v>1015</v>
      </c>
      <c r="E341" s="45" t="s">
        <v>1016</v>
      </c>
      <c r="F341" s="32" t="s">
        <v>4114</v>
      </c>
      <c r="G341" s="33" t="s">
        <v>1017</v>
      </c>
      <c r="H341" s="57">
        <v>195253</v>
      </c>
      <c r="I341" s="34">
        <f t="shared" si="4"/>
        <v>6.1453396999999995E-5</v>
      </c>
    </row>
    <row r="342" spans="2:9" s="33" customFormat="1" ht="13.2">
      <c r="B342" s="33">
        <v>4</v>
      </c>
      <c r="C342" s="33" t="s">
        <v>4115</v>
      </c>
      <c r="D342" s="45" t="s">
        <v>1018</v>
      </c>
      <c r="E342" s="45" t="s">
        <v>1019</v>
      </c>
      <c r="F342" s="32" t="s">
        <v>4114</v>
      </c>
      <c r="G342" s="33" t="s">
        <v>1020</v>
      </c>
      <c r="H342" s="57">
        <v>1187070</v>
      </c>
      <c r="I342" s="34">
        <f t="shared" si="4"/>
        <v>3.73615175E-4</v>
      </c>
    </row>
    <row r="343" spans="2:9" s="33" customFormat="1" ht="13.2">
      <c r="B343" s="33">
        <v>4</v>
      </c>
      <c r="C343" s="33" t="s">
        <v>4115</v>
      </c>
      <c r="D343" s="45" t="s">
        <v>1021</v>
      </c>
      <c r="E343" s="45" t="s">
        <v>1022</v>
      </c>
      <c r="F343" s="32" t="s">
        <v>4114</v>
      </c>
      <c r="G343" s="33" t="s">
        <v>1023</v>
      </c>
      <c r="H343" s="57">
        <v>24269</v>
      </c>
      <c r="I343" s="34">
        <f t="shared" si="4"/>
        <v>7.6383590000000008E-6</v>
      </c>
    </row>
    <row r="344" spans="2:9" s="33" customFormat="1" ht="13.2">
      <c r="B344" s="33">
        <v>4</v>
      </c>
      <c r="C344" s="33" t="s">
        <v>4115</v>
      </c>
      <c r="D344" s="45" t="s">
        <v>1024</v>
      </c>
      <c r="E344" s="45" t="s">
        <v>1025</v>
      </c>
      <c r="F344" s="32" t="s">
        <v>4114</v>
      </c>
      <c r="G344" s="33" t="s">
        <v>1026</v>
      </c>
      <c r="H344" s="57">
        <v>290826</v>
      </c>
      <c r="I344" s="34">
        <f t="shared" si="4"/>
        <v>9.1533781999999998E-5</v>
      </c>
    </row>
    <row r="345" spans="2:9" s="33" customFormat="1" ht="13.2">
      <c r="B345" s="33">
        <v>4</v>
      </c>
      <c r="C345" s="33" t="s">
        <v>4115</v>
      </c>
      <c r="D345" s="45" t="s">
        <v>1027</v>
      </c>
      <c r="E345" s="45" t="s">
        <v>1028</v>
      </c>
      <c r="F345" s="32" t="s">
        <v>4114</v>
      </c>
      <c r="G345" s="33" t="s">
        <v>1029</v>
      </c>
      <c r="H345" s="57">
        <v>18925</v>
      </c>
      <c r="I345" s="34">
        <f t="shared" si="4"/>
        <v>5.9564030000000001E-6</v>
      </c>
    </row>
    <row r="346" spans="2:9" s="33" customFormat="1" ht="13.2">
      <c r="B346" s="33">
        <v>4</v>
      </c>
      <c r="C346" s="33" t="s">
        <v>4115</v>
      </c>
      <c r="D346" s="45" t="s">
        <v>1030</v>
      </c>
      <c r="E346" s="45" t="s">
        <v>1031</v>
      </c>
      <c r="F346" s="32" t="s">
        <v>4114</v>
      </c>
      <c r="G346" s="33" t="s">
        <v>1032</v>
      </c>
      <c r="H346" s="57">
        <v>117517</v>
      </c>
      <c r="I346" s="34">
        <f t="shared" ref="I346:I409" si="5">ROUND(H346/$H$20,12)</f>
        <v>3.6986980000000002E-5</v>
      </c>
    </row>
    <row r="347" spans="2:9" s="33" customFormat="1" ht="13.2">
      <c r="B347" s="33">
        <v>4</v>
      </c>
      <c r="C347" s="33" t="s">
        <v>4115</v>
      </c>
      <c r="D347" s="45" t="s">
        <v>1033</v>
      </c>
      <c r="E347" s="45" t="s">
        <v>1034</v>
      </c>
      <c r="F347" s="32" t="s">
        <v>4114</v>
      </c>
      <c r="G347" s="33" t="s">
        <v>1035</v>
      </c>
      <c r="H347" s="57">
        <v>497392</v>
      </c>
      <c r="I347" s="34">
        <f t="shared" si="5"/>
        <v>1.5654780200000001E-4</v>
      </c>
    </row>
    <row r="348" spans="2:9" s="33" customFormat="1" ht="13.2">
      <c r="B348" s="33">
        <v>4</v>
      </c>
      <c r="C348" s="33" t="s">
        <v>4115</v>
      </c>
      <c r="D348" s="45" t="s">
        <v>1036</v>
      </c>
      <c r="E348" s="45" t="s">
        <v>1037</v>
      </c>
      <c r="F348" s="32" t="s">
        <v>4114</v>
      </c>
      <c r="G348" s="33" t="s">
        <v>1038</v>
      </c>
      <c r="H348" s="57">
        <v>263176</v>
      </c>
      <c r="I348" s="34">
        <f t="shared" si="5"/>
        <v>8.2831296999999999E-5</v>
      </c>
    </row>
    <row r="349" spans="2:9" s="33" customFormat="1" ht="13.2">
      <c r="B349" s="33">
        <v>4</v>
      </c>
      <c r="C349" s="33" t="s">
        <v>4115</v>
      </c>
      <c r="D349" s="45" t="s">
        <v>1039</v>
      </c>
      <c r="E349" s="45" t="s">
        <v>1040</v>
      </c>
      <c r="F349" s="32" t="s">
        <v>4114</v>
      </c>
      <c r="G349" s="33" t="s">
        <v>1041</v>
      </c>
      <c r="H349" s="57">
        <v>29747</v>
      </c>
      <c r="I349" s="34">
        <f t="shared" si="5"/>
        <v>9.3624899999999999E-6</v>
      </c>
    </row>
    <row r="350" spans="2:9" s="33" customFormat="1" ht="13.2">
      <c r="B350" s="33">
        <v>4</v>
      </c>
      <c r="C350" s="33" t="s">
        <v>4115</v>
      </c>
      <c r="D350" s="45" t="s">
        <v>1042</v>
      </c>
      <c r="E350" s="45" t="s">
        <v>1043</v>
      </c>
      <c r="F350" s="32" t="s">
        <v>4114</v>
      </c>
      <c r="G350" s="33" t="s">
        <v>1044</v>
      </c>
      <c r="H350" s="57">
        <v>92114</v>
      </c>
      <c r="I350" s="34">
        <f t="shared" si="5"/>
        <v>2.8991709E-5</v>
      </c>
    </row>
    <row r="351" spans="2:9" s="33" customFormat="1" ht="13.2">
      <c r="B351" s="33">
        <v>4</v>
      </c>
      <c r="C351" s="33" t="s">
        <v>4115</v>
      </c>
      <c r="D351" s="45" t="s">
        <v>1045</v>
      </c>
      <c r="E351" s="45" t="s">
        <v>1046</v>
      </c>
      <c r="F351" s="32" t="s">
        <v>4114</v>
      </c>
      <c r="G351" s="33" t="s">
        <v>1047</v>
      </c>
      <c r="H351" s="57">
        <v>151560</v>
      </c>
      <c r="I351" s="34">
        <f t="shared" si="5"/>
        <v>4.7701580999999999E-5</v>
      </c>
    </row>
    <row r="352" spans="2:9" s="33" customFormat="1" ht="13.2">
      <c r="B352" s="33">
        <v>4</v>
      </c>
      <c r="C352" s="33" t="s">
        <v>4115</v>
      </c>
      <c r="D352" s="45" t="s">
        <v>1048</v>
      </c>
      <c r="E352" s="45" t="s">
        <v>1049</v>
      </c>
      <c r="F352" s="32" t="s">
        <v>4114</v>
      </c>
      <c r="G352" s="33" t="s">
        <v>1050</v>
      </c>
      <c r="H352" s="57">
        <v>236628</v>
      </c>
      <c r="I352" s="34">
        <f t="shared" si="5"/>
        <v>7.4475650999999995E-5</v>
      </c>
    </row>
    <row r="353" spans="2:9" s="33" customFormat="1" ht="13.2">
      <c r="B353" s="33">
        <v>4</v>
      </c>
      <c r="C353" s="33" t="s">
        <v>4115</v>
      </c>
      <c r="D353" s="45" t="s">
        <v>1051</v>
      </c>
      <c r="E353" s="45" t="s">
        <v>1052</v>
      </c>
      <c r="F353" s="32" t="s">
        <v>4114</v>
      </c>
      <c r="G353" s="33" t="s">
        <v>1053</v>
      </c>
      <c r="H353" s="57">
        <v>1066831</v>
      </c>
      <c r="I353" s="34">
        <f t="shared" si="5"/>
        <v>3.3577147999999999E-4</v>
      </c>
    </row>
    <row r="354" spans="2:9" s="33" customFormat="1" ht="13.2">
      <c r="B354" s="33">
        <v>4</v>
      </c>
      <c r="C354" s="33" t="s">
        <v>4115</v>
      </c>
      <c r="D354" s="45" t="s">
        <v>1054</v>
      </c>
      <c r="E354" s="45" t="s">
        <v>1055</v>
      </c>
      <c r="F354" s="32" t="s">
        <v>4114</v>
      </c>
      <c r="G354" s="33" t="s">
        <v>1056</v>
      </c>
      <c r="H354" s="57">
        <v>112405</v>
      </c>
      <c r="I354" s="34">
        <f t="shared" si="5"/>
        <v>3.5378042999999997E-5</v>
      </c>
    </row>
    <row r="355" spans="2:9" s="33" customFormat="1" ht="13.2">
      <c r="B355" s="33">
        <v>4</v>
      </c>
      <c r="C355" s="33" t="s">
        <v>4115</v>
      </c>
      <c r="D355" s="45" t="s">
        <v>1057</v>
      </c>
      <c r="E355" s="45" t="s">
        <v>1058</v>
      </c>
      <c r="F355" s="32" t="s">
        <v>4114</v>
      </c>
      <c r="G355" s="33" t="s">
        <v>1059</v>
      </c>
      <c r="H355" s="57">
        <v>53220</v>
      </c>
      <c r="I355" s="34">
        <f t="shared" si="5"/>
        <v>1.6750318E-5</v>
      </c>
    </row>
    <row r="356" spans="2:9" s="33" customFormat="1" ht="13.2">
      <c r="B356" s="33">
        <v>4</v>
      </c>
      <c r="C356" s="33" t="s">
        <v>4115</v>
      </c>
      <c r="D356" s="45" t="s">
        <v>1060</v>
      </c>
      <c r="E356" s="45" t="s">
        <v>1061</v>
      </c>
      <c r="F356" s="32" t="s">
        <v>4114</v>
      </c>
      <c r="G356" s="33" t="s">
        <v>1062</v>
      </c>
      <c r="H356" s="57">
        <v>75467</v>
      </c>
      <c r="I356" s="34">
        <f t="shared" si="5"/>
        <v>2.3752277999999999E-5</v>
      </c>
    </row>
    <row r="357" spans="2:9" s="33" customFormat="1" ht="13.2">
      <c r="B357" s="33">
        <v>4</v>
      </c>
      <c r="C357" s="33" t="s">
        <v>4115</v>
      </c>
      <c r="D357" s="45" t="s">
        <v>1063</v>
      </c>
      <c r="E357" s="45" t="s">
        <v>1064</v>
      </c>
      <c r="F357" s="32" t="s">
        <v>4114</v>
      </c>
      <c r="G357" s="33" t="s">
        <v>1065</v>
      </c>
      <c r="H357" s="57">
        <v>37576</v>
      </c>
      <c r="I357" s="34">
        <f t="shared" si="5"/>
        <v>1.1826568E-5</v>
      </c>
    </row>
    <row r="358" spans="2:9" s="33" customFormat="1" ht="13.2">
      <c r="B358" s="33">
        <v>4</v>
      </c>
      <c r="C358" s="33" t="s">
        <v>4115</v>
      </c>
      <c r="D358" s="45" t="s">
        <v>1066</v>
      </c>
      <c r="E358" s="45" t="s">
        <v>1067</v>
      </c>
      <c r="F358" s="32" t="s">
        <v>4114</v>
      </c>
      <c r="G358" s="33" t="s">
        <v>1068</v>
      </c>
      <c r="H358" s="57">
        <v>2644105</v>
      </c>
      <c r="I358" s="34">
        <f t="shared" si="5"/>
        <v>8.3219839799999996E-4</v>
      </c>
    </row>
    <row r="359" spans="2:9" s="33" customFormat="1" ht="13.2">
      <c r="B359" s="33">
        <v>4</v>
      </c>
      <c r="C359" s="33" t="s">
        <v>4115</v>
      </c>
      <c r="D359" s="45" t="s">
        <v>1069</v>
      </c>
      <c r="E359" s="45" t="s">
        <v>1070</v>
      </c>
      <c r="F359" s="32" t="s">
        <v>4114</v>
      </c>
      <c r="G359" s="33" t="s">
        <v>1071</v>
      </c>
      <c r="H359" s="57">
        <v>407178</v>
      </c>
      <c r="I359" s="34">
        <f t="shared" si="5"/>
        <v>1.2815409299999999E-4</v>
      </c>
    </row>
    <row r="360" spans="2:9" s="33" customFormat="1" ht="13.2">
      <c r="B360" s="33">
        <v>4</v>
      </c>
      <c r="C360" s="33" t="s">
        <v>4115</v>
      </c>
      <c r="D360" s="45" t="s">
        <v>1072</v>
      </c>
      <c r="E360" s="45" t="s">
        <v>1073</v>
      </c>
      <c r="F360" s="32" t="s">
        <v>4114</v>
      </c>
      <c r="G360" s="33" t="s">
        <v>1074</v>
      </c>
      <c r="H360" s="57">
        <v>394590</v>
      </c>
      <c r="I360" s="34">
        <f t="shared" si="5"/>
        <v>1.24192181E-4</v>
      </c>
    </row>
    <row r="361" spans="2:9" s="33" customFormat="1" ht="13.2">
      <c r="B361" s="33">
        <v>4</v>
      </c>
      <c r="C361" s="33" t="s">
        <v>4115</v>
      </c>
      <c r="D361" s="45" t="s">
        <v>1075</v>
      </c>
      <c r="E361" s="45" t="s">
        <v>1076</v>
      </c>
      <c r="F361" s="32" t="s">
        <v>4114</v>
      </c>
      <c r="G361" s="33" t="s">
        <v>1077</v>
      </c>
      <c r="H361" s="57">
        <v>81195</v>
      </c>
      <c r="I361" s="34">
        <f t="shared" si="5"/>
        <v>2.5555093E-5</v>
      </c>
    </row>
    <row r="362" spans="2:9" s="33" customFormat="1" ht="13.2">
      <c r="B362" s="33">
        <v>4</v>
      </c>
      <c r="C362" s="33" t="s">
        <v>4115</v>
      </c>
      <c r="D362" s="45" t="s">
        <v>1078</v>
      </c>
      <c r="E362" s="45" t="s">
        <v>1079</v>
      </c>
      <c r="F362" s="32" t="s">
        <v>4114</v>
      </c>
      <c r="G362" s="33" t="s">
        <v>1080</v>
      </c>
      <c r="H362" s="57">
        <v>56920</v>
      </c>
      <c r="I362" s="34">
        <f t="shared" si="5"/>
        <v>1.7914845999999999E-5</v>
      </c>
    </row>
    <row r="363" spans="2:9" s="33" customFormat="1" ht="13.2">
      <c r="B363" s="33">
        <v>4</v>
      </c>
      <c r="C363" s="33" t="s">
        <v>4115</v>
      </c>
      <c r="D363" s="45" t="s">
        <v>1081</v>
      </c>
      <c r="E363" s="45" t="s">
        <v>1082</v>
      </c>
      <c r="F363" s="32" t="s">
        <v>4114</v>
      </c>
      <c r="G363" s="33" t="s">
        <v>1083</v>
      </c>
      <c r="H363" s="57">
        <v>84585</v>
      </c>
      <c r="I363" s="34">
        <f t="shared" si="5"/>
        <v>2.6622051999999999E-5</v>
      </c>
    </row>
    <row r="364" spans="2:9" s="33" customFormat="1" ht="13.2">
      <c r="B364" s="33">
        <v>4</v>
      </c>
      <c r="C364" s="33" t="s">
        <v>4115</v>
      </c>
      <c r="D364" s="45" t="s">
        <v>1084</v>
      </c>
      <c r="E364" s="45" t="s">
        <v>1085</v>
      </c>
      <c r="F364" s="32" t="s">
        <v>4114</v>
      </c>
      <c r="G364" s="33" t="s">
        <v>1086</v>
      </c>
      <c r="H364" s="57">
        <v>21503878</v>
      </c>
      <c r="I364" s="34">
        <f t="shared" si="5"/>
        <v>6.7680719249999998E-3</v>
      </c>
    </row>
    <row r="365" spans="2:9" s="33" customFormat="1" ht="13.2">
      <c r="B365" s="33">
        <v>4</v>
      </c>
      <c r="C365" s="33" t="s">
        <v>4115</v>
      </c>
      <c r="D365" s="45" t="s">
        <v>1087</v>
      </c>
      <c r="E365" s="45" t="s">
        <v>1088</v>
      </c>
      <c r="F365" s="32" t="s">
        <v>4114</v>
      </c>
      <c r="G365" s="33" t="s">
        <v>1089</v>
      </c>
      <c r="H365" s="57">
        <v>72182</v>
      </c>
      <c r="I365" s="34">
        <f t="shared" si="5"/>
        <v>2.2718366E-5</v>
      </c>
    </row>
    <row r="366" spans="2:9" s="33" customFormat="1" ht="13.2">
      <c r="B366" s="33">
        <v>4</v>
      </c>
      <c r="C366" s="33" t="s">
        <v>4115</v>
      </c>
      <c r="D366" s="45" t="s">
        <v>1090</v>
      </c>
      <c r="E366" s="45" t="s">
        <v>1091</v>
      </c>
      <c r="F366" s="32" t="s">
        <v>4114</v>
      </c>
      <c r="G366" s="33" t="s">
        <v>1092</v>
      </c>
      <c r="H366" s="57">
        <v>182506</v>
      </c>
      <c r="I366" s="34">
        <f t="shared" si="5"/>
        <v>5.7441441000000001E-5</v>
      </c>
    </row>
    <row r="367" spans="2:9" s="33" customFormat="1" ht="13.2">
      <c r="B367" s="33">
        <v>4</v>
      </c>
      <c r="C367" s="33" t="s">
        <v>4115</v>
      </c>
      <c r="D367" s="45" t="s">
        <v>1093</v>
      </c>
      <c r="E367" s="45" t="s">
        <v>1094</v>
      </c>
      <c r="F367" s="32" t="s">
        <v>4114</v>
      </c>
      <c r="G367" s="33" t="s">
        <v>1095</v>
      </c>
      <c r="H367" s="57">
        <v>287477</v>
      </c>
      <c r="I367" s="34">
        <f t="shared" si="5"/>
        <v>9.0479726999999994E-5</v>
      </c>
    </row>
    <row r="368" spans="2:9" s="33" customFormat="1" ht="13.2">
      <c r="B368" s="33">
        <v>4</v>
      </c>
      <c r="C368" s="33" t="s">
        <v>4115</v>
      </c>
      <c r="D368" s="45" t="s">
        <v>1096</v>
      </c>
      <c r="E368" s="45" t="s">
        <v>1097</v>
      </c>
      <c r="F368" s="32" t="s">
        <v>4114</v>
      </c>
      <c r="G368" s="33" t="s">
        <v>1098</v>
      </c>
      <c r="H368" s="57">
        <v>1055464</v>
      </c>
      <c r="I368" s="34">
        <f t="shared" si="5"/>
        <v>3.3219386100000002E-4</v>
      </c>
    </row>
    <row r="369" spans="2:9" s="33" customFormat="1" ht="13.2">
      <c r="B369" s="33">
        <v>4</v>
      </c>
      <c r="C369" s="33" t="s">
        <v>4115</v>
      </c>
      <c r="D369" s="45" t="s">
        <v>1099</v>
      </c>
      <c r="E369" s="45" t="s">
        <v>1100</v>
      </c>
      <c r="F369" s="32" t="s">
        <v>4114</v>
      </c>
      <c r="G369" s="33" t="s">
        <v>1101</v>
      </c>
      <c r="H369" s="57">
        <f>38667147-1</f>
        <v>38667146</v>
      </c>
      <c r="I369" s="34">
        <f t="shared" si="5"/>
        <v>1.2169992095E-2</v>
      </c>
    </row>
    <row r="370" spans="2:9" s="33" customFormat="1" ht="13.2">
      <c r="B370" s="33">
        <v>4</v>
      </c>
      <c r="C370" s="33" t="s">
        <v>4115</v>
      </c>
      <c r="D370" s="45" t="s">
        <v>1102</v>
      </c>
      <c r="E370" s="45" t="s">
        <v>1103</v>
      </c>
      <c r="F370" s="32" t="s">
        <v>4114</v>
      </c>
      <c r="G370" s="33" t="s">
        <v>1104</v>
      </c>
      <c r="H370" s="57">
        <v>56283</v>
      </c>
      <c r="I370" s="34">
        <f t="shared" si="5"/>
        <v>1.7714357999999999E-5</v>
      </c>
    </row>
    <row r="371" spans="2:9" s="33" customFormat="1" ht="13.2">
      <c r="B371" s="33">
        <v>4</v>
      </c>
      <c r="C371" s="33" t="s">
        <v>4115</v>
      </c>
      <c r="D371" s="45" t="s">
        <v>1105</v>
      </c>
      <c r="E371" s="45" t="s">
        <v>1106</v>
      </c>
      <c r="F371" s="32" t="s">
        <v>4114</v>
      </c>
      <c r="G371" s="33" t="s">
        <v>1107</v>
      </c>
      <c r="H371" s="57">
        <v>132514</v>
      </c>
      <c r="I371" s="34">
        <f t="shared" si="5"/>
        <v>4.1707094999999999E-5</v>
      </c>
    </row>
    <row r="372" spans="2:9" s="33" customFormat="1" ht="13.2">
      <c r="B372" s="33">
        <v>4</v>
      </c>
      <c r="C372" s="33" t="s">
        <v>4115</v>
      </c>
      <c r="D372" s="45" t="s">
        <v>1108</v>
      </c>
      <c r="E372" s="45" t="s">
        <v>1109</v>
      </c>
      <c r="F372" s="32" t="s">
        <v>4114</v>
      </c>
      <c r="G372" s="33" t="s">
        <v>1110</v>
      </c>
      <c r="H372" s="57">
        <v>22536</v>
      </c>
      <c r="I372" s="34">
        <f t="shared" si="5"/>
        <v>7.0929189999999998E-6</v>
      </c>
    </row>
    <row r="373" spans="2:9" s="33" customFormat="1" ht="13.2">
      <c r="B373" s="33">
        <v>4</v>
      </c>
      <c r="C373" s="33" t="s">
        <v>4115</v>
      </c>
      <c r="D373" s="45" t="s">
        <v>1111</v>
      </c>
      <c r="E373" s="45" t="s">
        <v>1112</v>
      </c>
      <c r="F373" s="32" t="s">
        <v>4114</v>
      </c>
      <c r="G373" s="33" t="s">
        <v>1113</v>
      </c>
      <c r="H373" s="57">
        <v>73888</v>
      </c>
      <c r="I373" s="34">
        <f t="shared" si="5"/>
        <v>2.3255307999999999E-5</v>
      </c>
    </row>
    <row r="374" spans="2:9" s="33" customFormat="1" ht="13.2">
      <c r="B374" s="33">
        <v>4</v>
      </c>
      <c r="C374" s="33" t="s">
        <v>4115</v>
      </c>
      <c r="D374" s="45" t="s">
        <v>1114</v>
      </c>
      <c r="E374" s="45" t="s">
        <v>1115</v>
      </c>
      <c r="F374" s="32" t="s">
        <v>4114</v>
      </c>
      <c r="G374" s="33" t="s">
        <v>1113</v>
      </c>
      <c r="H374" s="57">
        <v>54192</v>
      </c>
      <c r="I374" s="34">
        <f t="shared" si="5"/>
        <v>1.7056241999999999E-5</v>
      </c>
    </row>
    <row r="375" spans="2:9" s="33" customFormat="1" ht="13.2">
      <c r="B375" s="33">
        <v>4</v>
      </c>
      <c r="C375" s="33" t="s">
        <v>4115</v>
      </c>
      <c r="D375" s="45" t="s">
        <v>1116</v>
      </c>
      <c r="E375" s="45" t="s">
        <v>1117</v>
      </c>
      <c r="F375" s="32" t="s">
        <v>4114</v>
      </c>
      <c r="G375" s="33" t="s">
        <v>1118</v>
      </c>
      <c r="H375" s="57">
        <v>902381</v>
      </c>
      <c r="I375" s="34">
        <f t="shared" si="5"/>
        <v>2.84012935E-4</v>
      </c>
    </row>
    <row r="376" spans="2:9" s="33" customFormat="1" ht="13.2">
      <c r="B376" s="33">
        <v>4</v>
      </c>
      <c r="C376" s="33" t="s">
        <v>4115</v>
      </c>
      <c r="D376" s="45" t="s">
        <v>1119</v>
      </c>
      <c r="E376" s="45" t="s">
        <v>1120</v>
      </c>
      <c r="F376" s="32" t="s">
        <v>4114</v>
      </c>
      <c r="G376" s="33" t="s">
        <v>1121</v>
      </c>
      <c r="H376" s="57">
        <v>162824</v>
      </c>
      <c r="I376" s="34">
        <f t="shared" si="5"/>
        <v>5.1246782000000003E-5</v>
      </c>
    </row>
    <row r="377" spans="2:9" s="33" customFormat="1" ht="13.2">
      <c r="B377" s="33">
        <v>4</v>
      </c>
      <c r="C377" s="33" t="s">
        <v>4115</v>
      </c>
      <c r="D377" s="45" t="s">
        <v>1122</v>
      </c>
      <c r="E377" s="45" t="s">
        <v>1123</v>
      </c>
      <c r="F377" s="32" t="s">
        <v>4114</v>
      </c>
      <c r="G377" s="33" t="s">
        <v>1124</v>
      </c>
      <c r="H377" s="57">
        <v>162809</v>
      </c>
      <c r="I377" s="34">
        <f t="shared" si="5"/>
        <v>5.1242061000000002E-5</v>
      </c>
    </row>
    <row r="378" spans="2:9" s="33" customFormat="1" ht="13.2">
      <c r="B378" s="33">
        <v>4</v>
      </c>
      <c r="C378" s="33" t="s">
        <v>4115</v>
      </c>
      <c r="D378" s="45" t="s">
        <v>1125</v>
      </c>
      <c r="E378" s="45" t="s">
        <v>1126</v>
      </c>
      <c r="F378" s="32" t="s">
        <v>4114</v>
      </c>
      <c r="G378" s="33" t="s">
        <v>1127</v>
      </c>
      <c r="H378" s="57">
        <v>1651800</v>
      </c>
      <c r="I378" s="34">
        <f t="shared" si="5"/>
        <v>5.1988302799999995E-4</v>
      </c>
    </row>
    <row r="379" spans="2:9" s="33" customFormat="1" ht="13.2">
      <c r="B379" s="33">
        <v>4</v>
      </c>
      <c r="C379" s="33" t="s">
        <v>4115</v>
      </c>
      <c r="D379" s="45" t="s">
        <v>1128</v>
      </c>
      <c r="E379" s="45" t="s">
        <v>1129</v>
      </c>
      <c r="F379" s="32" t="s">
        <v>4114</v>
      </c>
      <c r="G379" s="33" t="s">
        <v>1130</v>
      </c>
      <c r="H379" s="57">
        <v>508276</v>
      </c>
      <c r="I379" s="34">
        <f t="shared" si="5"/>
        <v>1.5997340199999999E-4</v>
      </c>
    </row>
    <row r="380" spans="2:9" s="33" customFormat="1" ht="13.2">
      <c r="B380" s="33">
        <v>4</v>
      </c>
      <c r="C380" s="33" t="s">
        <v>4115</v>
      </c>
      <c r="D380" s="45" t="s">
        <v>1131</v>
      </c>
      <c r="E380" s="45" t="s">
        <v>1132</v>
      </c>
      <c r="F380" s="32" t="s">
        <v>4114</v>
      </c>
      <c r="G380" s="33" t="s">
        <v>1133</v>
      </c>
      <c r="H380" s="57">
        <v>2463402</v>
      </c>
      <c r="I380" s="34">
        <f t="shared" si="5"/>
        <v>7.75324428E-4</v>
      </c>
    </row>
    <row r="381" spans="2:9" s="33" customFormat="1" ht="13.2">
      <c r="B381" s="33">
        <v>4</v>
      </c>
      <c r="C381" s="33" t="s">
        <v>4115</v>
      </c>
      <c r="D381" s="45" t="s">
        <v>1134</v>
      </c>
      <c r="E381" s="45" t="s">
        <v>1135</v>
      </c>
      <c r="F381" s="32" t="s">
        <v>4114</v>
      </c>
      <c r="G381" s="33" t="s">
        <v>1136</v>
      </c>
      <c r="H381" s="57">
        <v>2276691</v>
      </c>
      <c r="I381" s="34">
        <f t="shared" si="5"/>
        <v>7.1655951699999996E-4</v>
      </c>
    </row>
    <row r="382" spans="2:9" s="33" customFormat="1" ht="13.2">
      <c r="B382" s="33">
        <v>4</v>
      </c>
      <c r="C382" s="33" t="s">
        <v>4115</v>
      </c>
      <c r="D382" s="45" t="s">
        <v>1137</v>
      </c>
      <c r="E382" s="45" t="s">
        <v>1138</v>
      </c>
      <c r="F382" s="32" t="s">
        <v>4114</v>
      </c>
      <c r="G382" s="33" t="s">
        <v>1139</v>
      </c>
      <c r="H382" s="57">
        <v>22714</v>
      </c>
      <c r="I382" s="34">
        <f t="shared" si="5"/>
        <v>7.1489420000000002E-6</v>
      </c>
    </row>
    <row r="383" spans="2:9" s="33" customFormat="1" ht="13.2">
      <c r="B383" s="33">
        <v>4</v>
      </c>
      <c r="C383" s="33" t="s">
        <v>4115</v>
      </c>
      <c r="D383" s="45" t="s">
        <v>1140</v>
      </c>
      <c r="E383" s="45" t="s">
        <v>1141</v>
      </c>
      <c r="F383" s="32" t="s">
        <v>4114</v>
      </c>
      <c r="G383" s="33" t="s">
        <v>1142</v>
      </c>
      <c r="H383" s="57">
        <v>788874</v>
      </c>
      <c r="I383" s="34">
        <f t="shared" si="5"/>
        <v>2.48288052E-4</v>
      </c>
    </row>
    <row r="384" spans="2:9" s="33" customFormat="1" ht="13.2">
      <c r="B384" s="33">
        <v>4</v>
      </c>
      <c r="C384" s="33" t="s">
        <v>4115</v>
      </c>
      <c r="D384" s="45" t="s">
        <v>1143</v>
      </c>
      <c r="E384" s="45" t="s">
        <v>1144</v>
      </c>
      <c r="F384" s="32" t="s">
        <v>4114</v>
      </c>
      <c r="G384" s="33" t="s">
        <v>1145</v>
      </c>
      <c r="H384" s="57">
        <v>5400142</v>
      </c>
      <c r="I384" s="34">
        <f t="shared" si="5"/>
        <v>1.699625968E-3</v>
      </c>
    </row>
    <row r="385" spans="2:9" s="33" customFormat="1" ht="13.2">
      <c r="B385" s="33">
        <v>4</v>
      </c>
      <c r="C385" s="33" t="s">
        <v>4115</v>
      </c>
      <c r="D385" s="45" t="s">
        <v>1146</v>
      </c>
      <c r="E385" s="45" t="s">
        <v>1147</v>
      </c>
      <c r="F385" s="32" t="s">
        <v>4114</v>
      </c>
      <c r="G385" s="33" t="s">
        <v>1148</v>
      </c>
      <c r="H385" s="57">
        <v>279206</v>
      </c>
      <c r="I385" s="34">
        <f t="shared" si="5"/>
        <v>8.7876535E-5</v>
      </c>
    </row>
    <row r="386" spans="2:9" s="33" customFormat="1" ht="13.2">
      <c r="B386" s="33">
        <v>4</v>
      </c>
      <c r="C386" s="33" t="s">
        <v>4115</v>
      </c>
      <c r="D386" s="45" t="s">
        <v>1149</v>
      </c>
      <c r="E386" s="45" t="s">
        <v>1150</v>
      </c>
      <c r="F386" s="32" t="s">
        <v>4114</v>
      </c>
      <c r="G386" s="33" t="s">
        <v>1151</v>
      </c>
      <c r="H386" s="57">
        <v>140440</v>
      </c>
      <c r="I386" s="34">
        <f t="shared" si="5"/>
        <v>4.4201703000000002E-5</v>
      </c>
    </row>
    <row r="387" spans="2:9" s="33" customFormat="1" ht="13.2">
      <c r="B387" s="33">
        <v>4</v>
      </c>
      <c r="C387" s="33" t="s">
        <v>4115</v>
      </c>
      <c r="D387" s="45" t="s">
        <v>1152</v>
      </c>
      <c r="E387" s="45" t="s">
        <v>1153</v>
      </c>
      <c r="F387" s="32" t="s">
        <v>4114</v>
      </c>
      <c r="G387" s="33" t="s">
        <v>1154</v>
      </c>
      <c r="H387" s="57">
        <v>30332</v>
      </c>
      <c r="I387" s="34">
        <f t="shared" si="5"/>
        <v>9.5466109999999995E-6</v>
      </c>
    </row>
    <row r="388" spans="2:9" s="33" customFormat="1" ht="13.2">
      <c r="B388" s="33">
        <v>4</v>
      </c>
      <c r="C388" s="33" t="s">
        <v>4115</v>
      </c>
      <c r="D388" s="45" t="s">
        <v>1155</v>
      </c>
      <c r="E388" s="45" t="s">
        <v>1156</v>
      </c>
      <c r="F388" s="32" t="s">
        <v>4114</v>
      </c>
      <c r="G388" s="33" t="s">
        <v>1157</v>
      </c>
      <c r="H388" s="57">
        <v>357223</v>
      </c>
      <c r="I388" s="34">
        <f t="shared" si="5"/>
        <v>1.12431393E-4</v>
      </c>
    </row>
    <row r="389" spans="2:9" s="33" customFormat="1" ht="13.2">
      <c r="B389" s="33">
        <v>4</v>
      </c>
      <c r="C389" s="33" t="s">
        <v>4115</v>
      </c>
      <c r="D389" s="45" t="s">
        <v>1158</v>
      </c>
      <c r="E389" s="45" t="s">
        <v>1159</v>
      </c>
      <c r="F389" s="32" t="s">
        <v>4114</v>
      </c>
      <c r="G389" s="33" t="s">
        <v>1160</v>
      </c>
      <c r="H389" s="57">
        <v>28083</v>
      </c>
      <c r="I389" s="34">
        <f t="shared" si="5"/>
        <v>8.8387670000000005E-6</v>
      </c>
    </row>
    <row r="390" spans="2:9" s="33" customFormat="1" ht="13.2">
      <c r="B390" s="33">
        <v>4</v>
      </c>
      <c r="C390" s="33" t="s">
        <v>4115</v>
      </c>
      <c r="D390" s="45" t="s">
        <v>1161</v>
      </c>
      <c r="E390" s="45" t="s">
        <v>1162</v>
      </c>
      <c r="F390" s="32" t="s">
        <v>4114</v>
      </c>
      <c r="G390" s="33" t="s">
        <v>1163</v>
      </c>
      <c r="H390" s="57">
        <v>113758</v>
      </c>
      <c r="I390" s="34">
        <f t="shared" si="5"/>
        <v>3.5803882999999998E-5</v>
      </c>
    </row>
    <row r="391" spans="2:9" s="33" customFormat="1" ht="13.2">
      <c r="B391" s="33">
        <v>4</v>
      </c>
      <c r="C391" s="33" t="s">
        <v>4115</v>
      </c>
      <c r="D391" s="45" t="s">
        <v>1164</v>
      </c>
      <c r="E391" s="45" t="s">
        <v>1165</v>
      </c>
      <c r="F391" s="32" t="s">
        <v>4114</v>
      </c>
      <c r="G391" s="33" t="s">
        <v>1166</v>
      </c>
      <c r="H391" s="57">
        <v>342411</v>
      </c>
      <c r="I391" s="34">
        <f t="shared" si="5"/>
        <v>1.07769504E-4</v>
      </c>
    </row>
    <row r="392" spans="2:9" s="33" customFormat="1" ht="13.2">
      <c r="B392" s="33">
        <v>4</v>
      </c>
      <c r="C392" s="33" t="s">
        <v>4115</v>
      </c>
      <c r="D392" s="45" t="s">
        <v>1167</v>
      </c>
      <c r="E392" s="45" t="s">
        <v>1168</v>
      </c>
      <c r="F392" s="32" t="s">
        <v>4114</v>
      </c>
      <c r="G392" s="33" t="s">
        <v>1169</v>
      </c>
      <c r="H392" s="57">
        <v>1879020</v>
      </c>
      <c r="I392" s="34">
        <f t="shared" si="5"/>
        <v>5.9139763099999999E-4</v>
      </c>
    </row>
    <row r="393" spans="2:9" s="33" customFormat="1" ht="13.2">
      <c r="B393" s="33">
        <v>4</v>
      </c>
      <c r="C393" s="33" t="s">
        <v>4115</v>
      </c>
      <c r="D393" s="45" t="s">
        <v>1170</v>
      </c>
      <c r="E393" s="45" t="s">
        <v>1171</v>
      </c>
      <c r="F393" s="32" t="s">
        <v>4114</v>
      </c>
      <c r="G393" s="33" t="s">
        <v>1172</v>
      </c>
      <c r="H393" s="57">
        <v>206278</v>
      </c>
      <c r="I393" s="34">
        <f t="shared" si="5"/>
        <v>6.4923374999999994E-5</v>
      </c>
    </row>
    <row r="394" spans="2:9" s="33" customFormat="1" ht="13.2">
      <c r="B394" s="33">
        <v>4</v>
      </c>
      <c r="C394" s="33" t="s">
        <v>4115</v>
      </c>
      <c r="D394" s="45" t="s">
        <v>1173</v>
      </c>
      <c r="E394" s="45" t="s">
        <v>1174</v>
      </c>
      <c r="F394" s="32" t="s">
        <v>4114</v>
      </c>
      <c r="G394" s="33" t="s">
        <v>1175</v>
      </c>
      <c r="H394" s="57">
        <v>31979</v>
      </c>
      <c r="I394" s="34">
        <f t="shared" si="5"/>
        <v>1.0064983E-5</v>
      </c>
    </row>
    <row r="395" spans="2:9" s="33" customFormat="1" ht="13.2">
      <c r="B395" s="33">
        <v>4</v>
      </c>
      <c r="C395" s="33" t="s">
        <v>4115</v>
      </c>
      <c r="D395" s="45" t="s">
        <v>1176</v>
      </c>
      <c r="E395" s="45" t="s">
        <v>1177</v>
      </c>
      <c r="F395" s="32" t="s">
        <v>4114</v>
      </c>
      <c r="G395" s="33" t="s">
        <v>1178</v>
      </c>
      <c r="H395" s="57">
        <v>228906</v>
      </c>
      <c r="I395" s="34">
        <f t="shared" si="5"/>
        <v>7.2045249999999996E-5</v>
      </c>
    </row>
    <row r="396" spans="2:9" s="33" customFormat="1" ht="13.2">
      <c r="B396" s="33">
        <v>4</v>
      </c>
      <c r="C396" s="33" t="s">
        <v>4115</v>
      </c>
      <c r="D396" s="45" t="s">
        <v>1179</v>
      </c>
      <c r="E396" s="45" t="s">
        <v>1180</v>
      </c>
      <c r="F396" s="32" t="s">
        <v>4114</v>
      </c>
      <c r="G396" s="33" t="s">
        <v>1181</v>
      </c>
      <c r="H396" s="57">
        <v>4547</v>
      </c>
      <c r="I396" s="34">
        <f t="shared" si="5"/>
        <v>1.43111E-6</v>
      </c>
    </row>
    <row r="397" spans="2:9" s="33" customFormat="1" ht="13.2">
      <c r="B397" s="33">
        <v>4</v>
      </c>
      <c r="C397" s="33" t="s">
        <v>4115</v>
      </c>
      <c r="D397" s="45" t="s">
        <v>1182</v>
      </c>
      <c r="E397" s="45" t="s">
        <v>1183</v>
      </c>
      <c r="F397" s="32" t="s">
        <v>4114</v>
      </c>
      <c r="G397" s="33" t="s">
        <v>1184</v>
      </c>
      <c r="H397" s="57">
        <v>46060</v>
      </c>
      <c r="I397" s="34">
        <f t="shared" si="5"/>
        <v>1.4496799E-5</v>
      </c>
    </row>
    <row r="398" spans="2:9" s="33" customFormat="1" ht="13.2">
      <c r="B398" s="33">
        <v>4</v>
      </c>
      <c r="C398" s="33" t="s">
        <v>4115</v>
      </c>
      <c r="D398" s="45" t="s">
        <v>1185</v>
      </c>
      <c r="E398" s="45" t="s">
        <v>1186</v>
      </c>
      <c r="F398" s="32" t="s">
        <v>4114</v>
      </c>
      <c r="G398" s="33" t="s">
        <v>1187</v>
      </c>
      <c r="H398" s="57">
        <v>3093158</v>
      </c>
      <c r="I398" s="34">
        <f t="shared" si="5"/>
        <v>9.7353211500000002E-4</v>
      </c>
    </row>
    <row r="399" spans="2:9" s="33" customFormat="1" ht="13.2">
      <c r="B399" s="33">
        <v>4</v>
      </c>
      <c r="C399" s="33" t="s">
        <v>4115</v>
      </c>
      <c r="D399" s="45" t="s">
        <v>1188</v>
      </c>
      <c r="E399" s="45" t="s">
        <v>1189</v>
      </c>
      <c r="F399" s="32" t="s">
        <v>4114</v>
      </c>
      <c r="G399" s="33" t="s">
        <v>1190</v>
      </c>
      <c r="H399" s="57">
        <v>4445</v>
      </c>
      <c r="I399" s="34">
        <f t="shared" si="5"/>
        <v>1.3990070000000001E-6</v>
      </c>
    </row>
    <row r="400" spans="2:9" s="33" customFormat="1" ht="13.2">
      <c r="B400" s="33">
        <v>4</v>
      </c>
      <c r="C400" s="33" t="s">
        <v>4115</v>
      </c>
      <c r="D400" s="45" t="s">
        <v>1191</v>
      </c>
      <c r="E400" s="45" t="s">
        <v>1192</v>
      </c>
      <c r="F400" s="32" t="s">
        <v>4114</v>
      </c>
      <c r="G400" s="33" t="s">
        <v>1193</v>
      </c>
      <c r="H400" s="57">
        <v>57280</v>
      </c>
      <c r="I400" s="34">
        <f t="shared" si="5"/>
        <v>1.8028151000000001E-5</v>
      </c>
    </row>
    <row r="401" spans="2:9" s="33" customFormat="1" ht="13.2">
      <c r="B401" s="33">
        <v>4</v>
      </c>
      <c r="C401" s="33" t="s">
        <v>4115</v>
      </c>
      <c r="D401" s="45" t="s">
        <v>1194</v>
      </c>
      <c r="E401" s="45" t="s">
        <v>1195</v>
      </c>
      <c r="F401" s="32" t="s">
        <v>4114</v>
      </c>
      <c r="G401" s="33" t="s">
        <v>1196</v>
      </c>
      <c r="H401" s="57">
        <v>817947</v>
      </c>
      <c r="I401" s="34">
        <f t="shared" si="5"/>
        <v>2.5743840800000002E-4</v>
      </c>
    </row>
    <row r="402" spans="2:9" s="33" customFormat="1" ht="13.2">
      <c r="B402" s="33">
        <v>4</v>
      </c>
      <c r="C402" s="33" t="s">
        <v>4115</v>
      </c>
      <c r="D402" s="45" t="s">
        <v>1197</v>
      </c>
      <c r="E402" s="45" t="s">
        <v>1198</v>
      </c>
      <c r="F402" s="32" t="s">
        <v>4114</v>
      </c>
      <c r="G402" s="33" t="s">
        <v>1199</v>
      </c>
      <c r="H402" s="57">
        <v>54867</v>
      </c>
      <c r="I402" s="34">
        <f t="shared" si="5"/>
        <v>1.7268689999999999E-5</v>
      </c>
    </row>
    <row r="403" spans="2:9" s="33" customFormat="1" ht="13.2">
      <c r="B403" s="33">
        <v>4</v>
      </c>
      <c r="C403" s="33" t="s">
        <v>4115</v>
      </c>
      <c r="D403" s="45" t="s">
        <v>1200</v>
      </c>
      <c r="E403" s="45" t="s">
        <v>1201</v>
      </c>
      <c r="F403" s="32" t="s">
        <v>4114</v>
      </c>
      <c r="G403" s="33" t="s">
        <v>1202</v>
      </c>
      <c r="H403" s="57">
        <v>205876</v>
      </c>
      <c r="I403" s="34">
        <f t="shared" si="5"/>
        <v>6.4796850999999995E-5</v>
      </c>
    </row>
    <row r="404" spans="2:9" s="33" customFormat="1" ht="13.2">
      <c r="B404" s="33">
        <v>4</v>
      </c>
      <c r="C404" s="33" t="s">
        <v>4115</v>
      </c>
      <c r="D404" s="45" t="s">
        <v>1203</v>
      </c>
      <c r="E404" s="45" t="s">
        <v>1204</v>
      </c>
      <c r="F404" s="32" t="s">
        <v>4114</v>
      </c>
      <c r="G404" s="33" t="s">
        <v>1205</v>
      </c>
      <c r="H404" s="57">
        <v>826618</v>
      </c>
      <c r="I404" s="34">
        <f t="shared" si="5"/>
        <v>2.6016749499999998E-4</v>
      </c>
    </row>
    <row r="405" spans="2:9" s="33" customFormat="1" ht="13.2">
      <c r="B405" s="33">
        <v>4</v>
      </c>
      <c r="C405" s="33" t="s">
        <v>4115</v>
      </c>
      <c r="D405" s="45" t="s">
        <v>1206</v>
      </c>
      <c r="E405" s="45" t="s">
        <v>1207</v>
      </c>
      <c r="F405" s="32" t="s">
        <v>4114</v>
      </c>
      <c r="G405" s="33" t="s">
        <v>1208</v>
      </c>
      <c r="H405" s="57">
        <v>2389504</v>
      </c>
      <c r="I405" s="34">
        <f t="shared" si="5"/>
        <v>7.5206597300000002E-4</v>
      </c>
    </row>
    <row r="406" spans="2:9" s="33" customFormat="1" ht="13.2">
      <c r="B406" s="33">
        <v>4</v>
      </c>
      <c r="C406" s="33" t="s">
        <v>4115</v>
      </c>
      <c r="D406" s="45" t="s">
        <v>1209</v>
      </c>
      <c r="E406" s="45" t="s">
        <v>1210</v>
      </c>
      <c r="F406" s="32" t="s">
        <v>4114</v>
      </c>
      <c r="G406" s="33" t="s">
        <v>1211</v>
      </c>
      <c r="H406" s="57">
        <v>3333473</v>
      </c>
      <c r="I406" s="34">
        <f t="shared" si="5"/>
        <v>1.0491682019999999E-3</v>
      </c>
    </row>
    <row r="407" spans="2:9" s="33" customFormat="1" ht="13.2">
      <c r="B407" s="33">
        <v>4</v>
      </c>
      <c r="C407" s="33" t="s">
        <v>4115</v>
      </c>
      <c r="D407" s="45" t="s">
        <v>1212</v>
      </c>
      <c r="E407" s="45" t="s">
        <v>1213</v>
      </c>
      <c r="F407" s="32" t="s">
        <v>4114</v>
      </c>
      <c r="G407" s="33" t="s">
        <v>1214</v>
      </c>
      <c r="H407" s="57">
        <v>2499468</v>
      </c>
      <c r="I407" s="34">
        <f t="shared" si="5"/>
        <v>7.8667574299999998E-4</v>
      </c>
    </row>
    <row r="408" spans="2:9" s="33" customFormat="1" ht="13.2">
      <c r="B408" s="33">
        <v>4</v>
      </c>
      <c r="C408" s="33" t="s">
        <v>4115</v>
      </c>
      <c r="D408" s="45" t="s">
        <v>1215</v>
      </c>
      <c r="E408" s="45" t="s">
        <v>1216</v>
      </c>
      <c r="F408" s="32" t="s">
        <v>4114</v>
      </c>
      <c r="G408" s="33" t="s">
        <v>1217</v>
      </c>
      <c r="H408" s="57">
        <v>1318475</v>
      </c>
      <c r="I408" s="34">
        <f t="shared" si="5"/>
        <v>4.1497322599999998E-4</v>
      </c>
    </row>
    <row r="409" spans="2:9" s="33" customFormat="1" ht="13.2">
      <c r="B409" s="33">
        <v>4</v>
      </c>
      <c r="C409" s="33" t="s">
        <v>4115</v>
      </c>
      <c r="D409" s="45" t="s">
        <v>1218</v>
      </c>
      <c r="E409" s="45" t="s">
        <v>1219</v>
      </c>
      <c r="F409" s="32" t="s">
        <v>4114</v>
      </c>
      <c r="G409" s="33" t="s">
        <v>1220</v>
      </c>
      <c r="H409" s="57">
        <v>228157</v>
      </c>
      <c r="I409" s="34">
        <f t="shared" si="5"/>
        <v>7.1809512000000004E-5</v>
      </c>
    </row>
    <row r="410" spans="2:9" s="33" customFormat="1" ht="13.2">
      <c r="B410" s="33">
        <v>4</v>
      </c>
      <c r="C410" s="33" t="s">
        <v>4115</v>
      </c>
      <c r="D410" s="45" t="s">
        <v>1221</v>
      </c>
      <c r="E410" s="45" t="s">
        <v>1222</v>
      </c>
      <c r="F410" s="32" t="s">
        <v>4114</v>
      </c>
      <c r="G410" s="33" t="s">
        <v>1223</v>
      </c>
      <c r="H410" s="57">
        <v>127016</v>
      </c>
      <c r="I410" s="34">
        <f t="shared" ref="I410:I473" si="6">ROUND(H410/$H$20,12)</f>
        <v>3.9976669000000002E-5</v>
      </c>
    </row>
    <row r="411" spans="2:9" s="33" customFormat="1" ht="13.2">
      <c r="B411" s="33">
        <v>4</v>
      </c>
      <c r="C411" s="33" t="s">
        <v>4115</v>
      </c>
      <c r="D411" s="45" t="s">
        <v>1224</v>
      </c>
      <c r="E411" s="45" t="s">
        <v>1225</v>
      </c>
      <c r="F411" s="32" t="s">
        <v>4114</v>
      </c>
      <c r="G411" s="33" t="s">
        <v>1226</v>
      </c>
      <c r="H411" s="57">
        <v>1888952</v>
      </c>
      <c r="I411" s="34">
        <f t="shared" si="6"/>
        <v>5.9452360199999999E-4</v>
      </c>
    </row>
    <row r="412" spans="2:9" s="33" customFormat="1" ht="13.2">
      <c r="B412" s="33">
        <v>4</v>
      </c>
      <c r="C412" s="33" t="s">
        <v>4115</v>
      </c>
      <c r="D412" s="45" t="s">
        <v>1227</v>
      </c>
      <c r="E412" s="45" t="s">
        <v>1228</v>
      </c>
      <c r="F412" s="32" t="s">
        <v>4114</v>
      </c>
      <c r="G412" s="33" t="s">
        <v>1229</v>
      </c>
      <c r="H412" s="57">
        <v>241681</v>
      </c>
      <c r="I412" s="34">
        <f t="shared" si="6"/>
        <v>7.6066019000000005E-5</v>
      </c>
    </row>
    <row r="413" spans="2:9" s="33" customFormat="1" ht="13.2">
      <c r="B413" s="33">
        <v>4</v>
      </c>
      <c r="C413" s="33" t="s">
        <v>4115</v>
      </c>
      <c r="D413" s="45" t="s">
        <v>1230</v>
      </c>
      <c r="E413" s="45" t="s">
        <v>1231</v>
      </c>
      <c r="F413" s="32" t="s">
        <v>4114</v>
      </c>
      <c r="G413" s="33" t="s">
        <v>1232</v>
      </c>
      <c r="H413" s="57">
        <v>144596</v>
      </c>
      <c r="I413" s="34">
        <f t="shared" si="6"/>
        <v>4.5509751000000002E-5</v>
      </c>
    </row>
    <row r="414" spans="2:9" s="33" customFormat="1" ht="13.2">
      <c r="B414" s="33">
        <v>4</v>
      </c>
      <c r="C414" s="33" t="s">
        <v>4115</v>
      </c>
      <c r="D414" s="45" t="s">
        <v>1233</v>
      </c>
      <c r="E414" s="45" t="s">
        <v>1234</v>
      </c>
      <c r="F414" s="32" t="s">
        <v>4114</v>
      </c>
      <c r="G414" s="33" t="s">
        <v>1235</v>
      </c>
      <c r="H414" s="57">
        <v>5653247</v>
      </c>
      <c r="I414" s="34">
        <f t="shared" si="6"/>
        <v>1.779287546E-3</v>
      </c>
    </row>
    <row r="415" spans="2:9" s="33" customFormat="1" ht="13.2">
      <c r="B415" s="33">
        <v>4</v>
      </c>
      <c r="C415" s="33" t="s">
        <v>4115</v>
      </c>
      <c r="D415" s="45" t="s">
        <v>1236</v>
      </c>
      <c r="E415" s="45" t="s">
        <v>1237</v>
      </c>
      <c r="F415" s="32" t="s">
        <v>4114</v>
      </c>
      <c r="G415" s="33" t="s">
        <v>1238</v>
      </c>
      <c r="H415" s="57">
        <v>38839</v>
      </c>
      <c r="I415" s="34">
        <f t="shared" si="6"/>
        <v>1.2224081E-5</v>
      </c>
    </row>
    <row r="416" spans="2:9" s="33" customFormat="1" ht="13.2">
      <c r="B416" s="33">
        <v>4</v>
      </c>
      <c r="C416" s="33" t="s">
        <v>4115</v>
      </c>
      <c r="D416" s="45" t="s">
        <v>1239</v>
      </c>
      <c r="E416" s="45" t="s">
        <v>1240</v>
      </c>
      <c r="F416" s="32" t="s">
        <v>4114</v>
      </c>
      <c r="G416" s="33" t="s">
        <v>1241</v>
      </c>
      <c r="H416" s="57">
        <v>983292</v>
      </c>
      <c r="I416" s="34">
        <f t="shared" si="6"/>
        <v>3.09478643E-4</v>
      </c>
    </row>
    <row r="417" spans="2:9" s="33" customFormat="1" ht="13.2">
      <c r="B417" s="33">
        <v>4</v>
      </c>
      <c r="C417" s="33" t="s">
        <v>4115</v>
      </c>
      <c r="D417" s="45" t="s">
        <v>1242</v>
      </c>
      <c r="E417" s="45" t="s">
        <v>1243</v>
      </c>
      <c r="F417" s="32" t="s">
        <v>4114</v>
      </c>
      <c r="G417" s="33" t="s">
        <v>1244</v>
      </c>
      <c r="H417" s="57">
        <v>42308</v>
      </c>
      <c r="I417" s="34">
        <f t="shared" si="6"/>
        <v>1.3315904999999999E-5</v>
      </c>
    </row>
    <row r="418" spans="2:9" s="33" customFormat="1" ht="13.2">
      <c r="B418" s="33">
        <v>4</v>
      </c>
      <c r="C418" s="33" t="s">
        <v>4115</v>
      </c>
      <c r="D418" s="45" t="s">
        <v>1245</v>
      </c>
      <c r="E418" s="45" t="s">
        <v>1246</v>
      </c>
      <c r="F418" s="32" t="s">
        <v>4114</v>
      </c>
      <c r="G418" s="33" t="s">
        <v>1247</v>
      </c>
      <c r="H418" s="57">
        <v>150450</v>
      </c>
      <c r="I418" s="34">
        <f t="shared" si="6"/>
        <v>4.7352223E-5</v>
      </c>
    </row>
    <row r="419" spans="2:9" s="33" customFormat="1" ht="13.2">
      <c r="B419" s="33">
        <v>4</v>
      </c>
      <c r="C419" s="33" t="s">
        <v>4115</v>
      </c>
      <c r="D419" s="45" t="s">
        <v>1248</v>
      </c>
      <c r="E419" s="45" t="s">
        <v>1249</v>
      </c>
      <c r="F419" s="32" t="s">
        <v>4114</v>
      </c>
      <c r="G419" s="33" t="s">
        <v>1247</v>
      </c>
      <c r="H419" s="57">
        <v>2672810</v>
      </c>
      <c r="I419" s="34">
        <f t="shared" si="6"/>
        <v>8.4123293099999999E-4</v>
      </c>
    </row>
    <row r="420" spans="2:9" s="33" customFormat="1" ht="13.2">
      <c r="B420" s="33">
        <v>4</v>
      </c>
      <c r="C420" s="33" t="s">
        <v>4115</v>
      </c>
      <c r="D420" s="45" t="s">
        <v>1250</v>
      </c>
      <c r="E420" s="45" t="s">
        <v>1251</v>
      </c>
      <c r="F420" s="32" t="s">
        <v>4114</v>
      </c>
      <c r="G420" s="33" t="s">
        <v>1252</v>
      </c>
      <c r="H420" s="57">
        <v>7037708</v>
      </c>
      <c r="I420" s="34">
        <f t="shared" si="6"/>
        <v>2.2150290260000002E-3</v>
      </c>
    </row>
    <row r="421" spans="2:9" s="33" customFormat="1" ht="13.2">
      <c r="B421" s="33">
        <v>4</v>
      </c>
      <c r="C421" s="33" t="s">
        <v>4115</v>
      </c>
      <c r="D421" s="45" t="s">
        <v>1253</v>
      </c>
      <c r="E421" s="45" t="s">
        <v>1254</v>
      </c>
      <c r="F421" s="32" t="s">
        <v>4114</v>
      </c>
      <c r="G421" s="33" t="s">
        <v>1255</v>
      </c>
      <c r="H421" s="57">
        <v>262445</v>
      </c>
      <c r="I421" s="34">
        <f t="shared" si="6"/>
        <v>8.2601224000000004E-5</v>
      </c>
    </row>
    <row r="422" spans="2:9" s="33" customFormat="1" ht="13.2">
      <c r="B422" s="33">
        <v>4</v>
      </c>
      <c r="C422" s="33" t="s">
        <v>4115</v>
      </c>
      <c r="D422" s="45" t="s">
        <v>1256</v>
      </c>
      <c r="E422" s="45" t="s">
        <v>1257</v>
      </c>
      <c r="F422" s="32" t="s">
        <v>4114</v>
      </c>
      <c r="G422" s="33" t="s">
        <v>1258</v>
      </c>
      <c r="H422" s="57">
        <v>606861</v>
      </c>
      <c r="I422" s="34">
        <f t="shared" si="6"/>
        <v>1.9100177600000001E-4</v>
      </c>
    </row>
    <row r="423" spans="2:9" s="33" customFormat="1" ht="13.2">
      <c r="B423" s="33">
        <v>4</v>
      </c>
      <c r="C423" s="33" t="s">
        <v>4115</v>
      </c>
      <c r="D423" s="45" t="s">
        <v>1259</v>
      </c>
      <c r="E423" s="45" t="s">
        <v>1260</v>
      </c>
      <c r="F423" s="32" t="s">
        <v>4114</v>
      </c>
      <c r="G423" s="33" t="s">
        <v>1261</v>
      </c>
      <c r="H423" s="57">
        <v>11241545</v>
      </c>
      <c r="I423" s="34">
        <f t="shared" si="6"/>
        <v>3.5381332200000002E-3</v>
      </c>
    </row>
    <row r="424" spans="2:9" s="33" customFormat="1" ht="13.2">
      <c r="B424" s="33">
        <v>4</v>
      </c>
      <c r="C424" s="33" t="s">
        <v>4115</v>
      </c>
      <c r="D424" s="45" t="s">
        <v>1262</v>
      </c>
      <c r="E424" s="45" t="s">
        <v>1263</v>
      </c>
      <c r="F424" s="32" t="s">
        <v>4114</v>
      </c>
      <c r="G424" s="33" t="s">
        <v>1264</v>
      </c>
      <c r="H424" s="57">
        <v>83428</v>
      </c>
      <c r="I424" s="34">
        <f t="shared" si="6"/>
        <v>2.6257901000000001E-5</v>
      </c>
    </row>
    <row r="425" spans="2:9" s="33" customFormat="1" ht="13.2">
      <c r="B425" s="33">
        <v>4</v>
      </c>
      <c r="C425" s="33" t="s">
        <v>4115</v>
      </c>
      <c r="D425" s="45" t="s">
        <v>1265</v>
      </c>
      <c r="E425" s="45" t="s">
        <v>1266</v>
      </c>
      <c r="F425" s="32" t="s">
        <v>4114</v>
      </c>
      <c r="G425" s="33" t="s">
        <v>1267</v>
      </c>
      <c r="H425" s="57">
        <v>814275</v>
      </c>
      <c r="I425" s="34">
        <f t="shared" si="6"/>
        <v>2.5628269299999998E-4</v>
      </c>
    </row>
    <row r="426" spans="2:9" s="33" customFormat="1" ht="13.2">
      <c r="B426" s="33">
        <v>4</v>
      </c>
      <c r="C426" s="33" t="s">
        <v>4115</v>
      </c>
      <c r="D426" s="45" t="s">
        <v>1268</v>
      </c>
      <c r="E426" s="45" t="s">
        <v>1269</v>
      </c>
      <c r="F426" s="32" t="s">
        <v>4114</v>
      </c>
      <c r="G426" s="33" t="s">
        <v>1270</v>
      </c>
      <c r="H426" s="57">
        <v>158721</v>
      </c>
      <c r="I426" s="34">
        <f t="shared" si="6"/>
        <v>4.9955415000000001E-5</v>
      </c>
    </row>
    <row r="427" spans="2:9" s="33" customFormat="1" ht="13.2">
      <c r="B427" s="33">
        <v>4</v>
      </c>
      <c r="C427" s="33" t="s">
        <v>4115</v>
      </c>
      <c r="D427" s="45" t="s">
        <v>1271</v>
      </c>
      <c r="E427" s="45" t="s">
        <v>1272</v>
      </c>
      <c r="F427" s="32" t="s">
        <v>4114</v>
      </c>
      <c r="G427" s="33" t="s">
        <v>1273</v>
      </c>
      <c r="H427" s="57">
        <v>143574</v>
      </c>
      <c r="I427" s="34">
        <f t="shared" si="6"/>
        <v>4.5188088999999998E-5</v>
      </c>
    </row>
    <row r="428" spans="2:9" s="33" customFormat="1" ht="13.2">
      <c r="B428" s="33">
        <v>4</v>
      </c>
      <c r="C428" s="33" t="s">
        <v>4115</v>
      </c>
      <c r="D428" s="45" t="s">
        <v>1274</v>
      </c>
      <c r="E428" s="45" t="s">
        <v>1275</v>
      </c>
      <c r="F428" s="32" t="s">
        <v>4114</v>
      </c>
      <c r="G428" s="33" t="s">
        <v>1276</v>
      </c>
      <c r="H428" s="57">
        <v>886359</v>
      </c>
      <c r="I428" s="34">
        <f t="shared" si="6"/>
        <v>2.7897021499999997E-4</v>
      </c>
    </row>
    <row r="429" spans="2:9" s="33" customFormat="1" ht="13.2">
      <c r="B429" s="33">
        <v>4</v>
      </c>
      <c r="C429" s="33" t="s">
        <v>4115</v>
      </c>
      <c r="D429" s="45" t="s">
        <v>1277</v>
      </c>
      <c r="E429" s="45" t="s">
        <v>1278</v>
      </c>
      <c r="F429" s="32" t="s">
        <v>4114</v>
      </c>
      <c r="G429" s="33" t="s">
        <v>1279</v>
      </c>
      <c r="H429" s="57">
        <v>66515</v>
      </c>
      <c r="I429" s="34">
        <f t="shared" si="6"/>
        <v>2.0934750000000001E-5</v>
      </c>
    </row>
    <row r="430" spans="2:9" s="33" customFormat="1" ht="13.2">
      <c r="B430" s="33">
        <v>4</v>
      </c>
      <c r="C430" s="33" t="s">
        <v>4115</v>
      </c>
      <c r="D430" s="45" t="s">
        <v>1280</v>
      </c>
      <c r="E430" s="45" t="s">
        <v>1281</v>
      </c>
      <c r="F430" s="32" t="s">
        <v>4114</v>
      </c>
      <c r="G430" s="33" t="s">
        <v>1282</v>
      </c>
      <c r="H430" s="57">
        <v>23039</v>
      </c>
      <c r="I430" s="34">
        <f t="shared" si="6"/>
        <v>7.2512320000000002E-6</v>
      </c>
    </row>
    <row r="431" spans="2:9" s="33" customFormat="1" ht="13.2">
      <c r="B431" s="33">
        <v>4</v>
      </c>
      <c r="C431" s="33" t="s">
        <v>4115</v>
      </c>
      <c r="D431" s="45" t="s">
        <v>1283</v>
      </c>
      <c r="E431" s="45" t="s">
        <v>1284</v>
      </c>
      <c r="F431" s="32" t="s">
        <v>4114</v>
      </c>
      <c r="G431" s="33" t="s">
        <v>1285</v>
      </c>
      <c r="H431" s="57">
        <v>57802</v>
      </c>
      <c r="I431" s="34">
        <f t="shared" si="6"/>
        <v>1.8192443999999999E-5</v>
      </c>
    </row>
    <row r="432" spans="2:9" s="33" customFormat="1" ht="13.2">
      <c r="B432" s="33">
        <v>4</v>
      </c>
      <c r="C432" s="33" t="s">
        <v>4115</v>
      </c>
      <c r="D432" s="45" t="s">
        <v>1286</v>
      </c>
      <c r="E432" s="45" t="s">
        <v>1287</v>
      </c>
      <c r="F432" s="32" t="s">
        <v>4114</v>
      </c>
      <c r="G432" s="33" t="s">
        <v>1288</v>
      </c>
      <c r="H432" s="57">
        <v>254399</v>
      </c>
      <c r="I432" s="34">
        <f t="shared" si="6"/>
        <v>8.0068848000000006E-5</v>
      </c>
    </row>
    <row r="433" spans="2:9" s="33" customFormat="1" ht="13.2">
      <c r="B433" s="33">
        <v>4</v>
      </c>
      <c r="C433" s="33" t="s">
        <v>4115</v>
      </c>
      <c r="D433" s="45" t="s">
        <v>1289</v>
      </c>
      <c r="E433" s="45" t="s">
        <v>1290</v>
      </c>
      <c r="F433" s="32" t="s">
        <v>4114</v>
      </c>
      <c r="G433" s="33" t="s">
        <v>1291</v>
      </c>
      <c r="H433" s="57">
        <v>75935</v>
      </c>
      <c r="I433" s="34">
        <f t="shared" si="6"/>
        <v>2.3899574999999999E-5</v>
      </c>
    </row>
    <row r="434" spans="2:9" s="33" customFormat="1" ht="13.2">
      <c r="B434" s="33">
        <v>4</v>
      </c>
      <c r="C434" s="33" t="s">
        <v>4115</v>
      </c>
      <c r="D434" s="45" t="s">
        <v>1292</v>
      </c>
      <c r="E434" s="45" t="s">
        <v>1293</v>
      </c>
      <c r="F434" s="32" t="s">
        <v>4114</v>
      </c>
      <c r="G434" s="33" t="s">
        <v>1294</v>
      </c>
      <c r="H434" s="57">
        <v>37189</v>
      </c>
      <c r="I434" s="34">
        <f t="shared" si="6"/>
        <v>1.1704764E-5</v>
      </c>
    </row>
    <row r="435" spans="2:9" s="33" customFormat="1" ht="13.2">
      <c r="B435" s="33">
        <v>4</v>
      </c>
      <c r="C435" s="33" t="s">
        <v>4115</v>
      </c>
      <c r="D435" s="45" t="s">
        <v>1295</v>
      </c>
      <c r="E435" s="45" t="s">
        <v>1296</v>
      </c>
      <c r="F435" s="32" t="s">
        <v>4114</v>
      </c>
      <c r="G435" s="33" t="s">
        <v>1297</v>
      </c>
      <c r="H435" s="57">
        <v>1126983</v>
      </c>
      <c r="I435" s="34">
        <f t="shared" si="6"/>
        <v>3.54703556E-4</v>
      </c>
    </row>
    <row r="436" spans="2:9" s="33" customFormat="1" ht="13.2">
      <c r="B436" s="33">
        <v>4</v>
      </c>
      <c r="C436" s="33" t="s">
        <v>4115</v>
      </c>
      <c r="D436" s="45" t="s">
        <v>1298</v>
      </c>
      <c r="E436" s="45" t="s">
        <v>1299</v>
      </c>
      <c r="F436" s="32" t="s">
        <v>4114</v>
      </c>
      <c r="G436" s="33" t="s">
        <v>1300</v>
      </c>
      <c r="H436" s="57">
        <v>14437</v>
      </c>
      <c r="I436" s="34">
        <f t="shared" si="6"/>
        <v>4.543862E-6</v>
      </c>
    </row>
    <row r="437" spans="2:9" s="33" customFormat="1" ht="13.2">
      <c r="B437" s="33">
        <v>4</v>
      </c>
      <c r="C437" s="33" t="s">
        <v>4115</v>
      </c>
      <c r="D437" s="45" t="s">
        <v>1301</v>
      </c>
      <c r="E437" s="45" t="s">
        <v>1302</v>
      </c>
      <c r="F437" s="32" t="s">
        <v>4114</v>
      </c>
      <c r="G437" s="33" t="s">
        <v>1303</v>
      </c>
      <c r="H437" s="57">
        <v>9816</v>
      </c>
      <c r="I437" s="34">
        <f t="shared" si="6"/>
        <v>3.0894609999999998E-6</v>
      </c>
    </row>
    <row r="438" spans="2:9" s="33" customFormat="1" ht="13.2">
      <c r="B438" s="33">
        <v>4</v>
      </c>
      <c r="C438" s="33" t="s">
        <v>4115</v>
      </c>
      <c r="D438" s="45" t="s">
        <v>1304</v>
      </c>
      <c r="E438" s="45" t="s">
        <v>1305</v>
      </c>
      <c r="F438" s="32" t="s">
        <v>4114</v>
      </c>
      <c r="G438" s="33" t="s">
        <v>1306</v>
      </c>
      <c r="H438" s="57">
        <v>568986</v>
      </c>
      <c r="I438" s="34">
        <f t="shared" si="6"/>
        <v>1.7908110199999999E-4</v>
      </c>
    </row>
    <row r="439" spans="2:9" s="33" customFormat="1" ht="13.2">
      <c r="B439" s="33">
        <v>4</v>
      </c>
      <c r="C439" s="33" t="s">
        <v>4115</v>
      </c>
      <c r="D439" s="45" t="s">
        <v>1307</v>
      </c>
      <c r="E439" s="45" t="s">
        <v>1308</v>
      </c>
      <c r="F439" s="32" t="s">
        <v>4114</v>
      </c>
      <c r="G439" s="33" t="s">
        <v>1309</v>
      </c>
      <c r="H439" s="57">
        <v>341316</v>
      </c>
      <c r="I439" s="34">
        <f t="shared" si="6"/>
        <v>1.07424867E-4</v>
      </c>
    </row>
    <row r="440" spans="2:9" s="33" customFormat="1" ht="13.2">
      <c r="B440" s="33">
        <v>4</v>
      </c>
      <c r="C440" s="33" t="s">
        <v>4115</v>
      </c>
      <c r="D440" s="45" t="s">
        <v>1310</v>
      </c>
      <c r="E440" s="45" t="s">
        <v>1311</v>
      </c>
      <c r="F440" s="32" t="s">
        <v>4114</v>
      </c>
      <c r="G440" s="33" t="s">
        <v>1312</v>
      </c>
      <c r="H440" s="57">
        <v>62391</v>
      </c>
      <c r="I440" s="34">
        <f t="shared" si="6"/>
        <v>1.9636773000000001E-5</v>
      </c>
    </row>
    <row r="441" spans="2:9" s="33" customFormat="1" ht="13.2">
      <c r="B441" s="33">
        <v>4</v>
      </c>
      <c r="C441" s="33" t="s">
        <v>4115</v>
      </c>
      <c r="D441" s="45" t="s">
        <v>1313</v>
      </c>
      <c r="E441" s="45" t="s">
        <v>1314</v>
      </c>
      <c r="F441" s="32" t="s">
        <v>4114</v>
      </c>
      <c r="G441" s="33" t="s">
        <v>1315</v>
      </c>
      <c r="H441" s="57">
        <v>42622</v>
      </c>
      <c r="I441" s="34">
        <f t="shared" si="6"/>
        <v>1.3414732E-5</v>
      </c>
    </row>
    <row r="442" spans="2:9" s="33" customFormat="1" ht="13.2">
      <c r="B442" s="33">
        <v>4</v>
      </c>
      <c r="C442" s="33" t="s">
        <v>4115</v>
      </c>
      <c r="D442" s="45" t="s">
        <v>1316</v>
      </c>
      <c r="E442" s="45" t="s">
        <v>1317</v>
      </c>
      <c r="F442" s="32" t="s">
        <v>4114</v>
      </c>
      <c r="G442" s="33" t="s">
        <v>1318</v>
      </c>
      <c r="H442" s="57">
        <v>249647</v>
      </c>
      <c r="I442" s="34">
        <f t="shared" si="6"/>
        <v>7.8573215999999999E-5</v>
      </c>
    </row>
    <row r="443" spans="2:9" s="33" customFormat="1" ht="13.2">
      <c r="B443" s="33">
        <v>4</v>
      </c>
      <c r="C443" s="33" t="s">
        <v>4115</v>
      </c>
      <c r="D443" s="45" t="s">
        <v>1319</v>
      </c>
      <c r="E443" s="45" t="s">
        <v>1320</v>
      </c>
      <c r="F443" s="32" t="s">
        <v>4114</v>
      </c>
      <c r="G443" s="33" t="s">
        <v>1321</v>
      </c>
      <c r="H443" s="57">
        <v>90992</v>
      </c>
      <c r="I443" s="34">
        <f t="shared" si="6"/>
        <v>2.8638573999999999E-5</v>
      </c>
    </row>
    <row r="444" spans="2:9" s="33" customFormat="1" ht="13.2">
      <c r="B444" s="33">
        <v>4</v>
      </c>
      <c r="C444" s="33" t="s">
        <v>4115</v>
      </c>
      <c r="D444" s="45" t="s">
        <v>1322</v>
      </c>
      <c r="E444" s="45" t="s">
        <v>1323</v>
      </c>
      <c r="F444" s="32" t="s">
        <v>4114</v>
      </c>
      <c r="G444" s="33" t="s">
        <v>1324</v>
      </c>
      <c r="H444" s="57">
        <v>30200</v>
      </c>
      <c r="I444" s="34">
        <f t="shared" si="6"/>
        <v>9.5050660000000002E-6</v>
      </c>
    </row>
    <row r="445" spans="2:9" s="33" customFormat="1" ht="13.2">
      <c r="B445" s="33">
        <v>4</v>
      </c>
      <c r="C445" s="33" t="s">
        <v>4115</v>
      </c>
      <c r="D445" s="45" t="s">
        <v>1325</v>
      </c>
      <c r="E445" s="45" t="s">
        <v>1326</v>
      </c>
      <c r="F445" s="32" t="s">
        <v>4114</v>
      </c>
      <c r="G445" s="33" t="s">
        <v>1327</v>
      </c>
      <c r="H445" s="57">
        <v>485177</v>
      </c>
      <c r="I445" s="34">
        <f t="shared" si="6"/>
        <v>1.5270328599999999E-4</v>
      </c>
    </row>
    <row r="446" spans="2:9" s="33" customFormat="1" ht="13.2">
      <c r="B446" s="33">
        <v>4</v>
      </c>
      <c r="C446" s="33" t="s">
        <v>4115</v>
      </c>
      <c r="D446" s="45" t="s">
        <v>1328</v>
      </c>
      <c r="E446" s="45" t="s">
        <v>1329</v>
      </c>
      <c r="F446" s="32" t="s">
        <v>4114</v>
      </c>
      <c r="G446" s="33" t="s">
        <v>1330</v>
      </c>
      <c r="H446" s="57">
        <v>96812</v>
      </c>
      <c r="I446" s="34">
        <f t="shared" si="6"/>
        <v>3.0470344999999998E-5</v>
      </c>
    </row>
    <row r="447" spans="2:9" s="33" customFormat="1" ht="13.2">
      <c r="B447" s="33">
        <v>4</v>
      </c>
      <c r="C447" s="33" t="s">
        <v>4115</v>
      </c>
      <c r="D447" s="45" t="s">
        <v>1331</v>
      </c>
      <c r="E447" s="45" t="s">
        <v>1332</v>
      </c>
      <c r="F447" s="32" t="s">
        <v>4114</v>
      </c>
      <c r="G447" s="33" t="s">
        <v>1333</v>
      </c>
      <c r="H447" s="57">
        <v>181674</v>
      </c>
      <c r="I447" s="34">
        <f t="shared" si="6"/>
        <v>5.7179579E-5</v>
      </c>
    </row>
    <row r="448" spans="2:9" s="33" customFormat="1" ht="13.2">
      <c r="B448" s="33">
        <v>4</v>
      </c>
      <c r="C448" s="33" t="s">
        <v>4115</v>
      </c>
      <c r="D448" s="45" t="s">
        <v>1334</v>
      </c>
      <c r="E448" s="45" t="s">
        <v>1335</v>
      </c>
      <c r="F448" s="32" t="s">
        <v>4114</v>
      </c>
      <c r="G448" s="33" t="s">
        <v>1336</v>
      </c>
      <c r="H448" s="57">
        <v>626441</v>
      </c>
      <c r="I448" s="34">
        <f t="shared" si="6"/>
        <v>1.97164332E-4</v>
      </c>
    </row>
    <row r="449" spans="2:9" s="33" customFormat="1" ht="13.2">
      <c r="B449" s="33">
        <v>4</v>
      </c>
      <c r="C449" s="33" t="s">
        <v>4115</v>
      </c>
      <c r="D449" s="45" t="s">
        <v>1337</v>
      </c>
      <c r="E449" s="45" t="s">
        <v>1338</v>
      </c>
      <c r="F449" s="32" t="s">
        <v>4114</v>
      </c>
      <c r="G449" s="33" t="s">
        <v>1339</v>
      </c>
      <c r="H449" s="57">
        <v>901404</v>
      </c>
      <c r="I449" s="34">
        <f t="shared" si="6"/>
        <v>2.8370543700000002E-4</v>
      </c>
    </row>
    <row r="450" spans="2:9" s="33" customFormat="1" ht="13.2">
      <c r="B450" s="33">
        <v>4</v>
      </c>
      <c r="C450" s="33" t="s">
        <v>4115</v>
      </c>
      <c r="D450" s="45" t="s">
        <v>1340</v>
      </c>
      <c r="E450" s="45" t="s">
        <v>1341</v>
      </c>
      <c r="F450" s="32" t="s">
        <v>4114</v>
      </c>
      <c r="G450" s="33" t="s">
        <v>1342</v>
      </c>
      <c r="H450" s="57">
        <v>169540</v>
      </c>
      <c r="I450" s="34">
        <f t="shared" si="6"/>
        <v>5.3360557000000001E-5</v>
      </c>
    </row>
    <row r="451" spans="2:9" s="33" customFormat="1" ht="13.2">
      <c r="B451" s="33">
        <v>4</v>
      </c>
      <c r="C451" s="33" t="s">
        <v>4115</v>
      </c>
      <c r="D451" s="45" t="s">
        <v>1343</v>
      </c>
      <c r="E451" s="45" t="s">
        <v>1344</v>
      </c>
      <c r="F451" s="32" t="s">
        <v>4114</v>
      </c>
      <c r="G451" s="33" t="s">
        <v>1345</v>
      </c>
      <c r="H451" s="57">
        <v>29210</v>
      </c>
      <c r="I451" s="34">
        <f t="shared" si="6"/>
        <v>9.1934760000000003E-6</v>
      </c>
    </row>
    <row r="452" spans="2:9" s="33" customFormat="1" ht="13.2">
      <c r="B452" s="33">
        <v>4</v>
      </c>
      <c r="C452" s="33" t="s">
        <v>4115</v>
      </c>
      <c r="D452" s="45" t="s">
        <v>1346</v>
      </c>
      <c r="E452" s="45" t="s">
        <v>1347</v>
      </c>
      <c r="F452" s="32" t="s">
        <v>4114</v>
      </c>
      <c r="G452" s="33" t="s">
        <v>1348</v>
      </c>
      <c r="H452" s="57">
        <v>35556</v>
      </c>
      <c r="I452" s="34">
        <f t="shared" si="6"/>
        <v>1.1190797999999999E-5</v>
      </c>
    </row>
    <row r="453" spans="2:9" s="33" customFormat="1" ht="13.2">
      <c r="B453" s="33">
        <v>4</v>
      </c>
      <c r="C453" s="33" t="s">
        <v>4115</v>
      </c>
      <c r="D453" s="45" t="s">
        <v>1349</v>
      </c>
      <c r="E453" s="45" t="s">
        <v>1350</v>
      </c>
      <c r="F453" s="32" t="s">
        <v>4114</v>
      </c>
      <c r="G453" s="33" t="s">
        <v>1351</v>
      </c>
      <c r="H453" s="57">
        <v>1230679</v>
      </c>
      <c r="I453" s="34">
        <f t="shared" si="6"/>
        <v>3.8734055299999997E-4</v>
      </c>
    </row>
    <row r="454" spans="2:9" s="33" customFormat="1" ht="13.2">
      <c r="B454" s="33">
        <v>4</v>
      </c>
      <c r="C454" s="33" t="s">
        <v>4115</v>
      </c>
      <c r="D454" s="45" t="s">
        <v>1352</v>
      </c>
      <c r="E454" s="45" t="s">
        <v>1353</v>
      </c>
      <c r="F454" s="32" t="s">
        <v>4114</v>
      </c>
      <c r="G454" s="33" t="s">
        <v>1354</v>
      </c>
      <c r="H454" s="57">
        <v>114904</v>
      </c>
      <c r="I454" s="34">
        <f t="shared" si="6"/>
        <v>3.6164571999999999E-5</v>
      </c>
    </row>
    <row r="455" spans="2:9" s="33" customFormat="1" ht="13.2">
      <c r="B455" s="33">
        <v>4</v>
      </c>
      <c r="C455" s="33" t="s">
        <v>4115</v>
      </c>
      <c r="D455" s="45" t="s">
        <v>1355</v>
      </c>
      <c r="E455" s="45" t="s">
        <v>1356</v>
      </c>
      <c r="F455" s="32" t="s">
        <v>4114</v>
      </c>
      <c r="G455" s="33" t="s">
        <v>1357</v>
      </c>
      <c r="H455" s="57">
        <v>12496997</v>
      </c>
      <c r="I455" s="34">
        <f t="shared" si="6"/>
        <v>3.933270759E-3</v>
      </c>
    </row>
    <row r="456" spans="2:9" s="33" customFormat="1" ht="13.2">
      <c r="B456" s="33">
        <v>4</v>
      </c>
      <c r="C456" s="33" t="s">
        <v>4115</v>
      </c>
      <c r="D456" s="45" t="s">
        <v>1358</v>
      </c>
      <c r="E456" s="45" t="s">
        <v>1359</v>
      </c>
      <c r="F456" s="32" t="s">
        <v>4114</v>
      </c>
      <c r="G456" s="33" t="s">
        <v>1360</v>
      </c>
      <c r="H456" s="57">
        <v>13950</v>
      </c>
      <c r="I456" s="34">
        <f t="shared" si="6"/>
        <v>4.3905849999999997E-6</v>
      </c>
    </row>
    <row r="457" spans="2:9" s="33" customFormat="1" ht="13.2">
      <c r="B457" s="33">
        <v>4</v>
      </c>
      <c r="C457" s="33" t="s">
        <v>4115</v>
      </c>
      <c r="D457" s="45" t="s">
        <v>1361</v>
      </c>
      <c r="E457" s="45" t="s">
        <v>1362</v>
      </c>
      <c r="F457" s="32" t="s">
        <v>4114</v>
      </c>
      <c r="G457" s="33" t="s">
        <v>1363</v>
      </c>
      <c r="H457" s="57">
        <v>45819</v>
      </c>
      <c r="I457" s="34">
        <f t="shared" si="6"/>
        <v>1.4420947E-5</v>
      </c>
    </row>
    <row r="458" spans="2:9" s="33" customFormat="1" ht="13.2">
      <c r="B458" s="33">
        <v>4</v>
      </c>
      <c r="C458" s="33" t="s">
        <v>4115</v>
      </c>
      <c r="D458" s="45" t="s">
        <v>1364</v>
      </c>
      <c r="E458" s="45" t="s">
        <v>1365</v>
      </c>
      <c r="F458" s="32" t="s">
        <v>4114</v>
      </c>
      <c r="G458" s="33" t="s">
        <v>1366</v>
      </c>
      <c r="H458" s="57">
        <v>101428</v>
      </c>
      <c r="I458" s="34">
        <f t="shared" si="6"/>
        <v>3.1923172000000003E-5</v>
      </c>
    </row>
    <row r="459" spans="2:9" s="33" customFormat="1" ht="13.2">
      <c r="B459" s="33">
        <v>4</v>
      </c>
      <c r="C459" s="33" t="s">
        <v>4115</v>
      </c>
      <c r="D459" s="45" t="s">
        <v>1367</v>
      </c>
      <c r="E459" s="45" t="s">
        <v>1368</v>
      </c>
      <c r="F459" s="32" t="s">
        <v>4114</v>
      </c>
      <c r="G459" s="33" t="s">
        <v>1369</v>
      </c>
      <c r="H459" s="57">
        <v>287084</v>
      </c>
      <c r="I459" s="34">
        <f t="shared" si="6"/>
        <v>9.0356034999999996E-5</v>
      </c>
    </row>
    <row r="460" spans="2:9" s="33" customFormat="1" ht="13.2">
      <c r="B460" s="33">
        <v>4</v>
      </c>
      <c r="C460" s="33" t="s">
        <v>4115</v>
      </c>
      <c r="D460" s="45" t="s">
        <v>1370</v>
      </c>
      <c r="E460" s="45" t="s">
        <v>1371</v>
      </c>
      <c r="F460" s="32" t="s">
        <v>4114</v>
      </c>
      <c r="G460" s="33" t="s">
        <v>1372</v>
      </c>
      <c r="H460" s="57">
        <v>412827</v>
      </c>
      <c r="I460" s="34">
        <f t="shared" si="6"/>
        <v>1.2993204399999999E-4</v>
      </c>
    </row>
    <row r="461" spans="2:9" s="33" customFormat="1" ht="13.2">
      <c r="B461" s="33">
        <v>4</v>
      </c>
      <c r="C461" s="33" t="s">
        <v>4115</v>
      </c>
      <c r="D461" s="45" t="s">
        <v>1373</v>
      </c>
      <c r="E461" s="45" t="s">
        <v>1374</v>
      </c>
      <c r="F461" s="32" t="s">
        <v>4114</v>
      </c>
      <c r="G461" s="33" t="s">
        <v>1375</v>
      </c>
      <c r="H461" s="57">
        <v>20495733</v>
      </c>
      <c r="I461" s="34">
        <f t="shared" si="6"/>
        <v>6.4507711170000001E-3</v>
      </c>
    </row>
    <row r="462" spans="2:9" s="33" customFormat="1" ht="13.2">
      <c r="B462" s="33">
        <v>4</v>
      </c>
      <c r="C462" s="33" t="s">
        <v>4115</v>
      </c>
      <c r="D462" s="45" t="s">
        <v>1376</v>
      </c>
      <c r="E462" s="45" t="s">
        <v>1377</v>
      </c>
      <c r="F462" s="32" t="s">
        <v>4114</v>
      </c>
      <c r="G462" s="33" t="s">
        <v>1378</v>
      </c>
      <c r="H462" s="57">
        <v>239135</v>
      </c>
      <c r="I462" s="34">
        <f t="shared" si="6"/>
        <v>7.5264698000000006E-5</v>
      </c>
    </row>
    <row r="463" spans="2:9" s="33" customFormat="1" ht="13.2">
      <c r="B463" s="33">
        <v>4</v>
      </c>
      <c r="C463" s="33" t="s">
        <v>4115</v>
      </c>
      <c r="D463" s="45" t="s">
        <v>1379</v>
      </c>
      <c r="E463" s="45" t="s">
        <v>1380</v>
      </c>
      <c r="F463" s="32" t="s">
        <v>4114</v>
      </c>
      <c r="G463" s="33" t="s">
        <v>1381</v>
      </c>
      <c r="H463" s="57">
        <v>126600</v>
      </c>
      <c r="I463" s="34">
        <f t="shared" si="6"/>
        <v>3.9845738999999997E-5</v>
      </c>
    </row>
    <row r="464" spans="2:9" s="33" customFormat="1" ht="13.2">
      <c r="B464" s="33">
        <v>4</v>
      </c>
      <c r="C464" s="33" t="s">
        <v>4115</v>
      </c>
      <c r="D464" s="45" t="s">
        <v>1382</v>
      </c>
      <c r="E464" s="45" t="s">
        <v>1383</v>
      </c>
      <c r="F464" s="32" t="s">
        <v>4114</v>
      </c>
      <c r="G464" s="33" t="s">
        <v>1384</v>
      </c>
      <c r="H464" s="57">
        <v>553859</v>
      </c>
      <c r="I464" s="34">
        <f t="shared" si="6"/>
        <v>1.7432007100000001E-4</v>
      </c>
    </row>
    <row r="465" spans="2:9" s="33" customFormat="1" ht="13.2">
      <c r="B465" s="33">
        <v>4</v>
      </c>
      <c r="C465" s="33" t="s">
        <v>4115</v>
      </c>
      <c r="D465" s="45" t="s">
        <v>1385</v>
      </c>
      <c r="E465" s="45" t="s">
        <v>1386</v>
      </c>
      <c r="F465" s="32" t="s">
        <v>4114</v>
      </c>
      <c r="G465" s="33" t="s">
        <v>1387</v>
      </c>
      <c r="H465" s="57">
        <v>184879</v>
      </c>
      <c r="I465" s="34">
        <f t="shared" si="6"/>
        <v>5.8188311999999999E-5</v>
      </c>
    </row>
    <row r="466" spans="2:9" s="33" customFormat="1" ht="13.2">
      <c r="B466" s="33">
        <v>4</v>
      </c>
      <c r="C466" s="33" t="s">
        <v>4115</v>
      </c>
      <c r="D466" s="45" t="s">
        <v>1388</v>
      </c>
      <c r="E466" s="45" t="s">
        <v>1389</v>
      </c>
      <c r="F466" s="32" t="s">
        <v>4114</v>
      </c>
      <c r="G466" s="33" t="s">
        <v>1390</v>
      </c>
      <c r="H466" s="57">
        <v>1016718</v>
      </c>
      <c r="I466" s="34">
        <f t="shared" si="6"/>
        <v>3.1999905100000002E-4</v>
      </c>
    </row>
    <row r="467" spans="2:9" s="33" customFormat="1" ht="13.2">
      <c r="B467" s="33">
        <v>4</v>
      </c>
      <c r="C467" s="33" t="s">
        <v>4115</v>
      </c>
      <c r="D467" s="45" t="s">
        <v>1391</v>
      </c>
      <c r="E467" s="45" t="s">
        <v>1392</v>
      </c>
      <c r="F467" s="32" t="s">
        <v>4114</v>
      </c>
      <c r="G467" s="33" t="s">
        <v>1393</v>
      </c>
      <c r="H467" s="57">
        <v>839198</v>
      </c>
      <c r="I467" s="34">
        <f t="shared" si="6"/>
        <v>2.6412689000000002E-4</v>
      </c>
    </row>
    <row r="468" spans="2:9" s="33" customFormat="1" ht="13.2">
      <c r="B468" s="33">
        <v>4</v>
      </c>
      <c r="C468" s="33" t="s">
        <v>4115</v>
      </c>
      <c r="D468" s="45" t="s">
        <v>1394</v>
      </c>
      <c r="E468" s="45" t="s">
        <v>1395</v>
      </c>
      <c r="F468" s="32" t="s">
        <v>4114</v>
      </c>
      <c r="G468" s="33" t="s">
        <v>1396</v>
      </c>
      <c r="H468" s="57">
        <v>241326</v>
      </c>
      <c r="I468" s="34">
        <f t="shared" si="6"/>
        <v>7.5954287000000003E-5</v>
      </c>
    </row>
    <row r="469" spans="2:9" s="33" customFormat="1" ht="13.2">
      <c r="B469" s="33">
        <v>4</v>
      </c>
      <c r="C469" s="33" t="s">
        <v>4115</v>
      </c>
      <c r="D469" s="45" t="s">
        <v>1397</v>
      </c>
      <c r="E469" s="45" t="s">
        <v>1398</v>
      </c>
      <c r="F469" s="32" t="s">
        <v>4114</v>
      </c>
      <c r="G469" s="33" t="s">
        <v>1399</v>
      </c>
      <c r="H469" s="57">
        <v>9246559</v>
      </c>
      <c r="I469" s="34">
        <f t="shared" si="6"/>
        <v>2.910236766E-3</v>
      </c>
    </row>
    <row r="470" spans="2:9" s="33" customFormat="1" ht="13.2">
      <c r="B470" s="33">
        <v>4</v>
      </c>
      <c r="C470" s="33" t="s">
        <v>4115</v>
      </c>
      <c r="D470" s="45" t="s">
        <v>1400</v>
      </c>
      <c r="E470" s="45" t="s">
        <v>1401</v>
      </c>
      <c r="F470" s="32" t="s">
        <v>4114</v>
      </c>
      <c r="G470" s="33" t="s">
        <v>1402</v>
      </c>
      <c r="H470" s="57">
        <v>73746</v>
      </c>
      <c r="I470" s="34">
        <f t="shared" si="6"/>
        <v>2.3210614999999999E-5</v>
      </c>
    </row>
    <row r="471" spans="2:9" s="33" customFormat="1" ht="13.2">
      <c r="B471" s="33">
        <v>4</v>
      </c>
      <c r="C471" s="33" t="s">
        <v>4115</v>
      </c>
      <c r="D471" s="45" t="s">
        <v>1403</v>
      </c>
      <c r="E471" s="45" t="s">
        <v>1404</v>
      </c>
      <c r="F471" s="32" t="s">
        <v>4114</v>
      </c>
      <c r="G471" s="33" t="s">
        <v>1405</v>
      </c>
      <c r="H471" s="57">
        <v>95002</v>
      </c>
      <c r="I471" s="34">
        <f t="shared" si="6"/>
        <v>2.9900670000000001E-5</v>
      </c>
    </row>
    <row r="472" spans="2:9" s="33" customFormat="1" ht="13.2">
      <c r="B472" s="33">
        <v>4</v>
      </c>
      <c r="C472" s="33" t="s">
        <v>4115</v>
      </c>
      <c r="D472" s="45" t="s">
        <v>1406</v>
      </c>
      <c r="E472" s="45" t="s">
        <v>1407</v>
      </c>
      <c r="F472" s="32" t="s">
        <v>4114</v>
      </c>
      <c r="G472" s="33" t="s">
        <v>1408</v>
      </c>
      <c r="H472" s="57">
        <v>475273</v>
      </c>
      <c r="I472" s="34">
        <f t="shared" si="6"/>
        <v>1.49586128E-4</v>
      </c>
    </row>
    <row r="473" spans="2:9" s="33" customFormat="1" ht="13.2">
      <c r="B473" s="33">
        <v>4</v>
      </c>
      <c r="C473" s="33" t="s">
        <v>4115</v>
      </c>
      <c r="D473" s="45" t="s">
        <v>1409</v>
      </c>
      <c r="E473" s="45" t="s">
        <v>1410</v>
      </c>
      <c r="F473" s="32" t="s">
        <v>4114</v>
      </c>
      <c r="G473" s="33" t="s">
        <v>1411</v>
      </c>
      <c r="H473" s="57">
        <v>4714247</v>
      </c>
      <c r="I473" s="34">
        <f t="shared" si="6"/>
        <v>1.483749246E-3</v>
      </c>
    </row>
    <row r="474" spans="2:9" s="33" customFormat="1" ht="13.2">
      <c r="B474" s="33">
        <v>4</v>
      </c>
      <c r="C474" s="33" t="s">
        <v>4115</v>
      </c>
      <c r="D474" s="45" t="s">
        <v>1412</v>
      </c>
      <c r="E474" s="45" t="s">
        <v>1413</v>
      </c>
      <c r="F474" s="32" t="s">
        <v>4114</v>
      </c>
      <c r="G474" s="33" t="s">
        <v>1414</v>
      </c>
      <c r="H474" s="57">
        <v>1556941</v>
      </c>
      <c r="I474" s="34">
        <f t="shared" ref="I474:I537" si="7">ROUND(H474/$H$20,12)</f>
        <v>4.9002736500000004E-4</v>
      </c>
    </row>
    <row r="475" spans="2:9" s="33" customFormat="1" ht="13.2">
      <c r="B475" s="33">
        <v>4</v>
      </c>
      <c r="C475" s="33" t="s">
        <v>4115</v>
      </c>
      <c r="D475" s="45" t="s">
        <v>1415</v>
      </c>
      <c r="E475" s="45" t="s">
        <v>1416</v>
      </c>
      <c r="F475" s="32" t="s">
        <v>4114</v>
      </c>
      <c r="G475" s="33" t="s">
        <v>1417</v>
      </c>
      <c r="H475" s="57">
        <v>124299</v>
      </c>
      <c r="I475" s="34">
        <f t="shared" si="7"/>
        <v>3.9121527999999998E-5</v>
      </c>
    </row>
    <row r="476" spans="2:9" s="33" customFormat="1" ht="13.2">
      <c r="B476" s="33">
        <v>4</v>
      </c>
      <c r="C476" s="33" t="s">
        <v>4115</v>
      </c>
      <c r="D476" s="45" t="s">
        <v>1418</v>
      </c>
      <c r="E476" s="45" t="s">
        <v>1419</v>
      </c>
      <c r="F476" s="32" t="s">
        <v>4114</v>
      </c>
      <c r="G476" s="33" t="s">
        <v>1420</v>
      </c>
      <c r="H476" s="57">
        <v>10525040</v>
      </c>
      <c r="I476" s="34">
        <f t="shared" si="7"/>
        <v>3.3126223900000001E-3</v>
      </c>
    </row>
    <row r="477" spans="2:9" s="33" customFormat="1" ht="13.2">
      <c r="B477" s="33">
        <v>4</v>
      </c>
      <c r="C477" s="33" t="s">
        <v>4115</v>
      </c>
      <c r="D477" s="45" t="s">
        <v>1421</v>
      </c>
      <c r="E477" s="45" t="s">
        <v>1422</v>
      </c>
      <c r="F477" s="32" t="s">
        <v>4114</v>
      </c>
      <c r="G477" s="33" t="s">
        <v>1423</v>
      </c>
      <c r="H477" s="57">
        <v>26715</v>
      </c>
      <c r="I477" s="34">
        <f t="shared" si="7"/>
        <v>8.408206E-6</v>
      </c>
    </row>
    <row r="478" spans="2:9" s="33" customFormat="1" ht="13.2">
      <c r="B478" s="33">
        <v>4</v>
      </c>
      <c r="C478" s="33" t="s">
        <v>4115</v>
      </c>
      <c r="D478" s="45" t="s">
        <v>1424</v>
      </c>
      <c r="E478" s="45" t="s">
        <v>1425</v>
      </c>
      <c r="F478" s="32" t="s">
        <v>4114</v>
      </c>
      <c r="G478" s="33" t="s">
        <v>1426</v>
      </c>
      <c r="H478" s="57">
        <v>177533</v>
      </c>
      <c r="I478" s="34">
        <f t="shared" si="7"/>
        <v>5.5876252000000001E-5</v>
      </c>
    </row>
    <row r="479" spans="2:9" s="33" customFormat="1" ht="13.2">
      <c r="B479" s="33">
        <v>4</v>
      </c>
      <c r="C479" s="33" t="s">
        <v>4115</v>
      </c>
      <c r="D479" s="45" t="s">
        <v>1427</v>
      </c>
      <c r="E479" s="45" t="s">
        <v>1428</v>
      </c>
      <c r="F479" s="32" t="s">
        <v>4114</v>
      </c>
      <c r="G479" s="33" t="s">
        <v>1429</v>
      </c>
      <c r="H479" s="57">
        <v>81316</v>
      </c>
      <c r="I479" s="34">
        <f t="shared" si="7"/>
        <v>2.5593175999999999E-5</v>
      </c>
    </row>
    <row r="480" spans="2:9" s="33" customFormat="1" ht="13.2">
      <c r="B480" s="33">
        <v>4</v>
      </c>
      <c r="C480" s="33" t="s">
        <v>4115</v>
      </c>
      <c r="D480" s="45" t="s">
        <v>1430</v>
      </c>
      <c r="E480" s="45" t="s">
        <v>1431</v>
      </c>
      <c r="F480" s="32" t="s">
        <v>4114</v>
      </c>
      <c r="G480" s="33" t="s">
        <v>1432</v>
      </c>
      <c r="H480" s="57">
        <v>314549</v>
      </c>
      <c r="I480" s="34">
        <f t="shared" si="7"/>
        <v>9.9000294999999994E-5</v>
      </c>
    </row>
    <row r="481" spans="2:9" s="33" customFormat="1" ht="13.2">
      <c r="B481" s="33">
        <v>4</v>
      </c>
      <c r="C481" s="33" t="s">
        <v>4115</v>
      </c>
      <c r="D481" s="45" t="s">
        <v>1433</v>
      </c>
      <c r="E481" s="45" t="s">
        <v>1434</v>
      </c>
      <c r="F481" s="32" t="s">
        <v>4114</v>
      </c>
      <c r="G481" s="33" t="s">
        <v>1435</v>
      </c>
      <c r="H481" s="57">
        <v>23517</v>
      </c>
      <c r="I481" s="34">
        <f t="shared" si="7"/>
        <v>7.401676E-6</v>
      </c>
    </row>
    <row r="482" spans="2:9" s="33" customFormat="1" ht="13.2">
      <c r="B482" s="33">
        <v>4</v>
      </c>
      <c r="C482" s="33" t="s">
        <v>4115</v>
      </c>
      <c r="D482" s="45" t="s">
        <v>1436</v>
      </c>
      <c r="E482" s="45" t="s">
        <v>1437</v>
      </c>
      <c r="F482" s="32" t="s">
        <v>4114</v>
      </c>
      <c r="G482" s="33" t="s">
        <v>1438</v>
      </c>
      <c r="H482" s="57">
        <v>188316</v>
      </c>
      <c r="I482" s="34">
        <f t="shared" si="7"/>
        <v>5.9270064000000002E-5</v>
      </c>
    </row>
    <row r="483" spans="2:9" s="33" customFormat="1" ht="13.2">
      <c r="B483" s="33">
        <v>4</v>
      </c>
      <c r="C483" s="33" t="s">
        <v>4115</v>
      </c>
      <c r="D483" s="45" t="s">
        <v>1439</v>
      </c>
      <c r="E483" s="45" t="s">
        <v>1440</v>
      </c>
      <c r="F483" s="32" t="s">
        <v>4114</v>
      </c>
      <c r="G483" s="33" t="s">
        <v>1441</v>
      </c>
      <c r="H483" s="57">
        <v>1777857</v>
      </c>
      <c r="I483" s="34">
        <f t="shared" si="7"/>
        <v>5.5955786400000004E-4</v>
      </c>
    </row>
    <row r="484" spans="2:9" s="33" customFormat="1" ht="13.2">
      <c r="B484" s="33">
        <v>4</v>
      </c>
      <c r="C484" s="33" t="s">
        <v>4115</v>
      </c>
      <c r="D484" s="45" t="s">
        <v>1442</v>
      </c>
      <c r="E484" s="45" t="s">
        <v>1443</v>
      </c>
      <c r="F484" s="32" t="s">
        <v>4114</v>
      </c>
      <c r="G484" s="33" t="s">
        <v>1444</v>
      </c>
      <c r="H484" s="57">
        <v>37354</v>
      </c>
      <c r="I484" s="34">
        <f t="shared" si="7"/>
        <v>1.1756695999999999E-5</v>
      </c>
    </row>
    <row r="485" spans="2:9" s="33" customFormat="1" ht="13.2">
      <c r="B485" s="33">
        <v>4</v>
      </c>
      <c r="C485" s="33" t="s">
        <v>4115</v>
      </c>
      <c r="D485" s="45" t="s">
        <v>1445</v>
      </c>
      <c r="E485" s="45" t="s">
        <v>1446</v>
      </c>
      <c r="F485" s="32" t="s">
        <v>4114</v>
      </c>
      <c r="G485" s="33" t="s">
        <v>1447</v>
      </c>
      <c r="H485" s="57">
        <v>280203</v>
      </c>
      <c r="I485" s="34">
        <f t="shared" si="7"/>
        <v>8.8190327999999998E-5</v>
      </c>
    </row>
    <row r="486" spans="2:9" s="33" customFormat="1" ht="13.2">
      <c r="B486" s="33">
        <v>4</v>
      </c>
      <c r="C486" s="33" t="s">
        <v>4115</v>
      </c>
      <c r="D486" s="45" t="s">
        <v>1448</v>
      </c>
      <c r="E486" s="45" t="s">
        <v>1449</v>
      </c>
      <c r="F486" s="32" t="s">
        <v>4114</v>
      </c>
      <c r="G486" s="33" t="s">
        <v>1450</v>
      </c>
      <c r="H486" s="57">
        <v>431057</v>
      </c>
      <c r="I486" s="34">
        <f t="shared" si="7"/>
        <v>1.3566970499999999E-4</v>
      </c>
    </row>
    <row r="487" spans="2:9" s="33" customFormat="1" ht="13.2">
      <c r="B487" s="33">
        <v>4</v>
      </c>
      <c r="C487" s="33" t="s">
        <v>4115</v>
      </c>
      <c r="D487" s="45" t="s">
        <v>1451</v>
      </c>
      <c r="E487" s="45" t="s">
        <v>1452</v>
      </c>
      <c r="F487" s="32" t="s">
        <v>4114</v>
      </c>
      <c r="G487" s="33" t="s">
        <v>1453</v>
      </c>
      <c r="H487" s="57">
        <v>281789</v>
      </c>
      <c r="I487" s="34">
        <f t="shared" si="7"/>
        <v>8.8689500999999994E-5</v>
      </c>
    </row>
    <row r="488" spans="2:9" s="33" customFormat="1" ht="13.2">
      <c r="B488" s="33">
        <v>4</v>
      </c>
      <c r="C488" s="33" t="s">
        <v>4115</v>
      </c>
      <c r="D488" s="45" t="s">
        <v>1454</v>
      </c>
      <c r="E488" s="45" t="s">
        <v>1455</v>
      </c>
      <c r="F488" s="32" t="s">
        <v>4114</v>
      </c>
      <c r="G488" s="33" t="s">
        <v>1456</v>
      </c>
      <c r="H488" s="57">
        <v>98561</v>
      </c>
      <c r="I488" s="34">
        <f t="shared" si="7"/>
        <v>3.1020820000000001E-5</v>
      </c>
    </row>
    <row r="489" spans="2:9" s="33" customFormat="1" ht="13.2">
      <c r="B489" s="33">
        <v>4</v>
      </c>
      <c r="C489" s="33" t="s">
        <v>4115</v>
      </c>
      <c r="D489" s="45" t="s">
        <v>1457</v>
      </c>
      <c r="E489" s="45" t="s">
        <v>1458</v>
      </c>
      <c r="F489" s="32" t="s">
        <v>4114</v>
      </c>
      <c r="G489" s="33" t="s">
        <v>1459</v>
      </c>
      <c r="H489" s="57">
        <v>397664</v>
      </c>
      <c r="I489" s="34">
        <f t="shared" si="7"/>
        <v>1.2515968299999999E-4</v>
      </c>
    </row>
    <row r="490" spans="2:9" s="33" customFormat="1" ht="13.2">
      <c r="B490" s="33">
        <v>4</v>
      </c>
      <c r="C490" s="33" t="s">
        <v>4115</v>
      </c>
      <c r="D490" s="45" t="s">
        <v>1460</v>
      </c>
      <c r="E490" s="45" t="s">
        <v>1461</v>
      </c>
      <c r="F490" s="32" t="s">
        <v>4114</v>
      </c>
      <c r="G490" s="33" t="s">
        <v>1462</v>
      </c>
      <c r="H490" s="57">
        <v>401974</v>
      </c>
      <c r="I490" s="34">
        <f t="shared" si="7"/>
        <v>1.26516201E-4</v>
      </c>
    </row>
    <row r="491" spans="2:9" s="33" customFormat="1" ht="13.2">
      <c r="B491" s="33">
        <v>4</v>
      </c>
      <c r="C491" s="33" t="s">
        <v>4115</v>
      </c>
      <c r="D491" s="45" t="s">
        <v>1463</v>
      </c>
      <c r="E491" s="45" t="s">
        <v>1464</v>
      </c>
      <c r="F491" s="32" t="s">
        <v>4114</v>
      </c>
      <c r="G491" s="33" t="s">
        <v>1465</v>
      </c>
      <c r="H491" s="57">
        <v>25807</v>
      </c>
      <c r="I491" s="34">
        <f t="shared" si="7"/>
        <v>8.1224250000000004E-6</v>
      </c>
    </row>
    <row r="492" spans="2:9" s="33" customFormat="1" ht="13.2">
      <c r="B492" s="33">
        <v>4</v>
      </c>
      <c r="C492" s="33" t="s">
        <v>4115</v>
      </c>
      <c r="D492" s="45" t="s">
        <v>1466</v>
      </c>
      <c r="E492" s="45" t="s">
        <v>1467</v>
      </c>
      <c r="F492" s="32" t="s">
        <v>4114</v>
      </c>
      <c r="G492" s="33" t="s">
        <v>1468</v>
      </c>
      <c r="H492" s="57">
        <v>162484</v>
      </c>
      <c r="I492" s="34">
        <f t="shared" si="7"/>
        <v>5.1139771000000002E-5</v>
      </c>
    </row>
    <row r="493" spans="2:9" s="33" customFormat="1" ht="13.2">
      <c r="B493" s="33">
        <v>4</v>
      </c>
      <c r="C493" s="33" t="s">
        <v>4115</v>
      </c>
      <c r="D493" s="45" t="s">
        <v>1469</v>
      </c>
      <c r="E493" s="45" t="s">
        <v>1470</v>
      </c>
      <c r="F493" s="32" t="s">
        <v>4114</v>
      </c>
      <c r="G493" s="33" t="s">
        <v>1471</v>
      </c>
      <c r="H493" s="57">
        <v>259164</v>
      </c>
      <c r="I493" s="34">
        <f t="shared" si="7"/>
        <v>8.1568570999999998E-5</v>
      </c>
    </row>
    <row r="494" spans="2:9" s="33" customFormat="1" ht="13.2">
      <c r="B494" s="33">
        <v>4</v>
      </c>
      <c r="C494" s="33" t="s">
        <v>4115</v>
      </c>
      <c r="D494" s="45" t="s">
        <v>1472</v>
      </c>
      <c r="E494" s="45" t="s">
        <v>1473</v>
      </c>
      <c r="F494" s="32" t="s">
        <v>4114</v>
      </c>
      <c r="G494" s="33" t="s">
        <v>1474</v>
      </c>
      <c r="H494" s="57">
        <v>431287</v>
      </c>
      <c r="I494" s="34">
        <f t="shared" si="7"/>
        <v>1.3574209400000001E-4</v>
      </c>
    </row>
    <row r="495" spans="2:9" s="33" customFormat="1" ht="13.2">
      <c r="B495" s="33">
        <v>4</v>
      </c>
      <c r="C495" s="33" t="s">
        <v>4115</v>
      </c>
      <c r="D495" s="45" t="s">
        <v>1475</v>
      </c>
      <c r="E495" s="45" t="s">
        <v>1476</v>
      </c>
      <c r="F495" s="32" t="s">
        <v>4114</v>
      </c>
      <c r="G495" s="33" t="s">
        <v>1477</v>
      </c>
      <c r="H495" s="57">
        <v>24775</v>
      </c>
      <c r="I495" s="34">
        <f t="shared" si="7"/>
        <v>7.7976160000000001E-6</v>
      </c>
    </row>
    <row r="496" spans="2:9" s="33" customFormat="1" ht="13.2">
      <c r="B496" s="33">
        <v>4</v>
      </c>
      <c r="C496" s="33" t="s">
        <v>4115</v>
      </c>
      <c r="D496" s="45" t="s">
        <v>1478</v>
      </c>
      <c r="E496" s="45" t="s">
        <v>1479</v>
      </c>
      <c r="F496" s="32" t="s">
        <v>4114</v>
      </c>
      <c r="G496" s="33" t="s">
        <v>1480</v>
      </c>
      <c r="H496" s="57">
        <v>4811423</v>
      </c>
      <c r="I496" s="34">
        <f t="shared" si="7"/>
        <v>1.514334155E-3</v>
      </c>
    </row>
    <row r="497" spans="2:9" s="33" customFormat="1" ht="13.2">
      <c r="B497" s="33">
        <v>4</v>
      </c>
      <c r="C497" s="33" t="s">
        <v>4115</v>
      </c>
      <c r="D497" s="45" t="s">
        <v>1481</v>
      </c>
      <c r="E497" s="45" t="s">
        <v>1482</v>
      </c>
      <c r="F497" s="32" t="s">
        <v>4114</v>
      </c>
      <c r="G497" s="33" t="s">
        <v>1483</v>
      </c>
      <c r="H497" s="57">
        <v>31938</v>
      </c>
      <c r="I497" s="34">
        <f t="shared" si="7"/>
        <v>1.0052079000000001E-5</v>
      </c>
    </row>
    <row r="498" spans="2:9" s="33" customFormat="1" ht="13.2">
      <c r="B498" s="33">
        <v>4</v>
      </c>
      <c r="C498" s="33" t="s">
        <v>4115</v>
      </c>
      <c r="D498" s="45" t="s">
        <v>1484</v>
      </c>
      <c r="E498" s="45" t="s">
        <v>1485</v>
      </c>
      <c r="F498" s="32" t="s">
        <v>4114</v>
      </c>
      <c r="G498" s="33" t="s">
        <v>1486</v>
      </c>
      <c r="H498" s="57">
        <v>92393</v>
      </c>
      <c r="I498" s="34">
        <f t="shared" si="7"/>
        <v>2.9079520999999999E-5</v>
      </c>
    </row>
    <row r="499" spans="2:9" s="33" customFormat="1" ht="13.2">
      <c r="B499" s="33">
        <v>4</v>
      </c>
      <c r="C499" s="33" t="s">
        <v>4115</v>
      </c>
      <c r="D499" s="45" t="s">
        <v>1487</v>
      </c>
      <c r="E499" s="45" t="s">
        <v>1488</v>
      </c>
      <c r="F499" s="32" t="s">
        <v>4114</v>
      </c>
      <c r="G499" s="33" t="s">
        <v>1489</v>
      </c>
      <c r="H499" s="57">
        <v>60130</v>
      </c>
      <c r="I499" s="34">
        <f t="shared" si="7"/>
        <v>1.8925151999999998E-5</v>
      </c>
    </row>
    <row r="500" spans="2:9" s="33" customFormat="1" ht="13.2">
      <c r="B500" s="33">
        <v>4</v>
      </c>
      <c r="C500" s="33" t="s">
        <v>4115</v>
      </c>
      <c r="D500" s="45" t="s">
        <v>1490</v>
      </c>
      <c r="E500" s="45" t="s">
        <v>1491</v>
      </c>
      <c r="F500" s="32" t="s">
        <v>4114</v>
      </c>
      <c r="G500" s="33" t="s">
        <v>1492</v>
      </c>
      <c r="H500" s="57">
        <v>47437</v>
      </c>
      <c r="I500" s="34">
        <f t="shared" si="7"/>
        <v>1.4930192E-5</v>
      </c>
    </row>
    <row r="501" spans="2:9" s="33" customFormat="1" ht="13.2">
      <c r="B501" s="33">
        <v>4</v>
      </c>
      <c r="C501" s="33" t="s">
        <v>4115</v>
      </c>
      <c r="D501" s="45" t="s">
        <v>1493</v>
      </c>
      <c r="E501" s="45" t="s">
        <v>1494</v>
      </c>
      <c r="F501" s="32" t="s">
        <v>4114</v>
      </c>
      <c r="G501" s="33" t="s">
        <v>1495</v>
      </c>
      <c r="H501" s="57">
        <v>305763</v>
      </c>
      <c r="I501" s="34">
        <f t="shared" si="7"/>
        <v>9.6235013000000005E-5</v>
      </c>
    </row>
    <row r="502" spans="2:9" s="33" customFormat="1" ht="13.2">
      <c r="B502" s="33">
        <v>4</v>
      </c>
      <c r="C502" s="33" t="s">
        <v>4115</v>
      </c>
      <c r="D502" s="45" t="s">
        <v>1496</v>
      </c>
      <c r="E502" s="45" t="s">
        <v>1497</v>
      </c>
      <c r="F502" s="32" t="s">
        <v>4114</v>
      </c>
      <c r="G502" s="33" t="s">
        <v>1498</v>
      </c>
      <c r="H502" s="57">
        <v>1099639</v>
      </c>
      <c r="I502" s="34">
        <f t="shared" si="7"/>
        <v>3.4609738000000002E-4</v>
      </c>
    </row>
    <row r="503" spans="2:9" s="33" customFormat="1" ht="13.2">
      <c r="B503" s="33">
        <v>4</v>
      </c>
      <c r="C503" s="33" t="s">
        <v>4115</v>
      </c>
      <c r="D503" s="45" t="s">
        <v>1499</v>
      </c>
      <c r="E503" s="45" t="s">
        <v>1500</v>
      </c>
      <c r="F503" s="32" t="s">
        <v>4114</v>
      </c>
      <c r="G503" s="33" t="s">
        <v>1501</v>
      </c>
      <c r="H503" s="57">
        <v>5913329</v>
      </c>
      <c r="I503" s="34">
        <f t="shared" si="7"/>
        <v>1.8611450450000001E-3</v>
      </c>
    </row>
    <row r="504" spans="2:9" s="33" customFormat="1" ht="13.2">
      <c r="B504" s="33">
        <v>4</v>
      </c>
      <c r="C504" s="33" t="s">
        <v>4115</v>
      </c>
      <c r="D504" s="45" t="s">
        <v>1502</v>
      </c>
      <c r="E504" s="45" t="s">
        <v>1503</v>
      </c>
      <c r="F504" s="32" t="s">
        <v>4114</v>
      </c>
      <c r="G504" s="33" t="s">
        <v>1504</v>
      </c>
      <c r="H504" s="57">
        <v>199176</v>
      </c>
      <c r="I504" s="34">
        <f t="shared" si="7"/>
        <v>6.2688110999999997E-5</v>
      </c>
    </row>
    <row r="505" spans="2:9" s="33" customFormat="1" ht="13.2">
      <c r="B505" s="33">
        <v>4</v>
      </c>
      <c r="C505" s="33" t="s">
        <v>4115</v>
      </c>
      <c r="D505" s="45" t="s">
        <v>1505</v>
      </c>
      <c r="E505" s="45" t="s">
        <v>1506</v>
      </c>
      <c r="F505" s="32" t="s">
        <v>4114</v>
      </c>
      <c r="G505" s="33" t="s">
        <v>1507</v>
      </c>
      <c r="H505" s="57">
        <v>37095</v>
      </c>
      <c r="I505" s="34">
        <f t="shared" si="7"/>
        <v>1.1675179000000001E-5</v>
      </c>
    </row>
    <row r="506" spans="2:9" s="33" customFormat="1" ht="13.2">
      <c r="B506" s="33">
        <v>4</v>
      </c>
      <c r="C506" s="33" t="s">
        <v>4115</v>
      </c>
      <c r="D506" s="45" t="s">
        <v>1508</v>
      </c>
      <c r="E506" s="45" t="s">
        <v>1509</v>
      </c>
      <c r="F506" s="32" t="s">
        <v>4114</v>
      </c>
      <c r="G506" s="33" t="s">
        <v>1510</v>
      </c>
      <c r="H506" s="57">
        <v>5468</v>
      </c>
      <c r="I506" s="34">
        <f t="shared" si="7"/>
        <v>1.7209830000000001E-6</v>
      </c>
    </row>
    <row r="507" spans="2:9" s="33" customFormat="1" ht="13.2">
      <c r="B507" s="33">
        <v>4</v>
      </c>
      <c r="C507" s="33" t="s">
        <v>4115</v>
      </c>
      <c r="D507" s="45" t="s">
        <v>1511</v>
      </c>
      <c r="E507" s="45" t="s">
        <v>1512</v>
      </c>
      <c r="F507" s="32" t="s">
        <v>4114</v>
      </c>
      <c r="G507" s="33" t="s">
        <v>1513</v>
      </c>
      <c r="H507" s="57">
        <v>171339</v>
      </c>
      <c r="I507" s="34">
        <f t="shared" si="7"/>
        <v>5.3926769999999998E-5</v>
      </c>
    </row>
    <row r="508" spans="2:9" s="33" customFormat="1" ht="13.2">
      <c r="B508" s="33">
        <v>4</v>
      </c>
      <c r="C508" s="33" t="s">
        <v>4115</v>
      </c>
      <c r="D508" s="45" t="s">
        <v>1514</v>
      </c>
      <c r="E508" s="45" t="s">
        <v>1515</v>
      </c>
      <c r="F508" s="32" t="s">
        <v>4114</v>
      </c>
      <c r="G508" s="33" t="s">
        <v>1516</v>
      </c>
      <c r="H508" s="57">
        <v>68247</v>
      </c>
      <c r="I508" s="34">
        <f t="shared" si="7"/>
        <v>2.1479874999999999E-5</v>
      </c>
    </row>
    <row r="509" spans="2:9" s="33" customFormat="1" ht="13.2">
      <c r="B509" s="33">
        <v>4</v>
      </c>
      <c r="C509" s="33" t="s">
        <v>4115</v>
      </c>
      <c r="D509" s="45" t="s">
        <v>1517</v>
      </c>
      <c r="E509" s="45" t="s">
        <v>1518</v>
      </c>
      <c r="F509" s="32" t="s">
        <v>4114</v>
      </c>
      <c r="G509" s="33" t="s">
        <v>1519</v>
      </c>
      <c r="H509" s="57">
        <v>157406</v>
      </c>
      <c r="I509" s="34">
        <f t="shared" si="7"/>
        <v>4.9541535000000002E-5</v>
      </c>
    </row>
    <row r="510" spans="2:9" s="33" customFormat="1" ht="13.2">
      <c r="B510" s="33">
        <v>4</v>
      </c>
      <c r="C510" s="33" t="s">
        <v>4115</v>
      </c>
      <c r="D510" s="45" t="s">
        <v>1520</v>
      </c>
      <c r="E510" s="45" t="s">
        <v>1521</v>
      </c>
      <c r="F510" s="32" t="s">
        <v>4114</v>
      </c>
      <c r="G510" s="33" t="s">
        <v>1522</v>
      </c>
      <c r="H510" s="57">
        <v>91139</v>
      </c>
      <c r="I510" s="34">
        <f t="shared" si="7"/>
        <v>2.868484E-5</v>
      </c>
    </row>
    <row r="511" spans="2:9" s="33" customFormat="1" ht="13.2">
      <c r="B511" s="33">
        <v>4</v>
      </c>
      <c r="C511" s="33" t="s">
        <v>4115</v>
      </c>
      <c r="D511" s="45" t="s">
        <v>1523</v>
      </c>
      <c r="E511" s="45" t="s">
        <v>1524</v>
      </c>
      <c r="F511" s="32" t="s">
        <v>4114</v>
      </c>
      <c r="G511" s="33" t="s">
        <v>1525</v>
      </c>
      <c r="H511" s="57">
        <v>2323457</v>
      </c>
      <c r="I511" s="34">
        <f t="shared" si="7"/>
        <v>7.3127852100000001E-4</v>
      </c>
    </row>
    <row r="512" spans="2:9" s="33" customFormat="1" ht="13.2">
      <c r="B512" s="33">
        <v>4</v>
      </c>
      <c r="C512" s="33" t="s">
        <v>4115</v>
      </c>
      <c r="D512" s="45" t="s">
        <v>1526</v>
      </c>
      <c r="E512" s="45" t="s">
        <v>1527</v>
      </c>
      <c r="F512" s="32" t="s">
        <v>4114</v>
      </c>
      <c r="G512" s="33" t="s">
        <v>1528</v>
      </c>
      <c r="H512" s="57">
        <v>918458</v>
      </c>
      <c r="I512" s="34">
        <f t="shared" si="7"/>
        <v>2.8907296600000002E-4</v>
      </c>
    </row>
    <row r="513" spans="2:9" s="33" customFormat="1" ht="13.2">
      <c r="B513" s="33">
        <v>4</v>
      </c>
      <c r="C513" s="33" t="s">
        <v>4115</v>
      </c>
      <c r="D513" s="45" t="s">
        <v>1529</v>
      </c>
      <c r="E513" s="45" t="s">
        <v>1530</v>
      </c>
      <c r="F513" s="32" t="s">
        <v>4114</v>
      </c>
      <c r="G513" s="33" t="s">
        <v>1531</v>
      </c>
      <c r="H513" s="57">
        <v>280376</v>
      </c>
      <c r="I513" s="34">
        <f t="shared" si="7"/>
        <v>8.8244777999999999E-5</v>
      </c>
    </row>
    <row r="514" spans="2:9" s="33" customFormat="1" ht="13.2">
      <c r="B514" s="33">
        <v>4</v>
      </c>
      <c r="C514" s="33" t="s">
        <v>4115</v>
      </c>
      <c r="D514" s="45" t="s">
        <v>1532</v>
      </c>
      <c r="E514" s="45" t="s">
        <v>1533</v>
      </c>
      <c r="F514" s="32" t="s">
        <v>4114</v>
      </c>
      <c r="G514" s="33" t="s">
        <v>1534</v>
      </c>
      <c r="H514" s="57">
        <v>615738</v>
      </c>
      <c r="I514" s="34">
        <f t="shared" si="7"/>
        <v>1.93795699E-4</v>
      </c>
    </row>
    <row r="515" spans="2:9" s="33" customFormat="1" ht="13.2">
      <c r="B515" s="33">
        <v>4</v>
      </c>
      <c r="C515" s="33" t="s">
        <v>4115</v>
      </c>
      <c r="D515" s="45" t="s">
        <v>1535</v>
      </c>
      <c r="E515" s="45" t="s">
        <v>1536</v>
      </c>
      <c r="F515" s="32" t="s">
        <v>4114</v>
      </c>
      <c r="G515" s="33" t="s">
        <v>1537</v>
      </c>
      <c r="H515" s="57">
        <v>337834</v>
      </c>
      <c r="I515" s="34">
        <f t="shared" si="7"/>
        <v>1.0632895200000001E-4</v>
      </c>
    </row>
    <row r="516" spans="2:9" s="33" customFormat="1" ht="13.2">
      <c r="B516" s="33">
        <v>4</v>
      </c>
      <c r="C516" s="33" t="s">
        <v>4115</v>
      </c>
      <c r="D516" s="45" t="s">
        <v>1538</v>
      </c>
      <c r="E516" s="45" t="s">
        <v>1539</v>
      </c>
      <c r="F516" s="32" t="s">
        <v>4114</v>
      </c>
      <c r="G516" s="33" t="s">
        <v>1540</v>
      </c>
      <c r="H516" s="57">
        <v>20743</v>
      </c>
      <c r="I516" s="34">
        <f t="shared" si="7"/>
        <v>6.5285950000000001E-6</v>
      </c>
    </row>
    <row r="517" spans="2:9" s="33" customFormat="1" ht="13.2">
      <c r="B517" s="33">
        <v>4</v>
      </c>
      <c r="C517" s="33" t="s">
        <v>4115</v>
      </c>
      <c r="D517" s="45" t="s">
        <v>1541</v>
      </c>
      <c r="E517" s="45" t="s">
        <v>1542</v>
      </c>
      <c r="F517" s="32" t="s">
        <v>4114</v>
      </c>
      <c r="G517" s="33" t="s">
        <v>1543</v>
      </c>
      <c r="H517" s="57">
        <v>195113</v>
      </c>
      <c r="I517" s="34">
        <f t="shared" si="7"/>
        <v>6.1409334000000001E-5</v>
      </c>
    </row>
    <row r="518" spans="2:9" s="33" customFormat="1" ht="13.2">
      <c r="B518" s="33">
        <v>4</v>
      </c>
      <c r="C518" s="33" t="s">
        <v>4115</v>
      </c>
      <c r="D518" s="45" t="s">
        <v>1544</v>
      </c>
      <c r="E518" s="45" t="s">
        <v>1545</v>
      </c>
      <c r="F518" s="32" t="s">
        <v>4114</v>
      </c>
      <c r="G518" s="33" t="s">
        <v>1546</v>
      </c>
      <c r="H518" s="57">
        <v>70482</v>
      </c>
      <c r="I518" s="34">
        <f t="shared" si="7"/>
        <v>2.2183312000000001E-5</v>
      </c>
    </row>
    <row r="519" spans="2:9" s="33" customFormat="1" ht="13.2">
      <c r="B519" s="33">
        <v>4</v>
      </c>
      <c r="C519" s="33" t="s">
        <v>4115</v>
      </c>
      <c r="D519" s="45" t="s">
        <v>1547</v>
      </c>
      <c r="E519" s="45" t="s">
        <v>1548</v>
      </c>
      <c r="F519" s="32" t="s">
        <v>4114</v>
      </c>
      <c r="G519" s="33" t="s">
        <v>1549</v>
      </c>
      <c r="H519" s="57">
        <v>304573</v>
      </c>
      <c r="I519" s="34">
        <f t="shared" si="7"/>
        <v>9.5860476000000003E-5</v>
      </c>
    </row>
    <row r="520" spans="2:9" s="33" customFormat="1" ht="13.2">
      <c r="B520" s="33">
        <v>4</v>
      </c>
      <c r="C520" s="33" t="s">
        <v>4115</v>
      </c>
      <c r="D520" s="45" t="s">
        <v>1550</v>
      </c>
      <c r="E520" s="45" t="s">
        <v>1551</v>
      </c>
      <c r="F520" s="32" t="s">
        <v>4114</v>
      </c>
      <c r="G520" s="33" t="s">
        <v>1552</v>
      </c>
      <c r="H520" s="57">
        <v>30735</v>
      </c>
      <c r="I520" s="34">
        <f t="shared" si="7"/>
        <v>9.6734499999999997E-6</v>
      </c>
    </row>
    <row r="521" spans="2:9" s="33" customFormat="1" ht="13.2">
      <c r="B521" s="33">
        <v>4</v>
      </c>
      <c r="C521" s="33" t="s">
        <v>4115</v>
      </c>
      <c r="D521" s="45" t="s">
        <v>1553</v>
      </c>
      <c r="E521" s="45" t="s">
        <v>1554</v>
      </c>
      <c r="F521" s="32" t="s">
        <v>4114</v>
      </c>
      <c r="G521" s="33" t="s">
        <v>1555</v>
      </c>
      <c r="H521" s="57">
        <v>43157</v>
      </c>
      <c r="I521" s="34">
        <f t="shared" si="7"/>
        <v>1.3583117E-5</v>
      </c>
    </row>
    <row r="522" spans="2:9" s="33" customFormat="1" ht="13.2">
      <c r="B522" s="33">
        <v>4</v>
      </c>
      <c r="C522" s="33" t="s">
        <v>4115</v>
      </c>
      <c r="D522" s="45" t="s">
        <v>1556</v>
      </c>
      <c r="E522" s="45" t="s">
        <v>1557</v>
      </c>
      <c r="F522" s="32" t="s">
        <v>4114</v>
      </c>
      <c r="G522" s="33" t="s">
        <v>1558</v>
      </c>
      <c r="H522" s="57">
        <v>100357</v>
      </c>
      <c r="I522" s="34">
        <f t="shared" si="7"/>
        <v>3.1586089000000002E-5</v>
      </c>
    </row>
    <row r="523" spans="2:9" s="33" customFormat="1" ht="13.2">
      <c r="B523" s="33">
        <v>4</v>
      </c>
      <c r="C523" s="33" t="s">
        <v>4115</v>
      </c>
      <c r="D523" s="45" t="s">
        <v>1559</v>
      </c>
      <c r="E523" s="45" t="s">
        <v>1560</v>
      </c>
      <c r="F523" s="32" t="s">
        <v>4114</v>
      </c>
      <c r="G523" s="33" t="s">
        <v>1561</v>
      </c>
      <c r="H523" s="57">
        <v>139973</v>
      </c>
      <c r="I523" s="34">
        <f t="shared" si="7"/>
        <v>4.4054719999999998E-5</v>
      </c>
    </row>
    <row r="524" spans="2:9" s="33" customFormat="1" ht="13.2">
      <c r="B524" s="33">
        <v>4</v>
      </c>
      <c r="C524" s="33" t="s">
        <v>4115</v>
      </c>
      <c r="D524" s="45" t="s">
        <v>1562</v>
      </c>
      <c r="E524" s="45" t="s">
        <v>1563</v>
      </c>
      <c r="F524" s="32" t="s">
        <v>4114</v>
      </c>
      <c r="G524" s="33" t="s">
        <v>1564</v>
      </c>
      <c r="H524" s="57">
        <v>25527</v>
      </c>
      <c r="I524" s="34">
        <f t="shared" si="7"/>
        <v>8.0342979999999998E-6</v>
      </c>
    </row>
    <row r="525" spans="2:9" s="33" customFormat="1" ht="13.2">
      <c r="B525" s="33">
        <v>4</v>
      </c>
      <c r="C525" s="33" t="s">
        <v>4115</v>
      </c>
      <c r="D525" s="45" t="s">
        <v>1565</v>
      </c>
      <c r="E525" s="45" t="s">
        <v>1566</v>
      </c>
      <c r="F525" s="32" t="s">
        <v>4114</v>
      </c>
      <c r="G525" s="33" t="s">
        <v>1567</v>
      </c>
      <c r="H525" s="57">
        <v>631780</v>
      </c>
      <c r="I525" s="34">
        <f t="shared" si="7"/>
        <v>1.9884471399999999E-4</v>
      </c>
    </row>
    <row r="526" spans="2:9" s="33" customFormat="1" ht="13.2">
      <c r="B526" s="33">
        <v>4</v>
      </c>
      <c r="C526" s="33" t="s">
        <v>4115</v>
      </c>
      <c r="D526" s="45" t="s">
        <v>1568</v>
      </c>
      <c r="E526" s="45" t="s">
        <v>1569</v>
      </c>
      <c r="F526" s="32" t="s">
        <v>4114</v>
      </c>
      <c r="G526" s="33" t="s">
        <v>1570</v>
      </c>
      <c r="H526" s="57">
        <v>110957</v>
      </c>
      <c r="I526" s="34">
        <f t="shared" si="7"/>
        <v>3.4922304E-5</v>
      </c>
    </row>
    <row r="527" spans="2:9" s="33" customFormat="1" ht="13.2">
      <c r="B527" s="33">
        <v>4</v>
      </c>
      <c r="C527" s="33" t="s">
        <v>4115</v>
      </c>
      <c r="D527" s="45" t="s">
        <v>1571</v>
      </c>
      <c r="E527" s="45" t="s">
        <v>1572</v>
      </c>
      <c r="F527" s="32" t="s">
        <v>4114</v>
      </c>
      <c r="G527" s="33" t="s">
        <v>1573</v>
      </c>
      <c r="H527" s="57">
        <v>65883</v>
      </c>
      <c r="I527" s="34">
        <f t="shared" si="7"/>
        <v>2.0735836000000001E-5</v>
      </c>
    </row>
    <row r="528" spans="2:9" s="33" customFormat="1" ht="13.2">
      <c r="B528" s="33">
        <v>4</v>
      </c>
      <c r="C528" s="33" t="s">
        <v>4115</v>
      </c>
      <c r="D528" s="45" t="s">
        <v>1574</v>
      </c>
      <c r="E528" s="45" t="s">
        <v>1575</v>
      </c>
      <c r="F528" s="32" t="s">
        <v>4114</v>
      </c>
      <c r="G528" s="33" t="s">
        <v>1576</v>
      </c>
      <c r="H528" s="57">
        <v>213659</v>
      </c>
      <c r="I528" s="34">
        <f t="shared" si="7"/>
        <v>6.7246451E-5</v>
      </c>
    </row>
    <row r="529" spans="2:9" s="33" customFormat="1" ht="13.2">
      <c r="B529" s="33">
        <v>4</v>
      </c>
      <c r="C529" s="33" t="s">
        <v>4115</v>
      </c>
      <c r="D529" s="45" t="s">
        <v>1577</v>
      </c>
      <c r="E529" s="45" t="s">
        <v>1578</v>
      </c>
      <c r="F529" s="32" t="s">
        <v>4114</v>
      </c>
      <c r="G529" s="33" t="s">
        <v>1579</v>
      </c>
      <c r="H529" s="57">
        <v>43060</v>
      </c>
      <c r="I529" s="34">
        <f t="shared" si="7"/>
        <v>1.3552587000000001E-5</v>
      </c>
    </row>
    <row r="530" spans="2:9" s="33" customFormat="1" ht="13.2">
      <c r="B530" s="33">
        <v>4</v>
      </c>
      <c r="C530" s="33" t="s">
        <v>4115</v>
      </c>
      <c r="D530" s="45" t="s">
        <v>1580</v>
      </c>
      <c r="E530" s="45" t="s">
        <v>1581</v>
      </c>
      <c r="F530" s="32" t="s">
        <v>4114</v>
      </c>
      <c r="G530" s="33" t="s">
        <v>1582</v>
      </c>
      <c r="H530" s="57">
        <v>210199</v>
      </c>
      <c r="I530" s="34">
        <f t="shared" si="7"/>
        <v>6.6157460000000002E-5</v>
      </c>
    </row>
    <row r="531" spans="2:9" s="33" customFormat="1" ht="13.2">
      <c r="B531" s="33">
        <v>4</v>
      </c>
      <c r="C531" s="33" t="s">
        <v>4115</v>
      </c>
      <c r="D531" s="45" t="s">
        <v>1583</v>
      </c>
      <c r="E531" s="45" t="s">
        <v>1584</v>
      </c>
      <c r="F531" s="32" t="s">
        <v>4114</v>
      </c>
      <c r="G531" s="33" t="s">
        <v>1585</v>
      </c>
      <c r="H531" s="57">
        <v>317398</v>
      </c>
      <c r="I531" s="34">
        <f t="shared" si="7"/>
        <v>9.9896981000000004E-5</v>
      </c>
    </row>
    <row r="532" spans="2:9" s="33" customFormat="1" ht="13.2">
      <c r="B532" s="33">
        <v>4</v>
      </c>
      <c r="C532" s="33" t="s">
        <v>4115</v>
      </c>
      <c r="D532" s="45" t="s">
        <v>1586</v>
      </c>
      <c r="E532" s="45" t="s">
        <v>1587</v>
      </c>
      <c r="F532" s="32" t="s">
        <v>4114</v>
      </c>
      <c r="G532" s="33" t="s">
        <v>1588</v>
      </c>
      <c r="H532" s="57">
        <v>3619720</v>
      </c>
      <c r="I532" s="34">
        <f t="shared" si="7"/>
        <v>1.1392608030000001E-3</v>
      </c>
    </row>
    <row r="533" spans="2:9" s="33" customFormat="1" ht="13.2">
      <c r="B533" s="33">
        <v>4</v>
      </c>
      <c r="C533" s="33" t="s">
        <v>4115</v>
      </c>
      <c r="D533" s="45" t="s">
        <v>1589</v>
      </c>
      <c r="E533" s="45" t="s">
        <v>1590</v>
      </c>
      <c r="F533" s="32" t="s">
        <v>4114</v>
      </c>
      <c r="G533" s="33" t="s">
        <v>1591</v>
      </c>
      <c r="H533" s="57">
        <v>109968</v>
      </c>
      <c r="I533" s="34">
        <f t="shared" si="7"/>
        <v>3.4611028000000001E-5</v>
      </c>
    </row>
    <row r="534" spans="2:9" s="33" customFormat="1" ht="13.2">
      <c r="B534" s="33">
        <v>4</v>
      </c>
      <c r="C534" s="33" t="s">
        <v>4115</v>
      </c>
      <c r="D534" s="45" t="s">
        <v>1592</v>
      </c>
      <c r="E534" s="45" t="s">
        <v>1593</v>
      </c>
      <c r="F534" s="32" t="s">
        <v>4114</v>
      </c>
      <c r="G534" s="33" t="s">
        <v>1594</v>
      </c>
      <c r="H534" s="57">
        <v>3844113</v>
      </c>
      <c r="I534" s="34">
        <f t="shared" si="7"/>
        <v>1.209885644E-3</v>
      </c>
    </row>
    <row r="535" spans="2:9" s="33" customFormat="1" ht="13.2">
      <c r="B535" s="33">
        <v>4</v>
      </c>
      <c r="C535" s="33" t="s">
        <v>4115</v>
      </c>
      <c r="D535" s="45" t="s">
        <v>1595</v>
      </c>
      <c r="E535" s="45" t="s">
        <v>1596</v>
      </c>
      <c r="F535" s="32" t="s">
        <v>4114</v>
      </c>
      <c r="G535" s="33" t="s">
        <v>1597</v>
      </c>
      <c r="H535" s="57">
        <v>140567</v>
      </c>
      <c r="I535" s="34">
        <f t="shared" si="7"/>
        <v>4.4241674000000003E-5</v>
      </c>
    </row>
    <row r="536" spans="2:9" s="33" customFormat="1" ht="13.2">
      <c r="B536" s="33">
        <v>4</v>
      </c>
      <c r="C536" s="33" t="s">
        <v>4115</v>
      </c>
      <c r="D536" s="45" t="s">
        <v>1598</v>
      </c>
      <c r="E536" s="45" t="s">
        <v>1599</v>
      </c>
      <c r="F536" s="32" t="s">
        <v>4114</v>
      </c>
      <c r="G536" s="33" t="s">
        <v>1600</v>
      </c>
      <c r="H536" s="57">
        <v>111662</v>
      </c>
      <c r="I536" s="34">
        <f t="shared" si="7"/>
        <v>3.5144193000000002E-5</v>
      </c>
    </row>
    <row r="537" spans="2:9" s="33" customFormat="1" ht="13.2">
      <c r="B537" s="33">
        <v>4</v>
      </c>
      <c r="C537" s="33" t="s">
        <v>4115</v>
      </c>
      <c r="D537" s="45" t="s">
        <v>1601</v>
      </c>
      <c r="E537" s="45" t="s">
        <v>1602</v>
      </c>
      <c r="F537" s="32" t="s">
        <v>4114</v>
      </c>
      <c r="G537" s="33" t="s">
        <v>1603</v>
      </c>
      <c r="H537" s="57">
        <v>739422</v>
      </c>
      <c r="I537" s="34">
        <f t="shared" si="7"/>
        <v>2.32723664E-4</v>
      </c>
    </row>
    <row r="538" spans="2:9" s="33" customFormat="1" ht="13.2">
      <c r="B538" s="33">
        <v>4</v>
      </c>
      <c r="C538" s="33" t="s">
        <v>4115</v>
      </c>
      <c r="D538" s="45" t="s">
        <v>1604</v>
      </c>
      <c r="E538" s="45" t="s">
        <v>1605</v>
      </c>
      <c r="F538" s="32" t="s">
        <v>4114</v>
      </c>
      <c r="G538" s="33" t="s">
        <v>1606</v>
      </c>
      <c r="H538" s="57">
        <v>19530</v>
      </c>
      <c r="I538" s="34">
        <f t="shared" ref="I538:I601" si="8">ROUND(H538/$H$20,12)</f>
        <v>6.1468189999999996E-6</v>
      </c>
    </row>
    <row r="539" spans="2:9" s="33" customFormat="1" ht="13.2">
      <c r="B539" s="33">
        <v>4</v>
      </c>
      <c r="C539" s="33" t="s">
        <v>4115</v>
      </c>
      <c r="D539" s="45" t="s">
        <v>1607</v>
      </c>
      <c r="E539" s="45" t="s">
        <v>1608</v>
      </c>
      <c r="F539" s="32" t="s">
        <v>4114</v>
      </c>
      <c r="G539" s="33" t="s">
        <v>1609</v>
      </c>
      <c r="H539" s="57">
        <v>51848</v>
      </c>
      <c r="I539" s="34">
        <f t="shared" si="8"/>
        <v>1.6318498000000001E-5</v>
      </c>
    </row>
    <row r="540" spans="2:9" s="33" customFormat="1" ht="13.2">
      <c r="B540" s="33">
        <v>4</v>
      </c>
      <c r="C540" s="33" t="s">
        <v>4115</v>
      </c>
      <c r="D540" s="45" t="s">
        <v>1610</v>
      </c>
      <c r="E540" s="45" t="s">
        <v>1611</v>
      </c>
      <c r="F540" s="32" t="s">
        <v>4114</v>
      </c>
      <c r="G540" s="33" t="s">
        <v>1612</v>
      </c>
      <c r="H540" s="57">
        <v>30931</v>
      </c>
      <c r="I540" s="34">
        <f t="shared" si="8"/>
        <v>9.7351389999999994E-6</v>
      </c>
    </row>
    <row r="541" spans="2:9" s="33" customFormat="1" ht="13.2">
      <c r="B541" s="33">
        <v>4</v>
      </c>
      <c r="C541" s="33" t="s">
        <v>4115</v>
      </c>
      <c r="D541" s="45" t="s">
        <v>1613</v>
      </c>
      <c r="E541" s="45" t="s">
        <v>1614</v>
      </c>
      <c r="F541" s="32" t="s">
        <v>4114</v>
      </c>
      <c r="G541" s="33" t="s">
        <v>1615</v>
      </c>
      <c r="H541" s="57">
        <v>77664</v>
      </c>
      <c r="I541" s="34">
        <f t="shared" si="8"/>
        <v>2.4443756000000001E-5</v>
      </c>
    </row>
    <row r="542" spans="2:9" s="33" customFormat="1" ht="13.2">
      <c r="B542" s="33">
        <v>4</v>
      </c>
      <c r="C542" s="33" t="s">
        <v>4115</v>
      </c>
      <c r="D542" s="45" t="s">
        <v>1616</v>
      </c>
      <c r="E542" s="45" t="s">
        <v>1617</v>
      </c>
      <c r="F542" s="32" t="s">
        <v>4114</v>
      </c>
      <c r="G542" s="33" t="s">
        <v>1618</v>
      </c>
      <c r="H542" s="57">
        <v>132586</v>
      </c>
      <c r="I542" s="34">
        <f t="shared" si="8"/>
        <v>4.1729756000000001E-5</v>
      </c>
    </row>
    <row r="543" spans="2:9" s="33" customFormat="1" ht="13.2">
      <c r="B543" s="33">
        <v>4</v>
      </c>
      <c r="C543" s="33" t="s">
        <v>4115</v>
      </c>
      <c r="D543" s="45" t="s">
        <v>1619</v>
      </c>
      <c r="E543" s="45" t="s">
        <v>1620</v>
      </c>
      <c r="F543" s="32" t="s">
        <v>4114</v>
      </c>
      <c r="G543" s="33" t="s">
        <v>1621</v>
      </c>
      <c r="H543" s="57">
        <v>125734</v>
      </c>
      <c r="I543" s="34">
        <f t="shared" si="8"/>
        <v>3.9573175999999997E-5</v>
      </c>
    </row>
    <row r="544" spans="2:9" s="33" customFormat="1" ht="13.2">
      <c r="B544" s="33">
        <v>4</v>
      </c>
      <c r="C544" s="33" t="s">
        <v>4115</v>
      </c>
      <c r="D544" s="45" t="s">
        <v>1622</v>
      </c>
      <c r="E544" s="45" t="s">
        <v>1623</v>
      </c>
      <c r="F544" s="32" t="s">
        <v>4114</v>
      </c>
      <c r="G544" s="33" t="s">
        <v>1624</v>
      </c>
      <c r="H544" s="57">
        <v>106833</v>
      </c>
      <c r="I544" s="34">
        <f t="shared" si="8"/>
        <v>3.3624327000000003E-5</v>
      </c>
    </row>
    <row r="545" spans="2:9" s="33" customFormat="1" ht="13.2">
      <c r="B545" s="33">
        <v>4</v>
      </c>
      <c r="C545" s="33" t="s">
        <v>4115</v>
      </c>
      <c r="D545" s="45" t="s">
        <v>1625</v>
      </c>
      <c r="E545" s="45" t="s">
        <v>1626</v>
      </c>
      <c r="F545" s="32" t="s">
        <v>4114</v>
      </c>
      <c r="G545" s="33" t="s">
        <v>1627</v>
      </c>
      <c r="H545" s="57">
        <v>2867002</v>
      </c>
      <c r="I545" s="34">
        <f t="shared" si="8"/>
        <v>9.0235239199999999E-4</v>
      </c>
    </row>
    <row r="546" spans="2:9" s="33" customFormat="1" ht="13.2">
      <c r="B546" s="33">
        <v>4</v>
      </c>
      <c r="C546" s="33" t="s">
        <v>4115</v>
      </c>
      <c r="D546" s="45" t="s">
        <v>1628</v>
      </c>
      <c r="E546" s="45" t="s">
        <v>1629</v>
      </c>
      <c r="F546" s="32" t="s">
        <v>4114</v>
      </c>
      <c r="G546" s="33" t="s">
        <v>1630</v>
      </c>
      <c r="H546" s="57">
        <v>218950</v>
      </c>
      <c r="I546" s="34">
        <f t="shared" si="8"/>
        <v>6.8911726000000004E-5</v>
      </c>
    </row>
    <row r="547" spans="2:9" s="33" customFormat="1" ht="13.2">
      <c r="B547" s="33">
        <v>4</v>
      </c>
      <c r="C547" s="33" t="s">
        <v>4115</v>
      </c>
      <c r="D547" s="45" t="s">
        <v>1631</v>
      </c>
      <c r="E547" s="45" t="s">
        <v>1632</v>
      </c>
      <c r="F547" s="32" t="s">
        <v>4114</v>
      </c>
      <c r="G547" s="33" t="s">
        <v>1633</v>
      </c>
      <c r="H547" s="57">
        <v>16758</v>
      </c>
      <c r="I547" s="34">
        <f t="shared" si="8"/>
        <v>5.2743670000000004E-6</v>
      </c>
    </row>
    <row r="548" spans="2:9" s="33" customFormat="1" ht="13.2">
      <c r="B548" s="33">
        <v>4</v>
      </c>
      <c r="C548" s="33" t="s">
        <v>4115</v>
      </c>
      <c r="D548" s="45" t="s">
        <v>1634</v>
      </c>
      <c r="E548" s="45" t="s">
        <v>1635</v>
      </c>
      <c r="F548" s="32" t="s">
        <v>4114</v>
      </c>
      <c r="G548" s="33" t="s">
        <v>1636</v>
      </c>
      <c r="H548" s="57">
        <v>153950</v>
      </c>
      <c r="I548" s="34">
        <f t="shared" si="8"/>
        <v>4.8453803000000002E-5</v>
      </c>
    </row>
    <row r="549" spans="2:9" s="33" customFormat="1" ht="13.2">
      <c r="B549" s="33">
        <v>4</v>
      </c>
      <c r="C549" s="33" t="s">
        <v>4115</v>
      </c>
      <c r="D549" s="45" t="s">
        <v>1637</v>
      </c>
      <c r="E549" s="45" t="s">
        <v>1638</v>
      </c>
      <c r="F549" s="32" t="s">
        <v>4114</v>
      </c>
      <c r="G549" s="33" t="s">
        <v>1639</v>
      </c>
      <c r="H549" s="57">
        <v>246015</v>
      </c>
      <c r="I549" s="34">
        <f t="shared" si="8"/>
        <v>7.7430090000000002E-5</v>
      </c>
    </row>
    <row r="550" spans="2:9" s="33" customFormat="1" ht="13.2">
      <c r="B550" s="33">
        <v>4</v>
      </c>
      <c r="C550" s="33" t="s">
        <v>4115</v>
      </c>
      <c r="D550" s="45" t="s">
        <v>1640</v>
      </c>
      <c r="E550" s="45" t="s">
        <v>1641</v>
      </c>
      <c r="F550" s="32" t="s">
        <v>4114</v>
      </c>
      <c r="G550" s="33" t="s">
        <v>1642</v>
      </c>
      <c r="H550" s="57">
        <v>528977</v>
      </c>
      <c r="I550" s="34">
        <f t="shared" si="8"/>
        <v>1.6648877899999999E-4</v>
      </c>
    </row>
    <row r="551" spans="2:9" s="33" customFormat="1" ht="13.2">
      <c r="B551" s="33">
        <v>4</v>
      </c>
      <c r="C551" s="33" t="s">
        <v>4115</v>
      </c>
      <c r="D551" s="45" t="s">
        <v>1643</v>
      </c>
      <c r="E551" s="45" t="s">
        <v>1644</v>
      </c>
      <c r="F551" s="32" t="s">
        <v>4114</v>
      </c>
      <c r="G551" s="33" t="s">
        <v>1645</v>
      </c>
      <c r="H551" s="57">
        <v>163404</v>
      </c>
      <c r="I551" s="34">
        <f t="shared" si="8"/>
        <v>5.1429328999999998E-5</v>
      </c>
    </row>
    <row r="552" spans="2:9" s="33" customFormat="1" ht="13.2">
      <c r="B552" s="33">
        <v>4</v>
      </c>
      <c r="C552" s="33" t="s">
        <v>4115</v>
      </c>
      <c r="D552" s="45" t="s">
        <v>1646</v>
      </c>
      <c r="E552" s="45" t="s">
        <v>1647</v>
      </c>
      <c r="F552" s="32" t="s">
        <v>4114</v>
      </c>
      <c r="G552" s="33" t="s">
        <v>1648</v>
      </c>
      <c r="H552" s="57">
        <v>761964</v>
      </c>
      <c r="I552" s="34">
        <f t="shared" si="8"/>
        <v>2.39818472E-4</v>
      </c>
    </row>
    <row r="553" spans="2:9" s="33" customFormat="1" ht="13.2">
      <c r="B553" s="33">
        <v>4</v>
      </c>
      <c r="C553" s="33" t="s">
        <v>4115</v>
      </c>
      <c r="D553" s="45" t="s">
        <v>1649</v>
      </c>
      <c r="E553" s="45" t="s">
        <v>1650</v>
      </c>
      <c r="F553" s="32" t="s">
        <v>4114</v>
      </c>
      <c r="G553" s="33" t="s">
        <v>1651</v>
      </c>
      <c r="H553" s="57">
        <v>59001</v>
      </c>
      <c r="I553" s="34">
        <f t="shared" si="8"/>
        <v>1.8569814000000001E-5</v>
      </c>
    </row>
    <row r="554" spans="2:9" s="33" customFormat="1" ht="13.2">
      <c r="B554" s="33">
        <v>4</v>
      </c>
      <c r="C554" s="33" t="s">
        <v>4115</v>
      </c>
      <c r="D554" s="45" t="s">
        <v>1652</v>
      </c>
      <c r="E554" s="45" t="s">
        <v>1653</v>
      </c>
      <c r="F554" s="32" t="s">
        <v>4114</v>
      </c>
      <c r="G554" s="33" t="s">
        <v>1654</v>
      </c>
      <c r="H554" s="57">
        <v>88539</v>
      </c>
      <c r="I554" s="34">
        <f t="shared" si="8"/>
        <v>2.7866523000000001E-5</v>
      </c>
    </row>
    <row r="555" spans="2:9" s="33" customFormat="1" ht="13.2">
      <c r="B555" s="33">
        <v>4</v>
      </c>
      <c r="C555" s="33" t="s">
        <v>4115</v>
      </c>
      <c r="D555" s="45" t="s">
        <v>1655</v>
      </c>
      <c r="E555" s="45" t="s">
        <v>1656</v>
      </c>
      <c r="F555" s="32" t="s">
        <v>4114</v>
      </c>
      <c r="G555" s="33" t="s">
        <v>1657</v>
      </c>
      <c r="H555" s="57">
        <v>617580</v>
      </c>
      <c r="I555" s="34">
        <f t="shared" si="8"/>
        <v>1.9437544500000001E-4</v>
      </c>
    </row>
    <row r="556" spans="2:9" s="33" customFormat="1" ht="13.2">
      <c r="B556" s="33">
        <v>4</v>
      </c>
      <c r="C556" s="33" t="s">
        <v>4115</v>
      </c>
      <c r="D556" s="45" t="s">
        <v>1658</v>
      </c>
      <c r="E556" s="45" t="s">
        <v>1659</v>
      </c>
      <c r="F556" s="32" t="s">
        <v>4114</v>
      </c>
      <c r="G556" s="33" t="s">
        <v>1660</v>
      </c>
      <c r="H556" s="57">
        <v>30347</v>
      </c>
      <c r="I556" s="34">
        <f t="shared" si="8"/>
        <v>9.5513320000000004E-6</v>
      </c>
    </row>
    <row r="557" spans="2:9" s="33" customFormat="1" ht="13.2">
      <c r="B557" s="33">
        <v>4</v>
      </c>
      <c r="C557" s="33" t="s">
        <v>4115</v>
      </c>
      <c r="D557" s="45" t="s">
        <v>1661</v>
      </c>
      <c r="E557" s="45" t="s">
        <v>1662</v>
      </c>
      <c r="F557" s="32" t="s">
        <v>4114</v>
      </c>
      <c r="G557" s="33" t="s">
        <v>1663</v>
      </c>
      <c r="H557" s="57">
        <v>30354</v>
      </c>
      <c r="I557" s="34">
        <f t="shared" si="8"/>
        <v>9.553535E-6</v>
      </c>
    </row>
    <row r="558" spans="2:9" s="33" customFormat="1" ht="13.2">
      <c r="B558" s="33">
        <v>4</v>
      </c>
      <c r="C558" s="33" t="s">
        <v>4115</v>
      </c>
      <c r="D558" s="45" t="s">
        <v>1664</v>
      </c>
      <c r="E558" s="45" t="s">
        <v>1665</v>
      </c>
      <c r="F558" s="32" t="s">
        <v>4114</v>
      </c>
      <c r="G558" s="33" t="s">
        <v>1666</v>
      </c>
      <c r="H558" s="57">
        <v>38812</v>
      </c>
      <c r="I558" s="34">
        <f t="shared" si="8"/>
        <v>1.2215583000000001E-5</v>
      </c>
    </row>
    <row r="559" spans="2:9" s="33" customFormat="1" ht="13.2">
      <c r="B559" s="33">
        <v>4</v>
      </c>
      <c r="C559" s="33" t="s">
        <v>4115</v>
      </c>
      <c r="D559" s="45" t="s">
        <v>1667</v>
      </c>
      <c r="E559" s="45" t="s">
        <v>1668</v>
      </c>
      <c r="F559" s="32" t="s">
        <v>4114</v>
      </c>
      <c r="G559" s="33" t="s">
        <v>1669</v>
      </c>
      <c r="H559" s="57">
        <v>1295442</v>
      </c>
      <c r="I559" s="34">
        <f t="shared" si="8"/>
        <v>4.0772388300000002E-4</v>
      </c>
    </row>
    <row r="560" spans="2:9" s="33" customFormat="1" ht="13.2">
      <c r="B560" s="33">
        <v>4</v>
      </c>
      <c r="C560" s="33" t="s">
        <v>4115</v>
      </c>
      <c r="D560" s="45" t="s">
        <v>1670</v>
      </c>
      <c r="E560" s="45" t="s">
        <v>1671</v>
      </c>
      <c r="F560" s="32" t="s">
        <v>4114</v>
      </c>
      <c r="G560" s="33" t="s">
        <v>1669</v>
      </c>
      <c r="H560" s="57">
        <v>200370</v>
      </c>
      <c r="I560" s="34">
        <f t="shared" si="8"/>
        <v>6.3063906999999997E-5</v>
      </c>
    </row>
    <row r="561" spans="2:9" s="33" customFormat="1" ht="13.2">
      <c r="B561" s="33">
        <v>4</v>
      </c>
      <c r="C561" s="33" t="s">
        <v>4115</v>
      </c>
      <c r="D561" s="45" t="s">
        <v>1672</v>
      </c>
      <c r="E561" s="45" t="s">
        <v>1673</v>
      </c>
      <c r="F561" s="32" t="s">
        <v>4114</v>
      </c>
      <c r="G561" s="33" t="s">
        <v>1674</v>
      </c>
      <c r="H561" s="57">
        <v>380701</v>
      </c>
      <c r="I561" s="34">
        <f t="shared" si="8"/>
        <v>1.19820795E-4</v>
      </c>
    </row>
    <row r="562" spans="2:9" s="33" customFormat="1" ht="13.2">
      <c r="B562" s="33">
        <v>4</v>
      </c>
      <c r="C562" s="33" t="s">
        <v>4115</v>
      </c>
      <c r="D562" s="45" t="s">
        <v>1675</v>
      </c>
      <c r="E562" s="45" t="s">
        <v>1676</v>
      </c>
      <c r="F562" s="32" t="s">
        <v>4114</v>
      </c>
      <c r="G562" s="33" t="s">
        <v>1677</v>
      </c>
      <c r="H562" s="57">
        <v>380469</v>
      </c>
      <c r="I562" s="34">
        <f t="shared" si="8"/>
        <v>1.1974777600000001E-4</v>
      </c>
    </row>
    <row r="563" spans="2:9" s="33" customFormat="1" ht="13.2">
      <c r="B563" s="33">
        <v>4</v>
      </c>
      <c r="C563" s="33" t="s">
        <v>4115</v>
      </c>
      <c r="D563" s="45" t="s">
        <v>1678</v>
      </c>
      <c r="E563" s="45" t="s">
        <v>1679</v>
      </c>
      <c r="F563" s="32" t="s">
        <v>4114</v>
      </c>
      <c r="G563" s="33" t="s">
        <v>1680</v>
      </c>
      <c r="H563" s="57">
        <v>117101</v>
      </c>
      <c r="I563" s="34">
        <f t="shared" si="8"/>
        <v>3.6856049000000002E-5</v>
      </c>
    </row>
    <row r="564" spans="2:9" s="33" customFormat="1" ht="13.2">
      <c r="B564" s="33">
        <v>4</v>
      </c>
      <c r="C564" s="33" t="s">
        <v>4115</v>
      </c>
      <c r="D564" s="45" t="s">
        <v>1681</v>
      </c>
      <c r="E564" s="45" t="s">
        <v>1682</v>
      </c>
      <c r="F564" s="32" t="s">
        <v>4114</v>
      </c>
      <c r="G564" s="33" t="s">
        <v>1683</v>
      </c>
      <c r="H564" s="57">
        <v>113265</v>
      </c>
      <c r="I564" s="34">
        <f t="shared" si="8"/>
        <v>3.5648717000000003E-5</v>
      </c>
    </row>
    <row r="565" spans="2:9" s="33" customFormat="1" ht="13.2">
      <c r="B565" s="33">
        <v>4</v>
      </c>
      <c r="C565" s="33" t="s">
        <v>4115</v>
      </c>
      <c r="D565" s="45" t="s">
        <v>1684</v>
      </c>
      <c r="E565" s="45" t="s">
        <v>1685</v>
      </c>
      <c r="F565" s="32" t="s">
        <v>4114</v>
      </c>
      <c r="G565" s="33" t="s">
        <v>1686</v>
      </c>
      <c r="H565" s="57">
        <v>331807</v>
      </c>
      <c r="I565" s="34">
        <f t="shared" si="8"/>
        <v>1.0443202999999999E-4</v>
      </c>
    </row>
    <row r="566" spans="2:9" s="33" customFormat="1" ht="13.2">
      <c r="B566" s="33">
        <v>4</v>
      </c>
      <c r="C566" s="33" t="s">
        <v>4115</v>
      </c>
      <c r="D566" s="45" t="s">
        <v>1687</v>
      </c>
      <c r="E566" s="45" t="s">
        <v>1688</v>
      </c>
      <c r="F566" s="32" t="s">
        <v>4114</v>
      </c>
      <c r="G566" s="33" t="s">
        <v>1689</v>
      </c>
      <c r="H566" s="57">
        <v>110663</v>
      </c>
      <c r="I566" s="34">
        <f t="shared" si="8"/>
        <v>3.4829770999999997E-5</v>
      </c>
    </row>
    <row r="567" spans="2:9" s="33" customFormat="1" ht="13.2">
      <c r="B567" s="33">
        <v>4</v>
      </c>
      <c r="C567" s="33" t="s">
        <v>4115</v>
      </c>
      <c r="D567" s="45" t="s">
        <v>1690</v>
      </c>
      <c r="E567" s="45" t="s">
        <v>1691</v>
      </c>
      <c r="F567" s="32" t="s">
        <v>4114</v>
      </c>
      <c r="G567" s="33" t="s">
        <v>1692</v>
      </c>
      <c r="H567" s="57">
        <v>161529</v>
      </c>
      <c r="I567" s="34">
        <f t="shared" si="8"/>
        <v>5.0839196999999998E-5</v>
      </c>
    </row>
    <row r="568" spans="2:9" s="33" customFormat="1" ht="13.2">
      <c r="B568" s="33">
        <v>4</v>
      </c>
      <c r="C568" s="33" t="s">
        <v>4115</v>
      </c>
      <c r="D568" s="45" t="s">
        <v>1693</v>
      </c>
      <c r="E568" s="45" t="s">
        <v>1694</v>
      </c>
      <c r="F568" s="32" t="s">
        <v>4114</v>
      </c>
      <c r="G568" s="33" t="s">
        <v>1695</v>
      </c>
      <c r="H568" s="57">
        <f>55853824-1</f>
        <v>55853823</v>
      </c>
      <c r="I568" s="34">
        <f t="shared" si="8"/>
        <v>1.7579279949999999E-2</v>
      </c>
    </row>
    <row r="569" spans="2:9" s="33" customFormat="1" ht="13.2">
      <c r="B569" s="33">
        <v>4</v>
      </c>
      <c r="C569" s="33" t="s">
        <v>4115</v>
      </c>
      <c r="D569" s="45" t="s">
        <v>1696</v>
      </c>
      <c r="E569" s="45" t="s">
        <v>1697</v>
      </c>
      <c r="F569" s="32" t="s">
        <v>4114</v>
      </c>
      <c r="G569" s="33" t="s">
        <v>1698</v>
      </c>
      <c r="H569" s="57">
        <v>162681</v>
      </c>
      <c r="I569" s="34">
        <f t="shared" si="8"/>
        <v>5.1201773999999997E-5</v>
      </c>
    </row>
    <row r="570" spans="2:9" s="33" customFormat="1" ht="13.2">
      <c r="B570" s="33">
        <v>4</v>
      </c>
      <c r="C570" s="33" t="s">
        <v>4115</v>
      </c>
      <c r="D570" s="45" t="s">
        <v>1699</v>
      </c>
      <c r="E570" s="45" t="s">
        <v>1700</v>
      </c>
      <c r="F570" s="32" t="s">
        <v>4114</v>
      </c>
      <c r="G570" s="33" t="s">
        <v>1701</v>
      </c>
      <c r="H570" s="57">
        <v>67407</v>
      </c>
      <c r="I570" s="34">
        <f t="shared" si="8"/>
        <v>2.1215495E-5</v>
      </c>
    </row>
    <row r="571" spans="2:9" s="33" customFormat="1" ht="13.2">
      <c r="B571" s="33">
        <v>4</v>
      </c>
      <c r="C571" s="33" t="s">
        <v>4115</v>
      </c>
      <c r="D571" s="45" t="s">
        <v>1702</v>
      </c>
      <c r="E571" s="45" t="s">
        <v>1703</v>
      </c>
      <c r="F571" s="32" t="s">
        <v>4114</v>
      </c>
      <c r="G571" s="33" t="s">
        <v>1701</v>
      </c>
      <c r="H571" s="57">
        <v>13244</v>
      </c>
      <c r="I571" s="34">
        <f t="shared" si="8"/>
        <v>4.1683800000000001E-6</v>
      </c>
    </row>
    <row r="572" spans="2:9" s="33" customFormat="1" ht="13.2">
      <c r="B572" s="33">
        <v>4</v>
      </c>
      <c r="C572" s="33" t="s">
        <v>4115</v>
      </c>
      <c r="D572" s="45" t="s">
        <v>1704</v>
      </c>
      <c r="E572" s="45" t="s">
        <v>1705</v>
      </c>
      <c r="F572" s="32" t="s">
        <v>4114</v>
      </c>
      <c r="G572" s="33" t="s">
        <v>1706</v>
      </c>
      <c r="H572" s="57">
        <v>26241</v>
      </c>
      <c r="I572" s="34">
        <f t="shared" si="8"/>
        <v>8.2590210000000008E-6</v>
      </c>
    </row>
    <row r="573" spans="2:9" s="33" customFormat="1" ht="13.2">
      <c r="B573" s="33">
        <v>4</v>
      </c>
      <c r="C573" s="33" t="s">
        <v>4115</v>
      </c>
      <c r="D573" s="45" t="s">
        <v>1707</v>
      </c>
      <c r="E573" s="45" t="s">
        <v>1708</v>
      </c>
      <c r="F573" s="32" t="s">
        <v>4114</v>
      </c>
      <c r="G573" s="33" t="s">
        <v>1709</v>
      </c>
      <c r="H573" s="57">
        <v>405751</v>
      </c>
      <c r="I573" s="34">
        <f t="shared" si="8"/>
        <v>1.27704963E-4</v>
      </c>
    </row>
    <row r="574" spans="2:9" s="33" customFormat="1" ht="13.2">
      <c r="B574" s="33">
        <v>4</v>
      </c>
      <c r="C574" s="33" t="s">
        <v>4115</v>
      </c>
      <c r="D574" s="45" t="s">
        <v>1710</v>
      </c>
      <c r="E574" s="45" t="s">
        <v>1711</v>
      </c>
      <c r="F574" s="32" t="s">
        <v>4114</v>
      </c>
      <c r="G574" s="33" t="s">
        <v>1712</v>
      </c>
      <c r="H574" s="57">
        <v>546225</v>
      </c>
      <c r="I574" s="34">
        <f t="shared" si="8"/>
        <v>1.71917367E-4</v>
      </c>
    </row>
    <row r="575" spans="2:9" s="33" customFormat="1" ht="13.2">
      <c r="B575" s="33">
        <v>4</v>
      </c>
      <c r="C575" s="33" t="s">
        <v>4115</v>
      </c>
      <c r="D575" s="45" t="s">
        <v>1713</v>
      </c>
      <c r="E575" s="45" t="s">
        <v>1714</v>
      </c>
      <c r="F575" s="32" t="s">
        <v>4114</v>
      </c>
      <c r="G575" s="33" t="s">
        <v>1715</v>
      </c>
      <c r="H575" s="57">
        <v>166219</v>
      </c>
      <c r="I575" s="34">
        <f t="shared" si="8"/>
        <v>5.2315314999999998E-5</v>
      </c>
    </row>
    <row r="576" spans="2:9" s="33" customFormat="1" ht="13.2">
      <c r="B576" s="33">
        <v>4</v>
      </c>
      <c r="C576" s="33" t="s">
        <v>4115</v>
      </c>
      <c r="D576" s="45" t="s">
        <v>1716</v>
      </c>
      <c r="E576" s="45" t="s">
        <v>1717</v>
      </c>
      <c r="F576" s="32" t="s">
        <v>4114</v>
      </c>
      <c r="G576" s="33" t="s">
        <v>1718</v>
      </c>
      <c r="H576" s="57">
        <v>92437</v>
      </c>
      <c r="I576" s="34">
        <f t="shared" si="8"/>
        <v>2.9093369E-5</v>
      </c>
    </row>
    <row r="577" spans="2:9" s="33" customFormat="1" ht="13.2">
      <c r="B577" s="33">
        <v>4</v>
      </c>
      <c r="C577" s="33" t="s">
        <v>4115</v>
      </c>
      <c r="D577" s="45" t="s">
        <v>1719</v>
      </c>
      <c r="E577" s="45" t="s">
        <v>1720</v>
      </c>
      <c r="F577" s="32" t="s">
        <v>4114</v>
      </c>
      <c r="G577" s="33" t="s">
        <v>1721</v>
      </c>
      <c r="H577" s="57">
        <v>7049554</v>
      </c>
      <c r="I577" s="34">
        <f t="shared" si="8"/>
        <v>2.2187574030000001E-3</v>
      </c>
    </row>
    <row r="578" spans="2:9" s="33" customFormat="1" ht="13.2">
      <c r="B578" s="33">
        <v>4</v>
      </c>
      <c r="C578" s="33" t="s">
        <v>4115</v>
      </c>
      <c r="D578" s="45" t="s">
        <v>1722</v>
      </c>
      <c r="E578" s="45" t="s">
        <v>1723</v>
      </c>
      <c r="F578" s="32" t="s">
        <v>4114</v>
      </c>
      <c r="G578" s="33" t="s">
        <v>1724</v>
      </c>
      <c r="H578" s="57">
        <v>30750</v>
      </c>
      <c r="I578" s="34">
        <f t="shared" si="8"/>
        <v>9.6781710000000006E-6</v>
      </c>
    </row>
    <row r="579" spans="2:9" s="33" customFormat="1" ht="13.2">
      <c r="B579" s="33">
        <v>4</v>
      </c>
      <c r="C579" s="33" t="s">
        <v>4115</v>
      </c>
      <c r="D579" s="45" t="s">
        <v>1725</v>
      </c>
      <c r="E579" s="45" t="s">
        <v>1726</v>
      </c>
      <c r="F579" s="32" t="s">
        <v>4114</v>
      </c>
      <c r="G579" s="33" t="s">
        <v>1727</v>
      </c>
      <c r="H579" s="57">
        <v>262621</v>
      </c>
      <c r="I579" s="34">
        <f t="shared" si="8"/>
        <v>8.2656617000000004E-5</v>
      </c>
    </row>
    <row r="580" spans="2:9" s="33" customFormat="1" ht="13.2">
      <c r="B580" s="33">
        <v>4</v>
      </c>
      <c r="C580" s="33" t="s">
        <v>4115</v>
      </c>
      <c r="D580" s="45" t="s">
        <v>1728</v>
      </c>
      <c r="E580" s="45" t="s">
        <v>1729</v>
      </c>
      <c r="F580" s="32" t="s">
        <v>4114</v>
      </c>
      <c r="G580" s="33" t="s">
        <v>1730</v>
      </c>
      <c r="H580" s="57">
        <v>1048654</v>
      </c>
      <c r="I580" s="34">
        <f t="shared" si="8"/>
        <v>3.3005050099999998E-4</v>
      </c>
    </row>
    <row r="581" spans="2:9" s="33" customFormat="1" ht="13.2">
      <c r="B581" s="33">
        <v>4</v>
      </c>
      <c r="C581" s="33" t="s">
        <v>4115</v>
      </c>
      <c r="D581" s="45" t="s">
        <v>1731</v>
      </c>
      <c r="E581" s="45" t="s">
        <v>1732</v>
      </c>
      <c r="F581" s="32" t="s">
        <v>4114</v>
      </c>
      <c r="G581" s="33" t="s">
        <v>1733</v>
      </c>
      <c r="H581" s="57">
        <v>3909993</v>
      </c>
      <c r="I581" s="34">
        <f t="shared" si="8"/>
        <v>1.230620535E-3</v>
      </c>
    </row>
    <row r="582" spans="2:9" s="33" customFormat="1" ht="13.2">
      <c r="B582" s="33">
        <v>4</v>
      </c>
      <c r="C582" s="33" t="s">
        <v>4115</v>
      </c>
      <c r="D582" s="45" t="s">
        <v>1734</v>
      </c>
      <c r="E582" s="45" t="s">
        <v>1735</v>
      </c>
      <c r="F582" s="32" t="s">
        <v>4114</v>
      </c>
      <c r="G582" s="33" t="s">
        <v>1736</v>
      </c>
      <c r="H582" s="57">
        <v>1090624</v>
      </c>
      <c r="I582" s="34">
        <f t="shared" si="8"/>
        <v>3.4326002399999998E-4</v>
      </c>
    </row>
    <row r="583" spans="2:9" s="33" customFormat="1" ht="13.2">
      <c r="B583" s="33">
        <v>4</v>
      </c>
      <c r="C583" s="33" t="s">
        <v>4115</v>
      </c>
      <c r="D583" s="45" t="s">
        <v>1737</v>
      </c>
      <c r="E583" s="45" t="s">
        <v>1738</v>
      </c>
      <c r="F583" s="32" t="s">
        <v>4114</v>
      </c>
      <c r="G583" s="33" t="s">
        <v>1739</v>
      </c>
      <c r="H583" s="57">
        <v>130287</v>
      </c>
      <c r="I583" s="34">
        <f t="shared" si="8"/>
        <v>4.1006174999999999E-5</v>
      </c>
    </row>
    <row r="584" spans="2:9" s="33" customFormat="1" ht="13.2">
      <c r="B584" s="33">
        <v>4</v>
      </c>
      <c r="C584" s="33" t="s">
        <v>4115</v>
      </c>
      <c r="D584" s="45" t="s">
        <v>1740</v>
      </c>
      <c r="E584" s="45" t="s">
        <v>1741</v>
      </c>
      <c r="F584" s="32" t="s">
        <v>4114</v>
      </c>
      <c r="G584" s="33" t="s">
        <v>1742</v>
      </c>
      <c r="H584" s="57">
        <v>174932</v>
      </c>
      <c r="I584" s="34">
        <f t="shared" si="8"/>
        <v>5.5057620999999997E-5</v>
      </c>
    </row>
    <row r="585" spans="2:9" s="33" customFormat="1" ht="13.2">
      <c r="B585" s="33">
        <v>4</v>
      </c>
      <c r="C585" s="33" t="s">
        <v>4115</v>
      </c>
      <c r="D585" s="45" t="s">
        <v>1743</v>
      </c>
      <c r="E585" s="45" t="s">
        <v>1744</v>
      </c>
      <c r="F585" s="32" t="s">
        <v>4114</v>
      </c>
      <c r="G585" s="33" t="s">
        <v>1745</v>
      </c>
      <c r="H585" s="57">
        <v>379000</v>
      </c>
      <c r="I585" s="34">
        <f t="shared" si="8"/>
        <v>1.19285427E-4</v>
      </c>
    </row>
    <row r="586" spans="2:9" s="33" customFormat="1" ht="13.2">
      <c r="B586" s="33">
        <v>4</v>
      </c>
      <c r="C586" s="33" t="s">
        <v>4115</v>
      </c>
      <c r="D586" s="45" t="s">
        <v>1746</v>
      </c>
      <c r="E586" s="45" t="s">
        <v>1747</v>
      </c>
      <c r="F586" s="32" t="s">
        <v>4114</v>
      </c>
      <c r="G586" s="33" t="s">
        <v>1748</v>
      </c>
      <c r="H586" s="57">
        <v>206126</v>
      </c>
      <c r="I586" s="34">
        <f t="shared" si="8"/>
        <v>6.4875534999999995E-5</v>
      </c>
    </row>
    <row r="587" spans="2:9" s="33" customFormat="1" ht="13.2">
      <c r="B587" s="33">
        <v>4</v>
      </c>
      <c r="C587" s="33" t="s">
        <v>4115</v>
      </c>
      <c r="D587" s="45" t="s">
        <v>1749</v>
      </c>
      <c r="E587" s="45" t="s">
        <v>1750</v>
      </c>
      <c r="F587" s="32" t="s">
        <v>4114</v>
      </c>
      <c r="G587" s="33" t="s">
        <v>1751</v>
      </c>
      <c r="H587" s="57">
        <v>85853</v>
      </c>
      <c r="I587" s="34">
        <f t="shared" si="8"/>
        <v>2.7021139000000001E-5</v>
      </c>
    </row>
    <row r="588" spans="2:9" s="33" customFormat="1" ht="13.2">
      <c r="B588" s="33">
        <v>4</v>
      </c>
      <c r="C588" s="33" t="s">
        <v>4115</v>
      </c>
      <c r="D588" s="45" t="s">
        <v>1752</v>
      </c>
      <c r="E588" s="45" t="s">
        <v>1753</v>
      </c>
      <c r="F588" s="32" t="s">
        <v>4114</v>
      </c>
      <c r="G588" s="33" t="s">
        <v>1754</v>
      </c>
      <c r="H588" s="57">
        <v>210545</v>
      </c>
      <c r="I588" s="34">
        <f t="shared" si="8"/>
        <v>6.6266358999999994E-5</v>
      </c>
    </row>
    <row r="589" spans="2:9" s="33" customFormat="1" ht="13.2">
      <c r="B589" s="33">
        <v>4</v>
      </c>
      <c r="C589" s="33" t="s">
        <v>4115</v>
      </c>
      <c r="D589" s="45" t="s">
        <v>1755</v>
      </c>
      <c r="E589" s="45" t="s">
        <v>1756</v>
      </c>
      <c r="F589" s="32" t="s">
        <v>4114</v>
      </c>
      <c r="G589" s="33" t="s">
        <v>1757</v>
      </c>
      <c r="H589" s="57">
        <v>37392</v>
      </c>
      <c r="I589" s="34">
        <f t="shared" si="8"/>
        <v>1.1768655999999999E-5</v>
      </c>
    </row>
    <row r="590" spans="2:9" s="33" customFormat="1" ht="13.2">
      <c r="B590" s="33">
        <v>4</v>
      </c>
      <c r="C590" s="33" t="s">
        <v>4115</v>
      </c>
      <c r="D590" s="45" t="s">
        <v>1758</v>
      </c>
      <c r="E590" s="45" t="s">
        <v>1759</v>
      </c>
      <c r="F590" s="32" t="s">
        <v>4114</v>
      </c>
      <c r="G590" s="33" t="s">
        <v>1760</v>
      </c>
      <c r="H590" s="57">
        <v>69003</v>
      </c>
      <c r="I590" s="34">
        <f t="shared" si="8"/>
        <v>2.1717816000000001E-5</v>
      </c>
    </row>
    <row r="591" spans="2:9" s="33" customFormat="1" ht="13.2">
      <c r="B591" s="33">
        <v>4</v>
      </c>
      <c r="C591" s="33" t="s">
        <v>4115</v>
      </c>
      <c r="D591" s="45" t="s">
        <v>1761</v>
      </c>
      <c r="E591" s="45" t="s">
        <v>1762</v>
      </c>
      <c r="F591" s="32" t="s">
        <v>4114</v>
      </c>
      <c r="G591" s="33" t="s">
        <v>1763</v>
      </c>
      <c r="H591" s="57">
        <v>20116</v>
      </c>
      <c r="I591" s="34">
        <f t="shared" si="8"/>
        <v>6.3312550000000001E-6</v>
      </c>
    </row>
    <row r="592" spans="2:9" s="33" customFormat="1" ht="13.2">
      <c r="B592" s="33">
        <v>4</v>
      </c>
      <c r="C592" s="33" t="s">
        <v>4115</v>
      </c>
      <c r="D592" s="45" t="s">
        <v>1764</v>
      </c>
      <c r="E592" s="45" t="s">
        <v>1765</v>
      </c>
      <c r="F592" s="32" t="s">
        <v>4114</v>
      </c>
      <c r="G592" s="33" t="s">
        <v>1766</v>
      </c>
      <c r="H592" s="57">
        <v>53963</v>
      </c>
      <c r="I592" s="34">
        <f t="shared" si="8"/>
        <v>1.6984166999999999E-5</v>
      </c>
    </row>
    <row r="593" spans="2:9" s="33" customFormat="1" ht="13.2">
      <c r="B593" s="33">
        <v>4</v>
      </c>
      <c r="C593" s="33" t="s">
        <v>4115</v>
      </c>
      <c r="D593" s="45" t="s">
        <v>1767</v>
      </c>
      <c r="E593" s="45" t="s">
        <v>1768</v>
      </c>
      <c r="F593" s="32" t="s">
        <v>4114</v>
      </c>
      <c r="G593" s="33" t="s">
        <v>1769</v>
      </c>
      <c r="H593" s="57">
        <v>7181784</v>
      </c>
      <c r="I593" s="34">
        <f t="shared" si="8"/>
        <v>2.2603751130000002E-3</v>
      </c>
    </row>
    <row r="594" spans="2:9" s="33" customFormat="1" ht="13.2">
      <c r="B594" s="33">
        <v>4</v>
      </c>
      <c r="C594" s="33" t="s">
        <v>4115</v>
      </c>
      <c r="D594" s="45" t="s">
        <v>1770</v>
      </c>
      <c r="E594" s="45" t="s">
        <v>1771</v>
      </c>
      <c r="F594" s="32" t="s">
        <v>4114</v>
      </c>
      <c r="G594" s="33" t="s">
        <v>1772</v>
      </c>
      <c r="H594" s="57">
        <v>145825</v>
      </c>
      <c r="I594" s="34">
        <f t="shared" si="8"/>
        <v>4.5896563000000002E-5</v>
      </c>
    </row>
    <row r="595" spans="2:9" s="33" customFormat="1" ht="13.2">
      <c r="B595" s="33">
        <v>4</v>
      </c>
      <c r="C595" s="33" t="s">
        <v>4115</v>
      </c>
      <c r="D595" s="45" t="s">
        <v>1773</v>
      </c>
      <c r="E595" s="45" t="s">
        <v>1774</v>
      </c>
      <c r="F595" s="32" t="s">
        <v>4114</v>
      </c>
      <c r="G595" s="33" t="s">
        <v>1775</v>
      </c>
      <c r="H595" s="57">
        <v>129171</v>
      </c>
      <c r="I595" s="34">
        <f t="shared" si="8"/>
        <v>4.0654927999999999E-5</v>
      </c>
    </row>
    <row r="596" spans="2:9" s="33" customFormat="1" ht="13.2">
      <c r="B596" s="33">
        <v>4</v>
      </c>
      <c r="C596" s="33" t="s">
        <v>4115</v>
      </c>
      <c r="D596" s="45" t="s">
        <v>1776</v>
      </c>
      <c r="E596" s="45" t="s">
        <v>1777</v>
      </c>
      <c r="F596" s="32" t="s">
        <v>4114</v>
      </c>
      <c r="G596" s="33" t="s">
        <v>1778</v>
      </c>
      <c r="H596" s="57">
        <v>180263</v>
      </c>
      <c r="I596" s="34">
        <f t="shared" si="8"/>
        <v>5.6735484999999998E-5</v>
      </c>
    </row>
    <row r="597" spans="2:9" s="33" customFormat="1" ht="13.2">
      <c r="B597" s="33">
        <v>4</v>
      </c>
      <c r="C597" s="33" t="s">
        <v>4115</v>
      </c>
      <c r="D597" s="45" t="s">
        <v>1779</v>
      </c>
      <c r="E597" s="45" t="s">
        <v>1780</v>
      </c>
      <c r="F597" s="32" t="s">
        <v>4114</v>
      </c>
      <c r="G597" s="33" t="s">
        <v>1781</v>
      </c>
      <c r="H597" s="57">
        <v>788838</v>
      </c>
      <c r="I597" s="34">
        <f t="shared" si="8"/>
        <v>2.4827672100000001E-4</v>
      </c>
    </row>
    <row r="598" spans="2:9" s="33" customFormat="1" ht="13.2">
      <c r="B598" s="33">
        <v>4</v>
      </c>
      <c r="C598" s="33" t="s">
        <v>4115</v>
      </c>
      <c r="D598" s="45" t="s">
        <v>1782</v>
      </c>
      <c r="E598" s="45" t="s">
        <v>1783</v>
      </c>
      <c r="F598" s="32" t="s">
        <v>4114</v>
      </c>
      <c r="G598" s="33" t="s">
        <v>1784</v>
      </c>
      <c r="H598" s="57">
        <v>249538</v>
      </c>
      <c r="I598" s="34">
        <f t="shared" si="8"/>
        <v>7.8538909999999995E-5</v>
      </c>
    </row>
    <row r="599" spans="2:9" s="33" customFormat="1" ht="13.2">
      <c r="B599" s="33">
        <v>4</v>
      </c>
      <c r="C599" s="33" t="s">
        <v>4115</v>
      </c>
      <c r="D599" s="45" t="s">
        <v>1785</v>
      </c>
      <c r="E599" s="45" t="s">
        <v>1786</v>
      </c>
      <c r="F599" s="32" t="s">
        <v>4114</v>
      </c>
      <c r="G599" s="33" t="s">
        <v>1787</v>
      </c>
      <c r="H599" s="57">
        <v>435456</v>
      </c>
      <c r="I599" s="34">
        <f t="shared" si="8"/>
        <v>1.3705423399999999E-4</v>
      </c>
    </row>
    <row r="600" spans="2:9" s="33" customFormat="1" ht="13.2">
      <c r="B600" s="33">
        <v>4</v>
      </c>
      <c r="C600" s="33" t="s">
        <v>4115</v>
      </c>
      <c r="D600" s="45" t="s">
        <v>1788</v>
      </c>
      <c r="E600" s="45" t="s">
        <v>1789</v>
      </c>
      <c r="F600" s="32" t="s">
        <v>4114</v>
      </c>
      <c r="G600" s="33" t="s">
        <v>1790</v>
      </c>
      <c r="H600" s="57">
        <v>53493</v>
      </c>
      <c r="I600" s="34">
        <f t="shared" si="8"/>
        <v>1.6836240999999999E-5</v>
      </c>
    </row>
    <row r="601" spans="2:9" s="33" customFormat="1" ht="13.2">
      <c r="B601" s="33">
        <v>4</v>
      </c>
      <c r="C601" s="33" t="s">
        <v>4115</v>
      </c>
      <c r="D601" s="45" t="s">
        <v>1791</v>
      </c>
      <c r="E601" s="45" t="s">
        <v>1792</v>
      </c>
      <c r="F601" s="32" t="s">
        <v>4114</v>
      </c>
      <c r="G601" s="33" t="s">
        <v>1793</v>
      </c>
      <c r="H601" s="57">
        <v>230050</v>
      </c>
      <c r="I601" s="34">
        <f t="shared" si="8"/>
        <v>7.2405310000000004E-5</v>
      </c>
    </row>
    <row r="602" spans="2:9" s="33" customFormat="1" ht="13.2">
      <c r="B602" s="33">
        <v>4</v>
      </c>
      <c r="C602" s="33" t="s">
        <v>4115</v>
      </c>
      <c r="D602" s="45" t="s">
        <v>1794</v>
      </c>
      <c r="E602" s="45" t="s">
        <v>1795</v>
      </c>
      <c r="F602" s="32" t="s">
        <v>4114</v>
      </c>
      <c r="G602" s="33" t="s">
        <v>1796</v>
      </c>
      <c r="H602" s="57">
        <v>201706</v>
      </c>
      <c r="I602" s="34">
        <f t="shared" ref="I602:I665" si="9">ROUND(H602/$H$20,12)</f>
        <v>6.3484395999999994E-5</v>
      </c>
    </row>
    <row r="603" spans="2:9" s="33" customFormat="1" ht="13.2">
      <c r="B603" s="33">
        <v>4</v>
      </c>
      <c r="C603" s="33" t="s">
        <v>4115</v>
      </c>
      <c r="D603" s="45" t="s">
        <v>1797</v>
      </c>
      <c r="E603" s="45" t="s">
        <v>1798</v>
      </c>
      <c r="F603" s="32" t="s">
        <v>4114</v>
      </c>
      <c r="G603" s="33" t="s">
        <v>1799</v>
      </c>
      <c r="H603" s="57">
        <v>230764</v>
      </c>
      <c r="I603" s="34">
        <f t="shared" si="9"/>
        <v>7.2630031999999995E-5</v>
      </c>
    </row>
    <row r="604" spans="2:9" s="33" customFormat="1" ht="13.2">
      <c r="B604" s="33">
        <v>4</v>
      </c>
      <c r="C604" s="33" t="s">
        <v>4115</v>
      </c>
      <c r="D604" s="45" t="s">
        <v>1800</v>
      </c>
      <c r="E604" s="45" t="s">
        <v>1801</v>
      </c>
      <c r="F604" s="32" t="s">
        <v>4114</v>
      </c>
      <c r="G604" s="33" t="s">
        <v>1802</v>
      </c>
      <c r="H604" s="57">
        <v>119753</v>
      </c>
      <c r="I604" s="34">
        <f t="shared" si="9"/>
        <v>3.7690732999999998E-5</v>
      </c>
    </row>
    <row r="605" spans="2:9" s="33" customFormat="1" ht="13.2">
      <c r="B605" s="33">
        <v>4</v>
      </c>
      <c r="C605" s="33" t="s">
        <v>4115</v>
      </c>
      <c r="D605" s="45" t="s">
        <v>1803</v>
      </c>
      <c r="E605" s="45" t="s">
        <v>1804</v>
      </c>
      <c r="F605" s="32" t="s">
        <v>4114</v>
      </c>
      <c r="G605" s="33" t="s">
        <v>1805</v>
      </c>
      <c r="H605" s="57">
        <v>148071</v>
      </c>
      <c r="I605" s="34">
        <f t="shared" si="9"/>
        <v>4.6603463000000001E-5</v>
      </c>
    </row>
    <row r="606" spans="2:9" s="33" customFormat="1" ht="13.2">
      <c r="B606" s="33">
        <v>4</v>
      </c>
      <c r="C606" s="33" t="s">
        <v>4115</v>
      </c>
      <c r="D606" s="45" t="s">
        <v>1806</v>
      </c>
      <c r="E606" s="45" t="s">
        <v>1807</v>
      </c>
      <c r="F606" s="32" t="s">
        <v>4114</v>
      </c>
      <c r="G606" s="33" t="s">
        <v>1808</v>
      </c>
      <c r="H606" s="57">
        <v>24811</v>
      </c>
      <c r="I606" s="34">
        <f t="shared" si="9"/>
        <v>7.8089459999999999E-6</v>
      </c>
    </row>
    <row r="607" spans="2:9" s="33" customFormat="1" ht="13.2">
      <c r="B607" s="33">
        <v>4</v>
      </c>
      <c r="C607" s="33" t="s">
        <v>4115</v>
      </c>
      <c r="D607" s="45" t="s">
        <v>1809</v>
      </c>
      <c r="E607" s="45" t="s">
        <v>1810</v>
      </c>
      <c r="F607" s="32" t="s">
        <v>4114</v>
      </c>
      <c r="G607" s="33" t="s">
        <v>1811</v>
      </c>
      <c r="H607" s="57">
        <v>934449</v>
      </c>
      <c r="I607" s="34">
        <f t="shared" si="9"/>
        <v>2.9410592999999999E-4</v>
      </c>
    </row>
    <row r="608" spans="2:9" s="33" customFormat="1" ht="13.2">
      <c r="B608" s="33">
        <v>4</v>
      </c>
      <c r="C608" s="33" t="s">
        <v>4115</v>
      </c>
      <c r="D608" s="45" t="s">
        <v>1812</v>
      </c>
      <c r="E608" s="45" t="s">
        <v>1813</v>
      </c>
      <c r="F608" s="32" t="s">
        <v>4114</v>
      </c>
      <c r="G608" s="33" t="s">
        <v>1814</v>
      </c>
      <c r="H608" s="57">
        <v>279607</v>
      </c>
      <c r="I608" s="34">
        <f t="shared" si="9"/>
        <v>8.8002744999999993E-5</v>
      </c>
    </row>
    <row r="609" spans="2:9" s="33" customFormat="1" ht="13.2">
      <c r="B609" s="33">
        <v>4</v>
      </c>
      <c r="C609" s="33" t="s">
        <v>4115</v>
      </c>
      <c r="D609" s="45" t="s">
        <v>1815</v>
      </c>
      <c r="E609" s="45" t="s">
        <v>1816</v>
      </c>
      <c r="F609" s="32" t="s">
        <v>4114</v>
      </c>
      <c r="G609" s="33" t="s">
        <v>1817</v>
      </c>
      <c r="H609" s="57">
        <v>4340287</v>
      </c>
      <c r="I609" s="34">
        <f t="shared" si="9"/>
        <v>1.366050095E-3</v>
      </c>
    </row>
    <row r="610" spans="2:9" s="33" customFormat="1" ht="13.2">
      <c r="B610" s="33">
        <v>4</v>
      </c>
      <c r="C610" s="33" t="s">
        <v>4115</v>
      </c>
      <c r="D610" s="45" t="s">
        <v>1818</v>
      </c>
      <c r="E610" s="45" t="s">
        <v>1819</v>
      </c>
      <c r="F610" s="32" t="s">
        <v>4114</v>
      </c>
      <c r="G610" s="33" t="s">
        <v>1820</v>
      </c>
      <c r="H610" s="57">
        <v>89420</v>
      </c>
      <c r="I610" s="34">
        <f t="shared" si="9"/>
        <v>2.8143806999999999E-5</v>
      </c>
    </row>
    <row r="611" spans="2:9" s="33" customFormat="1" ht="13.2">
      <c r="B611" s="33">
        <v>4</v>
      </c>
      <c r="C611" s="33" t="s">
        <v>4115</v>
      </c>
      <c r="D611" s="45" t="s">
        <v>1821</v>
      </c>
      <c r="E611" s="45" t="s">
        <v>1822</v>
      </c>
      <c r="F611" s="32" t="s">
        <v>4114</v>
      </c>
      <c r="G611" s="33" t="s">
        <v>1823</v>
      </c>
      <c r="H611" s="57">
        <v>55284</v>
      </c>
      <c r="I611" s="34">
        <f t="shared" si="9"/>
        <v>1.7399935000000002E-5</v>
      </c>
    </row>
    <row r="612" spans="2:9" s="33" customFormat="1" ht="13.2">
      <c r="B612" s="33">
        <v>4</v>
      </c>
      <c r="C612" s="33" t="s">
        <v>4115</v>
      </c>
      <c r="D612" s="45" t="s">
        <v>1824</v>
      </c>
      <c r="E612" s="45" t="s">
        <v>1825</v>
      </c>
      <c r="F612" s="32" t="s">
        <v>4114</v>
      </c>
      <c r="G612" s="33" t="s">
        <v>1826</v>
      </c>
      <c r="H612" s="57">
        <v>308672</v>
      </c>
      <c r="I612" s="34">
        <f t="shared" si="9"/>
        <v>9.7150584000000001E-5</v>
      </c>
    </row>
    <row r="613" spans="2:9" s="33" customFormat="1" ht="13.2">
      <c r="B613" s="33">
        <v>4</v>
      </c>
      <c r="C613" s="33" t="s">
        <v>4115</v>
      </c>
      <c r="D613" s="45" t="s">
        <v>1827</v>
      </c>
      <c r="E613" s="45" t="s">
        <v>1828</v>
      </c>
      <c r="F613" s="32" t="s">
        <v>4114</v>
      </c>
      <c r="G613" s="33" t="s">
        <v>1829</v>
      </c>
      <c r="H613" s="57">
        <v>12454587</v>
      </c>
      <c r="I613" s="34">
        <f t="shared" si="9"/>
        <v>3.9199227510000002E-3</v>
      </c>
    </row>
    <row r="614" spans="2:9" s="33" customFormat="1" ht="13.2">
      <c r="B614" s="33">
        <v>4</v>
      </c>
      <c r="C614" s="33" t="s">
        <v>4115</v>
      </c>
      <c r="D614" s="45" t="s">
        <v>1830</v>
      </c>
      <c r="E614" s="45" t="s">
        <v>1831</v>
      </c>
      <c r="F614" s="32" t="s">
        <v>4114</v>
      </c>
      <c r="G614" s="33" t="s">
        <v>1832</v>
      </c>
      <c r="H614" s="57">
        <v>587264</v>
      </c>
      <c r="I614" s="34">
        <f t="shared" si="9"/>
        <v>1.8483386999999999E-4</v>
      </c>
    </row>
    <row r="615" spans="2:9" s="33" customFormat="1" ht="13.2">
      <c r="B615" s="33">
        <v>4</v>
      </c>
      <c r="C615" s="33" t="s">
        <v>4115</v>
      </c>
      <c r="D615" s="45" t="s">
        <v>1833</v>
      </c>
      <c r="E615" s="45" t="s">
        <v>1834</v>
      </c>
      <c r="F615" s="32" t="s">
        <v>4114</v>
      </c>
      <c r="G615" s="33" t="s">
        <v>1835</v>
      </c>
      <c r="H615" s="57">
        <v>181730</v>
      </c>
      <c r="I615" s="34">
        <f t="shared" si="9"/>
        <v>5.7197205000000002E-5</v>
      </c>
    </row>
    <row r="616" spans="2:9" s="33" customFormat="1" ht="13.2">
      <c r="B616" s="33">
        <v>4</v>
      </c>
      <c r="C616" s="33" t="s">
        <v>4115</v>
      </c>
      <c r="D616" s="45" t="s">
        <v>1836</v>
      </c>
      <c r="E616" s="45" t="s">
        <v>1837</v>
      </c>
      <c r="F616" s="32" t="s">
        <v>4114</v>
      </c>
      <c r="G616" s="33" t="s">
        <v>1838</v>
      </c>
      <c r="H616" s="57">
        <v>6007108</v>
      </c>
      <c r="I616" s="34">
        <f t="shared" si="9"/>
        <v>1.890660792E-3</v>
      </c>
    </row>
    <row r="617" spans="2:9" s="33" customFormat="1" ht="13.2">
      <c r="B617" s="33">
        <v>4</v>
      </c>
      <c r="C617" s="33" t="s">
        <v>4115</v>
      </c>
      <c r="D617" s="45" t="s">
        <v>1839</v>
      </c>
      <c r="E617" s="45" t="s">
        <v>1840</v>
      </c>
      <c r="F617" s="32" t="s">
        <v>4114</v>
      </c>
      <c r="G617" s="33" t="s">
        <v>1841</v>
      </c>
      <c r="H617" s="57">
        <v>29580</v>
      </c>
      <c r="I617" s="34">
        <f t="shared" si="9"/>
        <v>9.3099289999999997E-6</v>
      </c>
    </row>
    <row r="618" spans="2:9" s="33" customFormat="1" ht="13.2">
      <c r="B618" s="33">
        <v>4</v>
      </c>
      <c r="C618" s="33" t="s">
        <v>4115</v>
      </c>
      <c r="D618" s="45" t="s">
        <v>1842</v>
      </c>
      <c r="E618" s="45" t="s">
        <v>1843</v>
      </c>
      <c r="F618" s="32" t="s">
        <v>4114</v>
      </c>
      <c r="G618" s="33" t="s">
        <v>1844</v>
      </c>
      <c r="H618" s="57">
        <v>242757</v>
      </c>
      <c r="I618" s="34">
        <f t="shared" si="9"/>
        <v>7.6404676000000005E-5</v>
      </c>
    </row>
    <row r="619" spans="2:9" s="33" customFormat="1" ht="13.2">
      <c r="B619" s="33">
        <v>4</v>
      </c>
      <c r="C619" s="33" t="s">
        <v>4115</v>
      </c>
      <c r="D619" s="45" t="s">
        <v>1845</v>
      </c>
      <c r="E619" s="45" t="s">
        <v>1846</v>
      </c>
      <c r="F619" s="32" t="s">
        <v>4114</v>
      </c>
      <c r="G619" s="33" t="s">
        <v>1847</v>
      </c>
      <c r="H619" s="57">
        <v>31309</v>
      </c>
      <c r="I619" s="34">
        <f t="shared" si="9"/>
        <v>9.8541090000000007E-6</v>
      </c>
    </row>
    <row r="620" spans="2:9" s="33" customFormat="1" ht="13.2">
      <c r="B620" s="33">
        <v>4</v>
      </c>
      <c r="C620" s="33" t="s">
        <v>4115</v>
      </c>
      <c r="D620" s="45" t="s">
        <v>1848</v>
      </c>
      <c r="E620" s="45" t="s">
        <v>1849</v>
      </c>
      <c r="F620" s="32" t="s">
        <v>4114</v>
      </c>
      <c r="G620" s="33" t="s">
        <v>1850</v>
      </c>
      <c r="H620" s="57">
        <v>153319</v>
      </c>
      <c r="I620" s="34">
        <f t="shared" si="9"/>
        <v>4.8255204000000003E-5</v>
      </c>
    </row>
    <row r="621" spans="2:9" s="33" customFormat="1" ht="13.2">
      <c r="B621" s="33">
        <v>4</v>
      </c>
      <c r="C621" s="33" t="s">
        <v>4115</v>
      </c>
      <c r="D621" s="45" t="s">
        <v>1851</v>
      </c>
      <c r="E621" s="45" t="s">
        <v>1852</v>
      </c>
      <c r="F621" s="32" t="s">
        <v>4114</v>
      </c>
      <c r="G621" s="33" t="s">
        <v>1853</v>
      </c>
      <c r="H621" s="57">
        <v>43857</v>
      </c>
      <c r="I621" s="34">
        <f t="shared" si="9"/>
        <v>1.3803432999999999E-5</v>
      </c>
    </row>
    <row r="622" spans="2:9" s="33" customFormat="1" ht="13.2">
      <c r="B622" s="33">
        <v>4</v>
      </c>
      <c r="C622" s="33" t="s">
        <v>4115</v>
      </c>
      <c r="D622" s="45" t="s">
        <v>1854</v>
      </c>
      <c r="E622" s="45" t="s">
        <v>1855</v>
      </c>
      <c r="F622" s="32" t="s">
        <v>4114</v>
      </c>
      <c r="G622" s="33" t="s">
        <v>1856</v>
      </c>
      <c r="H622" s="57">
        <v>622914</v>
      </c>
      <c r="I622" s="34">
        <f t="shared" si="9"/>
        <v>1.9605425399999999E-4</v>
      </c>
    </row>
    <row r="623" spans="2:9" s="33" customFormat="1" ht="13.2">
      <c r="B623" s="33">
        <v>4</v>
      </c>
      <c r="C623" s="33" t="s">
        <v>4115</v>
      </c>
      <c r="D623" s="45" t="s">
        <v>1857</v>
      </c>
      <c r="E623" s="45" t="s">
        <v>1858</v>
      </c>
      <c r="F623" s="32" t="s">
        <v>4114</v>
      </c>
      <c r="G623" s="33" t="s">
        <v>1859</v>
      </c>
      <c r="H623" s="57">
        <v>105611</v>
      </c>
      <c r="I623" s="34">
        <f t="shared" si="9"/>
        <v>3.3239718000000002E-5</v>
      </c>
    </row>
    <row r="624" spans="2:9" s="33" customFormat="1" ht="13.2">
      <c r="B624" s="33">
        <v>4</v>
      </c>
      <c r="C624" s="33" t="s">
        <v>4115</v>
      </c>
      <c r="D624" s="45" t="s">
        <v>1860</v>
      </c>
      <c r="E624" s="45" t="s">
        <v>1861</v>
      </c>
      <c r="F624" s="32" t="s">
        <v>4114</v>
      </c>
      <c r="G624" s="33" t="s">
        <v>1862</v>
      </c>
      <c r="H624" s="57">
        <v>296807</v>
      </c>
      <c r="I624" s="34">
        <f t="shared" si="9"/>
        <v>9.3416226000000006E-5</v>
      </c>
    </row>
    <row r="625" spans="2:9" s="33" customFormat="1" ht="13.2">
      <c r="B625" s="33">
        <v>4</v>
      </c>
      <c r="C625" s="33" t="s">
        <v>4115</v>
      </c>
      <c r="D625" s="45" t="s">
        <v>1863</v>
      </c>
      <c r="E625" s="45" t="s">
        <v>1864</v>
      </c>
      <c r="F625" s="32" t="s">
        <v>4114</v>
      </c>
      <c r="G625" s="33" t="s">
        <v>1865</v>
      </c>
      <c r="H625" s="57">
        <v>880537</v>
      </c>
      <c r="I625" s="34">
        <f t="shared" si="9"/>
        <v>2.77137814E-4</v>
      </c>
    </row>
    <row r="626" spans="2:9" s="33" customFormat="1" ht="13.2">
      <c r="B626" s="33">
        <v>4</v>
      </c>
      <c r="C626" s="33" t="s">
        <v>4115</v>
      </c>
      <c r="D626" s="45" t="s">
        <v>1866</v>
      </c>
      <c r="E626" s="45" t="s">
        <v>1867</v>
      </c>
      <c r="F626" s="32" t="s">
        <v>4114</v>
      </c>
      <c r="G626" s="33" t="s">
        <v>1868</v>
      </c>
      <c r="H626" s="57">
        <v>471577</v>
      </c>
      <c r="I626" s="34">
        <f t="shared" si="9"/>
        <v>1.4842285900000001E-4</v>
      </c>
    </row>
    <row r="627" spans="2:9" s="33" customFormat="1" ht="13.2">
      <c r="B627" s="33">
        <v>4</v>
      </c>
      <c r="C627" s="33" t="s">
        <v>4115</v>
      </c>
      <c r="D627" s="45" t="s">
        <v>1869</v>
      </c>
      <c r="E627" s="45" t="s">
        <v>1870</v>
      </c>
      <c r="F627" s="32" t="s">
        <v>4114</v>
      </c>
      <c r="G627" s="33" t="s">
        <v>1871</v>
      </c>
      <c r="H627" s="57">
        <v>7384157</v>
      </c>
      <c r="I627" s="34">
        <f t="shared" si="9"/>
        <v>2.3240694390000002E-3</v>
      </c>
    </row>
    <row r="628" spans="2:9" s="33" customFormat="1" ht="13.2">
      <c r="B628" s="33">
        <v>4</v>
      </c>
      <c r="C628" s="33" t="s">
        <v>4115</v>
      </c>
      <c r="D628" s="45" t="s">
        <v>1872</v>
      </c>
      <c r="E628" s="45" t="s">
        <v>1873</v>
      </c>
      <c r="F628" s="32" t="s">
        <v>4114</v>
      </c>
      <c r="G628" s="33" t="s">
        <v>1874</v>
      </c>
      <c r="H628" s="57">
        <v>472466</v>
      </c>
      <c r="I628" s="34">
        <f t="shared" si="9"/>
        <v>1.48702661E-4</v>
      </c>
    </row>
    <row r="629" spans="2:9" s="33" customFormat="1" ht="13.2">
      <c r="B629" s="33">
        <v>4</v>
      </c>
      <c r="C629" s="33" t="s">
        <v>4115</v>
      </c>
      <c r="D629" s="45" t="s">
        <v>1875</v>
      </c>
      <c r="E629" s="45" t="s">
        <v>1876</v>
      </c>
      <c r="F629" s="32" t="s">
        <v>4114</v>
      </c>
      <c r="G629" s="33" t="s">
        <v>1877</v>
      </c>
      <c r="H629" s="57">
        <v>167702</v>
      </c>
      <c r="I629" s="34">
        <f t="shared" si="9"/>
        <v>5.2782070000000002E-5</v>
      </c>
    </row>
    <row r="630" spans="2:9" s="33" customFormat="1" ht="13.2">
      <c r="B630" s="33">
        <v>4</v>
      </c>
      <c r="C630" s="33" t="s">
        <v>4115</v>
      </c>
      <c r="D630" s="45" t="s">
        <v>1878</v>
      </c>
      <c r="E630" s="45" t="s">
        <v>1879</v>
      </c>
      <c r="F630" s="32" t="s">
        <v>4114</v>
      </c>
      <c r="G630" s="33" t="s">
        <v>1880</v>
      </c>
      <c r="H630" s="57">
        <v>9721991</v>
      </c>
      <c r="I630" s="34">
        <f t="shared" si="9"/>
        <v>3.0598729380000001E-3</v>
      </c>
    </row>
    <row r="631" spans="2:9" s="33" customFormat="1" ht="13.2">
      <c r="B631" s="33">
        <v>4</v>
      </c>
      <c r="C631" s="33" t="s">
        <v>4115</v>
      </c>
      <c r="D631" s="45" t="s">
        <v>1881</v>
      </c>
      <c r="E631" s="45" t="s">
        <v>1882</v>
      </c>
      <c r="F631" s="32" t="s">
        <v>4114</v>
      </c>
      <c r="G631" s="33" t="s">
        <v>1883</v>
      </c>
      <c r="H631" s="57">
        <v>49181</v>
      </c>
      <c r="I631" s="34">
        <f t="shared" si="9"/>
        <v>1.5479093999999999E-5</v>
      </c>
    </row>
    <row r="632" spans="2:9" s="33" customFormat="1" ht="13.2">
      <c r="B632" s="33">
        <v>4</v>
      </c>
      <c r="C632" s="33" t="s">
        <v>4115</v>
      </c>
      <c r="D632" s="45" t="s">
        <v>1884</v>
      </c>
      <c r="E632" s="45" t="s">
        <v>1885</v>
      </c>
      <c r="F632" s="32" t="s">
        <v>4114</v>
      </c>
      <c r="G632" s="33" t="s">
        <v>1886</v>
      </c>
      <c r="H632" s="57">
        <v>59043</v>
      </c>
      <c r="I632" s="34">
        <f t="shared" si="9"/>
        <v>1.8583032999999998E-5</v>
      </c>
    </row>
    <row r="633" spans="2:9" s="33" customFormat="1" ht="13.2">
      <c r="B633" s="33">
        <v>4</v>
      </c>
      <c r="C633" s="33" t="s">
        <v>4115</v>
      </c>
      <c r="D633" s="45" t="s">
        <v>1887</v>
      </c>
      <c r="E633" s="45" t="s">
        <v>1888</v>
      </c>
      <c r="F633" s="32" t="s">
        <v>4114</v>
      </c>
      <c r="G633" s="33" t="s">
        <v>1889</v>
      </c>
      <c r="H633" s="57">
        <v>66010</v>
      </c>
      <c r="I633" s="34">
        <f t="shared" si="9"/>
        <v>2.0775807000000001E-5</v>
      </c>
    </row>
    <row r="634" spans="2:9" s="33" customFormat="1" ht="13.2">
      <c r="B634" s="33">
        <v>4</v>
      </c>
      <c r="C634" s="33" t="s">
        <v>4115</v>
      </c>
      <c r="D634" s="45" t="s">
        <v>1890</v>
      </c>
      <c r="E634" s="45" t="s">
        <v>1891</v>
      </c>
      <c r="F634" s="32" t="s">
        <v>4114</v>
      </c>
      <c r="G634" s="33" t="s">
        <v>1892</v>
      </c>
      <c r="H634" s="57">
        <v>37233</v>
      </c>
      <c r="I634" s="34">
        <f t="shared" si="9"/>
        <v>1.1718613E-5</v>
      </c>
    </row>
    <row r="635" spans="2:9" s="33" customFormat="1" ht="13.2">
      <c r="B635" s="33">
        <v>4</v>
      </c>
      <c r="C635" s="33" t="s">
        <v>4115</v>
      </c>
      <c r="D635" s="45" t="s">
        <v>1893</v>
      </c>
      <c r="E635" s="45" t="s">
        <v>1894</v>
      </c>
      <c r="F635" s="32" t="s">
        <v>4114</v>
      </c>
      <c r="G635" s="33" t="s">
        <v>1895</v>
      </c>
      <c r="H635" s="57">
        <v>164842</v>
      </c>
      <c r="I635" s="34">
        <f t="shared" si="9"/>
        <v>5.1881922000000002E-5</v>
      </c>
    </row>
    <row r="636" spans="2:9" s="33" customFormat="1" ht="13.2">
      <c r="B636" s="33">
        <v>4</v>
      </c>
      <c r="C636" s="33" t="s">
        <v>4115</v>
      </c>
      <c r="D636" s="45" t="s">
        <v>1896</v>
      </c>
      <c r="E636" s="45" t="s">
        <v>1897</v>
      </c>
      <c r="F636" s="32" t="s">
        <v>4114</v>
      </c>
      <c r="G636" s="33" t="s">
        <v>1898</v>
      </c>
      <c r="H636" s="57">
        <v>41797</v>
      </c>
      <c r="I636" s="34">
        <f t="shared" si="9"/>
        <v>1.3155073999999999E-5</v>
      </c>
    </row>
    <row r="637" spans="2:9" s="33" customFormat="1" ht="13.2">
      <c r="B637" s="33">
        <v>4</v>
      </c>
      <c r="C637" s="33" t="s">
        <v>4115</v>
      </c>
      <c r="D637" s="45" t="s">
        <v>1899</v>
      </c>
      <c r="E637" s="45" t="s">
        <v>1900</v>
      </c>
      <c r="F637" s="32" t="s">
        <v>4114</v>
      </c>
      <c r="G637" s="33" t="s">
        <v>1901</v>
      </c>
      <c r="H637" s="57">
        <v>328124</v>
      </c>
      <c r="I637" s="34">
        <f t="shared" si="9"/>
        <v>1.03272853E-4</v>
      </c>
    </row>
    <row r="638" spans="2:9" s="33" customFormat="1" ht="13.2">
      <c r="B638" s="33">
        <v>4</v>
      </c>
      <c r="C638" s="33" t="s">
        <v>4115</v>
      </c>
      <c r="D638" s="45" t="s">
        <v>1902</v>
      </c>
      <c r="E638" s="45" t="s">
        <v>1903</v>
      </c>
      <c r="F638" s="32" t="s">
        <v>4114</v>
      </c>
      <c r="G638" s="33" t="s">
        <v>1904</v>
      </c>
      <c r="H638" s="57">
        <v>598585</v>
      </c>
      <c r="I638" s="34">
        <f t="shared" si="9"/>
        <v>1.8839701099999999E-4</v>
      </c>
    </row>
    <row r="639" spans="2:9" s="33" customFormat="1" ht="13.2">
      <c r="B639" s="33">
        <v>4</v>
      </c>
      <c r="C639" s="33" t="s">
        <v>4115</v>
      </c>
      <c r="D639" s="45" t="s">
        <v>1905</v>
      </c>
      <c r="E639" s="45" t="s">
        <v>1906</v>
      </c>
      <c r="F639" s="32" t="s">
        <v>4114</v>
      </c>
      <c r="G639" s="33" t="s">
        <v>1907</v>
      </c>
      <c r="H639" s="57">
        <v>6925</v>
      </c>
      <c r="I639" s="34">
        <f t="shared" si="9"/>
        <v>2.1795559999999999E-6</v>
      </c>
    </row>
    <row r="640" spans="2:9" s="33" customFormat="1" ht="13.2">
      <c r="B640" s="33">
        <v>4</v>
      </c>
      <c r="C640" s="33" t="s">
        <v>4115</v>
      </c>
      <c r="D640" s="45" t="s">
        <v>1908</v>
      </c>
      <c r="E640" s="45" t="s">
        <v>1909</v>
      </c>
      <c r="F640" s="32" t="s">
        <v>4114</v>
      </c>
      <c r="G640" s="33" t="s">
        <v>1910</v>
      </c>
      <c r="H640" s="57">
        <v>295716</v>
      </c>
      <c r="I640" s="34">
        <f t="shared" si="9"/>
        <v>9.3072846999999996E-5</v>
      </c>
    </row>
    <row r="641" spans="2:9" s="33" customFormat="1" ht="13.2">
      <c r="B641" s="33">
        <v>4</v>
      </c>
      <c r="C641" s="33" t="s">
        <v>4115</v>
      </c>
      <c r="D641" s="45" t="s">
        <v>1911</v>
      </c>
      <c r="E641" s="45" t="s">
        <v>1912</v>
      </c>
      <c r="F641" s="32" t="s">
        <v>4114</v>
      </c>
      <c r="G641" s="33" t="s">
        <v>1913</v>
      </c>
      <c r="H641" s="57">
        <v>6154362</v>
      </c>
      <c r="I641" s="34">
        <f t="shared" si="9"/>
        <v>1.9370071139999999E-3</v>
      </c>
    </row>
    <row r="642" spans="2:9" s="33" customFormat="1" ht="13.2">
      <c r="B642" s="33">
        <v>4</v>
      </c>
      <c r="C642" s="33" t="s">
        <v>4115</v>
      </c>
      <c r="D642" s="45" t="s">
        <v>1914</v>
      </c>
      <c r="E642" s="45" t="s">
        <v>1915</v>
      </c>
      <c r="F642" s="32" t="s">
        <v>4114</v>
      </c>
      <c r="G642" s="33" t="s">
        <v>1916</v>
      </c>
      <c r="H642" s="57">
        <v>423780</v>
      </c>
      <c r="I642" s="34">
        <f t="shared" si="9"/>
        <v>1.33379362E-4</v>
      </c>
    </row>
    <row r="643" spans="2:9" s="33" customFormat="1" ht="13.2">
      <c r="B643" s="33">
        <v>4</v>
      </c>
      <c r="C643" s="33" t="s">
        <v>4115</v>
      </c>
      <c r="D643" s="45" t="s">
        <v>1917</v>
      </c>
      <c r="E643" s="45" t="s">
        <v>1918</v>
      </c>
      <c r="F643" s="32" t="s">
        <v>4114</v>
      </c>
      <c r="G643" s="33" t="s">
        <v>1919</v>
      </c>
      <c r="H643" s="57">
        <v>1602502</v>
      </c>
      <c r="I643" s="34">
        <f t="shared" si="9"/>
        <v>5.0436711000000003E-4</v>
      </c>
    </row>
    <row r="644" spans="2:9" s="33" customFormat="1" ht="13.2">
      <c r="B644" s="33">
        <v>4</v>
      </c>
      <c r="C644" s="33" t="s">
        <v>4115</v>
      </c>
      <c r="D644" s="45" t="s">
        <v>1920</v>
      </c>
      <c r="E644" s="45" t="s">
        <v>1921</v>
      </c>
      <c r="F644" s="32" t="s">
        <v>4114</v>
      </c>
      <c r="G644" s="33" t="s">
        <v>1922</v>
      </c>
      <c r="H644" s="57">
        <v>64678</v>
      </c>
      <c r="I644" s="34">
        <f t="shared" si="9"/>
        <v>2.0356577000000001E-5</v>
      </c>
    </row>
    <row r="645" spans="2:9" s="33" customFormat="1" ht="13.2">
      <c r="B645" s="33">
        <v>4</v>
      </c>
      <c r="C645" s="33" t="s">
        <v>4115</v>
      </c>
      <c r="D645" s="45" t="s">
        <v>1923</v>
      </c>
      <c r="E645" s="45" t="s">
        <v>1924</v>
      </c>
      <c r="F645" s="32" t="s">
        <v>4114</v>
      </c>
      <c r="G645" s="33" t="s">
        <v>1925</v>
      </c>
      <c r="H645" s="57">
        <v>112615</v>
      </c>
      <c r="I645" s="34">
        <f t="shared" si="9"/>
        <v>3.5444137999999999E-5</v>
      </c>
    </row>
    <row r="646" spans="2:9" s="33" customFormat="1" ht="13.2">
      <c r="B646" s="33">
        <v>4</v>
      </c>
      <c r="C646" s="33" t="s">
        <v>4115</v>
      </c>
      <c r="D646" s="45" t="s">
        <v>1926</v>
      </c>
      <c r="E646" s="45" t="s">
        <v>1927</v>
      </c>
      <c r="F646" s="32" t="s">
        <v>4114</v>
      </c>
      <c r="G646" s="33" t="s">
        <v>1928</v>
      </c>
      <c r="H646" s="57">
        <v>593549</v>
      </c>
      <c r="I646" s="34">
        <f t="shared" si="9"/>
        <v>1.8681199400000001E-4</v>
      </c>
    </row>
    <row r="647" spans="2:9" s="33" customFormat="1" ht="13.2">
      <c r="B647" s="33">
        <v>4</v>
      </c>
      <c r="C647" s="33" t="s">
        <v>4115</v>
      </c>
      <c r="D647" s="45" t="s">
        <v>1929</v>
      </c>
      <c r="E647" s="45" t="s">
        <v>1930</v>
      </c>
      <c r="F647" s="32" t="s">
        <v>4114</v>
      </c>
      <c r="G647" s="33" t="s">
        <v>1931</v>
      </c>
      <c r="H647" s="57">
        <v>471328</v>
      </c>
      <c r="I647" s="34">
        <f t="shared" si="9"/>
        <v>1.4834449000000001E-4</v>
      </c>
    </row>
    <row r="648" spans="2:9" s="33" customFormat="1" ht="13.2">
      <c r="B648" s="33">
        <v>4</v>
      </c>
      <c r="C648" s="33" t="s">
        <v>4115</v>
      </c>
      <c r="D648" s="45" t="s">
        <v>1932</v>
      </c>
      <c r="E648" s="45" t="s">
        <v>1933</v>
      </c>
      <c r="F648" s="32" t="s">
        <v>4114</v>
      </c>
      <c r="G648" s="33" t="s">
        <v>1934</v>
      </c>
      <c r="H648" s="57">
        <v>152404</v>
      </c>
      <c r="I648" s="34">
        <f t="shared" si="9"/>
        <v>4.7967219000000002E-5</v>
      </c>
    </row>
    <row r="649" spans="2:9" s="33" customFormat="1" ht="13.2">
      <c r="B649" s="33">
        <v>4</v>
      </c>
      <c r="C649" s="33" t="s">
        <v>4115</v>
      </c>
      <c r="D649" s="45" t="s">
        <v>1935</v>
      </c>
      <c r="E649" s="45" t="s">
        <v>1936</v>
      </c>
      <c r="F649" s="32" t="s">
        <v>4114</v>
      </c>
      <c r="G649" s="33" t="s">
        <v>1937</v>
      </c>
      <c r="H649" s="57">
        <v>38461</v>
      </c>
      <c r="I649" s="34">
        <f t="shared" si="9"/>
        <v>1.2105109999999999E-5</v>
      </c>
    </row>
    <row r="650" spans="2:9" s="33" customFormat="1" ht="13.2">
      <c r="B650" s="33">
        <v>4</v>
      </c>
      <c r="C650" s="33" t="s">
        <v>4115</v>
      </c>
      <c r="D650" s="45" t="s">
        <v>1938</v>
      </c>
      <c r="E650" s="45" t="s">
        <v>1939</v>
      </c>
      <c r="F650" s="32" t="s">
        <v>4114</v>
      </c>
      <c r="G650" s="33" t="s">
        <v>1940</v>
      </c>
      <c r="H650" s="57">
        <v>222579</v>
      </c>
      <c r="I650" s="34">
        <f t="shared" si="9"/>
        <v>7.0053908000000006E-5</v>
      </c>
    </row>
    <row r="651" spans="2:9" s="33" customFormat="1" ht="13.2">
      <c r="B651" s="33">
        <v>4</v>
      </c>
      <c r="C651" s="33" t="s">
        <v>4115</v>
      </c>
      <c r="D651" s="45" t="s">
        <v>1941</v>
      </c>
      <c r="E651" s="45" t="s">
        <v>1942</v>
      </c>
      <c r="F651" s="32" t="s">
        <v>4114</v>
      </c>
      <c r="G651" s="33" t="s">
        <v>1943</v>
      </c>
      <c r="H651" s="57">
        <v>592148</v>
      </c>
      <c r="I651" s="34">
        <f t="shared" si="9"/>
        <v>1.8637104700000001E-4</v>
      </c>
    </row>
    <row r="652" spans="2:9" s="33" customFormat="1" ht="13.2">
      <c r="B652" s="33">
        <v>4</v>
      </c>
      <c r="C652" s="33" t="s">
        <v>4115</v>
      </c>
      <c r="D652" s="45" t="s">
        <v>1944</v>
      </c>
      <c r="E652" s="45" t="s">
        <v>1945</v>
      </c>
      <c r="F652" s="32" t="s">
        <v>4114</v>
      </c>
      <c r="G652" s="33" t="s">
        <v>1946</v>
      </c>
      <c r="H652" s="57">
        <v>1305273</v>
      </c>
      <c r="I652" s="34">
        <f t="shared" si="9"/>
        <v>4.1081806499999998E-4</v>
      </c>
    </row>
    <row r="653" spans="2:9" s="33" customFormat="1" ht="13.2">
      <c r="B653" s="33">
        <v>4</v>
      </c>
      <c r="C653" s="33" t="s">
        <v>4115</v>
      </c>
      <c r="D653" s="45" t="s">
        <v>1947</v>
      </c>
      <c r="E653" s="45" t="s">
        <v>1948</v>
      </c>
      <c r="F653" s="32" t="s">
        <v>4114</v>
      </c>
      <c r="G653" s="33" t="s">
        <v>1949</v>
      </c>
      <c r="H653" s="57">
        <v>654292</v>
      </c>
      <c r="I653" s="34">
        <f t="shared" si="9"/>
        <v>2.0593008000000001E-4</v>
      </c>
    </row>
    <row r="654" spans="2:9" s="33" customFormat="1" ht="13.2">
      <c r="B654" s="33">
        <v>4</v>
      </c>
      <c r="C654" s="33" t="s">
        <v>4115</v>
      </c>
      <c r="D654" s="45" t="s">
        <v>1950</v>
      </c>
      <c r="E654" s="45" t="s">
        <v>1951</v>
      </c>
      <c r="F654" s="32" t="s">
        <v>4114</v>
      </c>
      <c r="G654" s="33" t="s">
        <v>1952</v>
      </c>
      <c r="H654" s="57">
        <v>4955206</v>
      </c>
      <c r="I654" s="34">
        <f t="shared" si="9"/>
        <v>1.5595880250000001E-3</v>
      </c>
    </row>
    <row r="655" spans="2:9" s="33" customFormat="1" ht="13.2">
      <c r="B655" s="33">
        <v>4</v>
      </c>
      <c r="C655" s="33" t="s">
        <v>4115</v>
      </c>
      <c r="D655" s="45" t="s">
        <v>1953</v>
      </c>
      <c r="E655" s="45" t="s">
        <v>1954</v>
      </c>
      <c r="F655" s="32" t="s">
        <v>4114</v>
      </c>
      <c r="G655" s="33" t="s">
        <v>1955</v>
      </c>
      <c r="H655" s="57">
        <v>400767</v>
      </c>
      <c r="I655" s="34">
        <f t="shared" si="9"/>
        <v>1.26136313E-4</v>
      </c>
    </row>
    <row r="656" spans="2:9" s="33" customFormat="1" ht="13.2">
      <c r="B656" s="33">
        <v>4</v>
      </c>
      <c r="C656" s="33" t="s">
        <v>4115</v>
      </c>
      <c r="D656" s="45" t="s">
        <v>1956</v>
      </c>
      <c r="E656" s="45" t="s">
        <v>1957</v>
      </c>
      <c r="F656" s="32" t="s">
        <v>4114</v>
      </c>
      <c r="G656" s="33" t="s">
        <v>1958</v>
      </c>
      <c r="H656" s="57">
        <v>541006</v>
      </c>
      <c r="I656" s="34">
        <f t="shared" si="9"/>
        <v>1.7027475299999999E-4</v>
      </c>
    </row>
    <row r="657" spans="2:9" s="33" customFormat="1" ht="13.2">
      <c r="B657" s="33">
        <v>4</v>
      </c>
      <c r="C657" s="33" t="s">
        <v>4115</v>
      </c>
      <c r="D657" s="45" t="s">
        <v>1959</v>
      </c>
      <c r="E657" s="45" t="s">
        <v>1960</v>
      </c>
      <c r="F657" s="32" t="s">
        <v>4114</v>
      </c>
      <c r="G657" s="33" t="s">
        <v>1961</v>
      </c>
      <c r="H657" s="57">
        <v>1384576</v>
      </c>
      <c r="I657" s="34">
        <f t="shared" si="9"/>
        <v>4.35777675E-4</v>
      </c>
    </row>
    <row r="658" spans="2:9" s="33" customFormat="1" ht="13.2">
      <c r="B658" s="33">
        <v>4</v>
      </c>
      <c r="C658" s="33" t="s">
        <v>4115</v>
      </c>
      <c r="D658" s="45" t="s">
        <v>1962</v>
      </c>
      <c r="E658" s="45" t="s">
        <v>1963</v>
      </c>
      <c r="F658" s="32" t="s">
        <v>4114</v>
      </c>
      <c r="G658" s="33" t="s">
        <v>1964</v>
      </c>
      <c r="H658" s="57">
        <v>30275</v>
      </c>
      <c r="I658" s="34">
        <f t="shared" si="9"/>
        <v>9.5286709999999998E-6</v>
      </c>
    </row>
    <row r="659" spans="2:9" s="33" customFormat="1" ht="13.2">
      <c r="B659" s="33">
        <v>4</v>
      </c>
      <c r="C659" s="33" t="s">
        <v>4115</v>
      </c>
      <c r="D659" s="45" t="s">
        <v>1965</v>
      </c>
      <c r="E659" s="45" t="s">
        <v>1966</v>
      </c>
      <c r="F659" s="32" t="s">
        <v>4114</v>
      </c>
      <c r="G659" s="33" t="s">
        <v>1967</v>
      </c>
      <c r="H659" s="57">
        <v>5064185</v>
      </c>
      <c r="I659" s="34">
        <f t="shared" si="9"/>
        <v>1.5938877779999999E-3</v>
      </c>
    </row>
    <row r="660" spans="2:9" s="33" customFormat="1" ht="13.2">
      <c r="B660" s="33">
        <v>4</v>
      </c>
      <c r="C660" s="33" t="s">
        <v>4115</v>
      </c>
      <c r="D660" s="45" t="s">
        <v>1968</v>
      </c>
      <c r="E660" s="45" t="s">
        <v>1969</v>
      </c>
      <c r="F660" s="32" t="s">
        <v>4114</v>
      </c>
      <c r="G660" s="33" t="s">
        <v>1970</v>
      </c>
      <c r="H660" s="57">
        <v>118023</v>
      </c>
      <c r="I660" s="34">
        <f t="shared" si="9"/>
        <v>3.7146237000000001E-5</v>
      </c>
    </row>
    <row r="661" spans="2:9" s="33" customFormat="1" ht="13.2">
      <c r="B661" s="33">
        <v>4</v>
      </c>
      <c r="C661" s="33" t="s">
        <v>4115</v>
      </c>
      <c r="D661" s="45" t="s">
        <v>1971</v>
      </c>
      <c r="E661" s="45" t="s">
        <v>1972</v>
      </c>
      <c r="F661" s="32" t="s">
        <v>4114</v>
      </c>
      <c r="G661" s="33" t="s">
        <v>1973</v>
      </c>
      <c r="H661" s="57">
        <v>83133</v>
      </c>
      <c r="I661" s="34">
        <f t="shared" si="9"/>
        <v>2.6165053999999999E-5</v>
      </c>
    </row>
    <row r="662" spans="2:9" s="33" customFormat="1" ht="13.2">
      <c r="B662" s="33">
        <v>4</v>
      </c>
      <c r="C662" s="33" t="s">
        <v>4115</v>
      </c>
      <c r="D662" s="45" t="s">
        <v>1974</v>
      </c>
      <c r="E662" s="45" t="s">
        <v>1975</v>
      </c>
      <c r="F662" s="32" t="s">
        <v>4114</v>
      </c>
      <c r="G662" s="33" t="s">
        <v>1976</v>
      </c>
      <c r="H662" s="57">
        <v>29694</v>
      </c>
      <c r="I662" s="34">
        <f t="shared" si="9"/>
        <v>9.3458090000000008E-6</v>
      </c>
    </row>
    <row r="663" spans="2:9" s="33" customFormat="1" ht="13.2">
      <c r="B663" s="33">
        <v>4</v>
      </c>
      <c r="C663" s="33" t="s">
        <v>4115</v>
      </c>
      <c r="D663" s="45" t="s">
        <v>1977</v>
      </c>
      <c r="E663" s="45" t="s">
        <v>1978</v>
      </c>
      <c r="F663" s="32" t="s">
        <v>4114</v>
      </c>
      <c r="G663" s="33" t="s">
        <v>1979</v>
      </c>
      <c r="H663" s="57">
        <v>53840</v>
      </c>
      <c r="I663" s="34">
        <f t="shared" si="9"/>
        <v>1.6945454999999999E-5</v>
      </c>
    </row>
    <row r="664" spans="2:9" s="33" customFormat="1" ht="13.2">
      <c r="B664" s="33">
        <v>4</v>
      </c>
      <c r="C664" s="33" t="s">
        <v>4115</v>
      </c>
      <c r="D664" s="45" t="s">
        <v>1980</v>
      </c>
      <c r="E664" s="45" t="s">
        <v>1981</v>
      </c>
      <c r="F664" s="32" t="s">
        <v>4114</v>
      </c>
      <c r="G664" s="33" t="s">
        <v>1982</v>
      </c>
      <c r="H664" s="57">
        <v>5492271</v>
      </c>
      <c r="I664" s="34">
        <f t="shared" si="9"/>
        <v>1.7286223979999999E-3</v>
      </c>
    </row>
    <row r="665" spans="2:9" s="33" customFormat="1" ht="13.2">
      <c r="B665" s="33">
        <v>4</v>
      </c>
      <c r="C665" s="33" t="s">
        <v>4115</v>
      </c>
      <c r="D665" s="45" t="s">
        <v>1983</v>
      </c>
      <c r="E665" s="45" t="s">
        <v>1984</v>
      </c>
      <c r="F665" s="32" t="s">
        <v>4114</v>
      </c>
      <c r="G665" s="33" t="s">
        <v>1985</v>
      </c>
      <c r="H665" s="57">
        <v>20063</v>
      </c>
      <c r="I665" s="34">
        <f t="shared" si="9"/>
        <v>6.3145740000000002E-6</v>
      </c>
    </row>
    <row r="666" spans="2:9" s="33" customFormat="1" ht="13.2">
      <c r="B666" s="33">
        <v>4</v>
      </c>
      <c r="C666" s="33" t="s">
        <v>4115</v>
      </c>
      <c r="D666" s="45" t="s">
        <v>1986</v>
      </c>
      <c r="E666" s="45" t="s">
        <v>1987</v>
      </c>
      <c r="F666" s="32" t="s">
        <v>4114</v>
      </c>
      <c r="G666" s="33" t="s">
        <v>1988</v>
      </c>
      <c r="H666" s="57">
        <v>34061</v>
      </c>
      <c r="I666" s="34">
        <f t="shared" ref="I666:I729" si="10">ROUND(H666/$H$20,12)</f>
        <v>1.0720266E-5</v>
      </c>
    </row>
    <row r="667" spans="2:9" s="33" customFormat="1" ht="13.2">
      <c r="B667" s="33">
        <v>4</v>
      </c>
      <c r="C667" s="33" t="s">
        <v>4115</v>
      </c>
      <c r="D667" s="45" t="s">
        <v>1989</v>
      </c>
      <c r="E667" s="45" t="s">
        <v>1990</v>
      </c>
      <c r="F667" s="32" t="s">
        <v>4114</v>
      </c>
      <c r="G667" s="33" t="s">
        <v>1991</v>
      </c>
      <c r="H667" s="57">
        <v>26650</v>
      </c>
      <c r="I667" s="34">
        <f t="shared" si="10"/>
        <v>8.3877480000000007E-6</v>
      </c>
    </row>
    <row r="668" spans="2:9" s="33" customFormat="1" ht="13.2">
      <c r="B668" s="33">
        <v>4</v>
      </c>
      <c r="C668" s="33" t="s">
        <v>4115</v>
      </c>
      <c r="D668" s="45" t="s">
        <v>1992</v>
      </c>
      <c r="E668" s="45" t="s">
        <v>1993</v>
      </c>
      <c r="F668" s="32" t="s">
        <v>4114</v>
      </c>
      <c r="G668" s="33" t="s">
        <v>1994</v>
      </c>
      <c r="H668" s="57">
        <v>164064</v>
      </c>
      <c r="I668" s="34">
        <f t="shared" si="10"/>
        <v>5.1637056E-5</v>
      </c>
    </row>
    <row r="669" spans="2:9" s="33" customFormat="1" ht="13.2">
      <c r="B669" s="33">
        <v>4</v>
      </c>
      <c r="C669" s="33" t="s">
        <v>4115</v>
      </c>
      <c r="D669" s="45" t="s">
        <v>1995</v>
      </c>
      <c r="E669" s="45" t="s">
        <v>1996</v>
      </c>
      <c r="F669" s="32" t="s">
        <v>4114</v>
      </c>
      <c r="G669" s="33" t="s">
        <v>1997</v>
      </c>
      <c r="H669" s="57">
        <v>119076</v>
      </c>
      <c r="I669" s="34">
        <f t="shared" si="10"/>
        <v>3.7477656000000002E-5</v>
      </c>
    </row>
    <row r="670" spans="2:9" s="33" customFormat="1" ht="13.2">
      <c r="B670" s="33">
        <v>4</v>
      </c>
      <c r="C670" s="33" t="s">
        <v>4115</v>
      </c>
      <c r="D670" s="45" t="s">
        <v>1998</v>
      </c>
      <c r="E670" s="45" t="s">
        <v>1999</v>
      </c>
      <c r="F670" s="32" t="s">
        <v>4114</v>
      </c>
      <c r="G670" s="33" t="s">
        <v>2000</v>
      </c>
      <c r="H670" s="57">
        <v>515808</v>
      </c>
      <c r="I670" s="34">
        <f t="shared" si="10"/>
        <v>1.6234400299999999E-4</v>
      </c>
    </row>
    <row r="671" spans="2:9" s="33" customFormat="1" ht="13.2">
      <c r="B671" s="33">
        <v>4</v>
      </c>
      <c r="C671" s="33" t="s">
        <v>4115</v>
      </c>
      <c r="D671" s="45" t="s">
        <v>2001</v>
      </c>
      <c r="E671" s="45" t="s">
        <v>2002</v>
      </c>
      <c r="F671" s="32" t="s">
        <v>4114</v>
      </c>
      <c r="G671" s="33" t="s">
        <v>2003</v>
      </c>
      <c r="H671" s="57">
        <v>48561</v>
      </c>
      <c r="I671" s="34">
        <f t="shared" si="10"/>
        <v>1.5283957E-5</v>
      </c>
    </row>
    <row r="672" spans="2:9" s="33" customFormat="1" ht="13.2">
      <c r="B672" s="33">
        <v>4</v>
      </c>
      <c r="C672" s="33" t="s">
        <v>4115</v>
      </c>
      <c r="D672" s="45" t="s">
        <v>2004</v>
      </c>
      <c r="E672" s="45" t="s">
        <v>2005</v>
      </c>
      <c r="F672" s="32" t="s">
        <v>4114</v>
      </c>
      <c r="G672" s="33" t="s">
        <v>2006</v>
      </c>
      <c r="H672" s="57">
        <v>9843086</v>
      </c>
      <c r="I672" s="34">
        <f t="shared" si="10"/>
        <v>3.0979860479999999E-3</v>
      </c>
    </row>
    <row r="673" spans="2:9" s="33" customFormat="1" ht="13.2">
      <c r="B673" s="33">
        <v>4</v>
      </c>
      <c r="C673" s="33" t="s">
        <v>4115</v>
      </c>
      <c r="D673" s="45" t="s">
        <v>2007</v>
      </c>
      <c r="E673" s="45" t="s">
        <v>2008</v>
      </c>
      <c r="F673" s="32" t="s">
        <v>4114</v>
      </c>
      <c r="G673" s="33" t="s">
        <v>2009</v>
      </c>
      <c r="H673" s="57">
        <v>142724</v>
      </c>
      <c r="I673" s="34">
        <f t="shared" si="10"/>
        <v>4.4920562999999997E-5</v>
      </c>
    </row>
    <row r="674" spans="2:9" s="33" customFormat="1" ht="13.2">
      <c r="B674" s="33">
        <v>4</v>
      </c>
      <c r="C674" s="33" t="s">
        <v>4115</v>
      </c>
      <c r="D674" s="45" t="s">
        <v>2010</v>
      </c>
      <c r="E674" s="45" t="s">
        <v>2011</v>
      </c>
      <c r="F674" s="32" t="s">
        <v>4114</v>
      </c>
      <c r="G674" s="33" t="s">
        <v>2012</v>
      </c>
      <c r="H674" s="57">
        <v>508842</v>
      </c>
      <c r="I674" s="34">
        <f t="shared" si="10"/>
        <v>1.60151544E-4</v>
      </c>
    </row>
    <row r="675" spans="2:9" s="33" customFormat="1" ht="13.2">
      <c r="B675" s="33">
        <v>4</v>
      </c>
      <c r="C675" s="33" t="s">
        <v>4115</v>
      </c>
      <c r="D675" s="45" t="s">
        <v>2013</v>
      </c>
      <c r="E675" s="45" t="s">
        <v>2014</v>
      </c>
      <c r="F675" s="32" t="s">
        <v>4114</v>
      </c>
      <c r="G675" s="33" t="s">
        <v>2015</v>
      </c>
      <c r="H675" s="57">
        <v>490022</v>
      </c>
      <c r="I675" s="34">
        <f t="shared" si="10"/>
        <v>1.54228188E-4</v>
      </c>
    </row>
    <row r="676" spans="2:9" s="33" customFormat="1" ht="13.2">
      <c r="B676" s="33">
        <v>4</v>
      </c>
      <c r="C676" s="33" t="s">
        <v>4115</v>
      </c>
      <c r="D676" s="45" t="s">
        <v>2016</v>
      </c>
      <c r="E676" s="45" t="s">
        <v>2017</v>
      </c>
      <c r="F676" s="32" t="s">
        <v>4114</v>
      </c>
      <c r="G676" s="33" t="s">
        <v>2018</v>
      </c>
      <c r="H676" s="57">
        <v>466181</v>
      </c>
      <c r="I676" s="34">
        <f t="shared" si="10"/>
        <v>1.4672453700000001E-4</v>
      </c>
    </row>
    <row r="677" spans="2:9" s="33" customFormat="1" ht="13.2">
      <c r="B677" s="33">
        <v>4</v>
      </c>
      <c r="C677" s="33" t="s">
        <v>4115</v>
      </c>
      <c r="D677" s="45" t="s">
        <v>2019</v>
      </c>
      <c r="E677" s="45" t="s">
        <v>2020</v>
      </c>
      <c r="F677" s="32" t="s">
        <v>4114</v>
      </c>
      <c r="G677" s="33" t="s">
        <v>2021</v>
      </c>
      <c r="H677" s="57">
        <v>506407</v>
      </c>
      <c r="I677" s="34">
        <f t="shared" si="10"/>
        <v>1.59385158E-4</v>
      </c>
    </row>
    <row r="678" spans="2:9" s="33" customFormat="1" ht="13.2">
      <c r="B678" s="33">
        <v>4</v>
      </c>
      <c r="C678" s="33" t="s">
        <v>4115</v>
      </c>
      <c r="D678" s="45" t="s">
        <v>2022</v>
      </c>
      <c r="E678" s="45" t="s">
        <v>2023</v>
      </c>
      <c r="F678" s="32" t="s">
        <v>4114</v>
      </c>
      <c r="G678" s="33" t="s">
        <v>2024</v>
      </c>
      <c r="H678" s="57">
        <v>126307</v>
      </c>
      <c r="I678" s="34">
        <f t="shared" si="10"/>
        <v>3.9753521000000002E-5</v>
      </c>
    </row>
    <row r="679" spans="2:9" s="33" customFormat="1" ht="13.2">
      <c r="B679" s="33">
        <v>4</v>
      </c>
      <c r="C679" s="33" t="s">
        <v>4115</v>
      </c>
      <c r="D679" s="45" t="s">
        <v>2025</v>
      </c>
      <c r="E679" s="45" t="s">
        <v>2026</v>
      </c>
      <c r="F679" s="32" t="s">
        <v>4114</v>
      </c>
      <c r="G679" s="33" t="s">
        <v>2027</v>
      </c>
      <c r="H679" s="57">
        <v>63638</v>
      </c>
      <c r="I679" s="34">
        <f t="shared" si="10"/>
        <v>2.0029251000000001E-5</v>
      </c>
    </row>
    <row r="680" spans="2:9" s="33" customFormat="1" ht="13.2">
      <c r="B680" s="33">
        <v>4</v>
      </c>
      <c r="C680" s="33" t="s">
        <v>4115</v>
      </c>
      <c r="D680" s="45" t="s">
        <v>2028</v>
      </c>
      <c r="E680" s="45" t="s">
        <v>2029</v>
      </c>
      <c r="F680" s="32" t="s">
        <v>4114</v>
      </c>
      <c r="G680" s="33" t="s">
        <v>2030</v>
      </c>
      <c r="H680" s="57">
        <v>46526</v>
      </c>
      <c r="I680" s="34">
        <f t="shared" si="10"/>
        <v>1.4643466E-5</v>
      </c>
    </row>
    <row r="681" spans="2:9" s="33" customFormat="1" ht="13.2">
      <c r="B681" s="33">
        <v>4</v>
      </c>
      <c r="C681" s="33" t="s">
        <v>4115</v>
      </c>
      <c r="D681" s="45" t="s">
        <v>2031</v>
      </c>
      <c r="E681" s="45" t="s">
        <v>2032</v>
      </c>
      <c r="F681" s="32" t="s">
        <v>4114</v>
      </c>
      <c r="G681" s="33" t="s">
        <v>2033</v>
      </c>
      <c r="H681" s="57">
        <v>76257</v>
      </c>
      <c r="I681" s="34">
        <f t="shared" si="10"/>
        <v>2.4000920000000001E-5</v>
      </c>
    </row>
    <row r="682" spans="2:9" s="33" customFormat="1" ht="13.2">
      <c r="B682" s="33">
        <v>4</v>
      </c>
      <c r="C682" s="33" t="s">
        <v>4115</v>
      </c>
      <c r="D682" s="45" t="s">
        <v>2034</v>
      </c>
      <c r="E682" s="45" t="s">
        <v>2035</v>
      </c>
      <c r="F682" s="32" t="s">
        <v>4114</v>
      </c>
      <c r="G682" s="33" t="s">
        <v>2036</v>
      </c>
      <c r="H682" s="57">
        <v>499698</v>
      </c>
      <c r="I682" s="34">
        <f t="shared" si="10"/>
        <v>1.57273586E-4</v>
      </c>
    </row>
    <row r="683" spans="2:9" s="33" customFormat="1" ht="13.2">
      <c r="B683" s="33">
        <v>4</v>
      </c>
      <c r="C683" s="33" t="s">
        <v>4115</v>
      </c>
      <c r="D683" s="45" t="s">
        <v>2037</v>
      </c>
      <c r="E683" s="45" t="s">
        <v>2038</v>
      </c>
      <c r="F683" s="32" t="s">
        <v>4114</v>
      </c>
      <c r="G683" s="33" t="s">
        <v>2039</v>
      </c>
      <c r="H683" s="57">
        <v>1250390</v>
      </c>
      <c r="I683" s="34">
        <f t="shared" si="10"/>
        <v>3.9354433900000001E-4</v>
      </c>
    </row>
    <row r="684" spans="2:9" s="33" customFormat="1" ht="13.2">
      <c r="B684" s="33">
        <v>4</v>
      </c>
      <c r="C684" s="33" t="s">
        <v>4115</v>
      </c>
      <c r="D684" s="45" t="s">
        <v>2040</v>
      </c>
      <c r="E684" s="45" t="s">
        <v>2041</v>
      </c>
      <c r="F684" s="32" t="s">
        <v>4114</v>
      </c>
      <c r="G684" s="33" t="s">
        <v>2042</v>
      </c>
      <c r="H684" s="57">
        <v>253859</v>
      </c>
      <c r="I684" s="34">
        <f t="shared" si="10"/>
        <v>7.9898888999999998E-5</v>
      </c>
    </row>
    <row r="685" spans="2:9" s="33" customFormat="1" ht="13.2">
      <c r="B685" s="33">
        <v>4</v>
      </c>
      <c r="C685" s="33" t="s">
        <v>4115</v>
      </c>
      <c r="D685" s="45" t="s">
        <v>2043</v>
      </c>
      <c r="E685" s="45" t="s">
        <v>2044</v>
      </c>
      <c r="F685" s="32" t="s">
        <v>4114</v>
      </c>
      <c r="G685" s="33" t="s">
        <v>2045</v>
      </c>
      <c r="H685" s="57">
        <v>681154</v>
      </c>
      <c r="I685" s="34">
        <f t="shared" si="10"/>
        <v>2.1438455300000001E-4</v>
      </c>
    </row>
    <row r="686" spans="2:9" s="33" customFormat="1" ht="13.2">
      <c r="B686" s="33">
        <v>4</v>
      </c>
      <c r="C686" s="33" t="s">
        <v>4115</v>
      </c>
      <c r="D686" s="45" t="s">
        <v>2046</v>
      </c>
      <c r="E686" s="45" t="s">
        <v>2047</v>
      </c>
      <c r="F686" s="32" t="s">
        <v>4114</v>
      </c>
      <c r="G686" s="33" t="s">
        <v>2048</v>
      </c>
      <c r="H686" s="57">
        <v>366235</v>
      </c>
      <c r="I686" s="34">
        <f t="shared" si="10"/>
        <v>1.15267805E-4</v>
      </c>
    </row>
    <row r="687" spans="2:9" s="33" customFormat="1" ht="13.2">
      <c r="B687" s="33">
        <v>4</v>
      </c>
      <c r="C687" s="33" t="s">
        <v>4115</v>
      </c>
      <c r="D687" s="45" t="s">
        <v>2049</v>
      </c>
      <c r="E687" s="45" t="s">
        <v>2050</v>
      </c>
      <c r="F687" s="32" t="s">
        <v>4114</v>
      </c>
      <c r="G687" s="33" t="s">
        <v>2051</v>
      </c>
      <c r="H687" s="57">
        <v>914883</v>
      </c>
      <c r="I687" s="34">
        <f t="shared" si="10"/>
        <v>2.8794778100000001E-4</v>
      </c>
    </row>
    <row r="688" spans="2:9" s="33" customFormat="1" ht="13.2">
      <c r="B688" s="33">
        <v>4</v>
      </c>
      <c r="C688" s="33" t="s">
        <v>4115</v>
      </c>
      <c r="D688" s="45" t="s">
        <v>2052</v>
      </c>
      <c r="E688" s="45" t="s">
        <v>2053</v>
      </c>
      <c r="F688" s="32" t="s">
        <v>4114</v>
      </c>
      <c r="G688" s="33" t="s">
        <v>2054</v>
      </c>
      <c r="H688" s="57">
        <v>87386</v>
      </c>
      <c r="I688" s="34">
        <f t="shared" si="10"/>
        <v>2.7503631E-5</v>
      </c>
    </row>
    <row r="689" spans="2:9" s="33" customFormat="1" ht="13.2">
      <c r="B689" s="33">
        <v>4</v>
      </c>
      <c r="C689" s="33" t="s">
        <v>4115</v>
      </c>
      <c r="D689" s="45" t="s">
        <v>2055</v>
      </c>
      <c r="E689" s="45" t="s">
        <v>2056</v>
      </c>
      <c r="F689" s="32" t="s">
        <v>4114</v>
      </c>
      <c r="G689" s="33" t="s">
        <v>2057</v>
      </c>
      <c r="H689" s="57">
        <v>20846</v>
      </c>
      <c r="I689" s="34">
        <f t="shared" si="10"/>
        <v>6.5610130000000001E-6</v>
      </c>
    </row>
    <row r="690" spans="2:9" s="33" customFormat="1" ht="13.2">
      <c r="B690" s="33">
        <v>4</v>
      </c>
      <c r="C690" s="33" t="s">
        <v>4115</v>
      </c>
      <c r="D690" s="45" t="s">
        <v>2058</v>
      </c>
      <c r="E690" s="45" t="s">
        <v>2059</v>
      </c>
      <c r="F690" s="32" t="s">
        <v>4114</v>
      </c>
      <c r="G690" s="33" t="s">
        <v>2060</v>
      </c>
      <c r="H690" s="57">
        <v>47512</v>
      </c>
      <c r="I690" s="34">
        <f t="shared" si="10"/>
        <v>1.4953796999999999E-5</v>
      </c>
    </row>
    <row r="691" spans="2:9" s="33" customFormat="1" ht="13.2">
      <c r="B691" s="33">
        <v>4</v>
      </c>
      <c r="C691" s="33" t="s">
        <v>4115</v>
      </c>
      <c r="D691" s="45" t="s">
        <v>2061</v>
      </c>
      <c r="E691" s="45" t="s">
        <v>2062</v>
      </c>
      <c r="F691" s="32" t="s">
        <v>4114</v>
      </c>
      <c r="G691" s="33" t="s">
        <v>2063</v>
      </c>
      <c r="H691" s="57">
        <v>125814</v>
      </c>
      <c r="I691" s="34">
        <f t="shared" si="10"/>
        <v>3.9598355E-5</v>
      </c>
    </row>
    <row r="692" spans="2:9" s="33" customFormat="1" ht="13.2">
      <c r="B692" s="33">
        <v>4</v>
      </c>
      <c r="C692" s="33" t="s">
        <v>4115</v>
      </c>
      <c r="D692" s="45" t="s">
        <v>2064</v>
      </c>
      <c r="E692" s="45" t="s">
        <v>2065</v>
      </c>
      <c r="F692" s="32" t="s">
        <v>4114</v>
      </c>
      <c r="G692" s="33" t="s">
        <v>2066</v>
      </c>
      <c r="H692" s="57">
        <v>149050</v>
      </c>
      <c r="I692" s="34">
        <f t="shared" si="10"/>
        <v>4.6911591000000002E-5</v>
      </c>
    </row>
    <row r="693" spans="2:9" s="33" customFormat="1" ht="13.2">
      <c r="B693" s="33">
        <v>4</v>
      </c>
      <c r="C693" s="33" t="s">
        <v>4115</v>
      </c>
      <c r="D693" s="45" t="s">
        <v>2067</v>
      </c>
      <c r="E693" s="45" t="s">
        <v>2068</v>
      </c>
      <c r="F693" s="32" t="s">
        <v>4114</v>
      </c>
      <c r="G693" s="33" t="s">
        <v>2069</v>
      </c>
      <c r="H693" s="57">
        <v>1376228</v>
      </c>
      <c r="I693" s="34">
        <f t="shared" si="10"/>
        <v>4.3315024800000002E-4</v>
      </c>
    </row>
    <row r="694" spans="2:9" s="33" customFormat="1" ht="13.2">
      <c r="B694" s="33">
        <v>4</v>
      </c>
      <c r="C694" s="33" t="s">
        <v>4115</v>
      </c>
      <c r="D694" s="45" t="s">
        <v>2070</v>
      </c>
      <c r="E694" s="45" t="s">
        <v>2071</v>
      </c>
      <c r="F694" s="32" t="s">
        <v>4114</v>
      </c>
      <c r="G694" s="33" t="s">
        <v>2072</v>
      </c>
      <c r="H694" s="57">
        <v>40782</v>
      </c>
      <c r="I694" s="34">
        <f t="shared" si="10"/>
        <v>1.2835615000000001E-5</v>
      </c>
    </row>
    <row r="695" spans="2:9" s="33" customFormat="1" ht="13.2">
      <c r="B695" s="33">
        <v>4</v>
      </c>
      <c r="C695" s="33" t="s">
        <v>4115</v>
      </c>
      <c r="D695" s="45" t="s">
        <v>2073</v>
      </c>
      <c r="E695" s="45" t="s">
        <v>2074</v>
      </c>
      <c r="F695" s="32" t="s">
        <v>4114</v>
      </c>
      <c r="G695" s="33" t="s">
        <v>2075</v>
      </c>
      <c r="H695" s="57">
        <v>42749</v>
      </c>
      <c r="I695" s="34">
        <f t="shared" si="10"/>
        <v>1.3454703999999999E-5</v>
      </c>
    </row>
    <row r="696" spans="2:9" s="33" customFormat="1" ht="13.2">
      <c r="B696" s="33">
        <v>4</v>
      </c>
      <c r="C696" s="33" t="s">
        <v>4115</v>
      </c>
      <c r="D696" s="45" t="s">
        <v>2076</v>
      </c>
      <c r="E696" s="45" t="s">
        <v>2077</v>
      </c>
      <c r="F696" s="32" t="s">
        <v>4114</v>
      </c>
      <c r="G696" s="33" t="s">
        <v>2078</v>
      </c>
      <c r="H696" s="57">
        <v>255955</v>
      </c>
      <c r="I696" s="34">
        <f t="shared" si="10"/>
        <v>8.0558579000000001E-5</v>
      </c>
    </row>
    <row r="697" spans="2:9" s="33" customFormat="1" ht="13.2">
      <c r="B697" s="33">
        <v>4</v>
      </c>
      <c r="C697" s="33" t="s">
        <v>4115</v>
      </c>
      <c r="D697" s="45" t="s">
        <v>2079</v>
      </c>
      <c r="E697" s="45" t="s">
        <v>2080</v>
      </c>
      <c r="F697" s="32" t="s">
        <v>4114</v>
      </c>
      <c r="G697" s="33" t="s">
        <v>2081</v>
      </c>
      <c r="H697" s="57">
        <v>132231</v>
      </c>
      <c r="I697" s="34">
        <f t="shared" si="10"/>
        <v>4.1618023999999999E-5</v>
      </c>
    </row>
    <row r="698" spans="2:9" s="33" customFormat="1" ht="13.2">
      <c r="B698" s="33">
        <v>4</v>
      </c>
      <c r="C698" s="33" t="s">
        <v>4115</v>
      </c>
      <c r="D698" s="45" t="s">
        <v>2082</v>
      </c>
      <c r="E698" s="45" t="s">
        <v>2083</v>
      </c>
      <c r="F698" s="32" t="s">
        <v>4114</v>
      </c>
      <c r="G698" s="33" t="s">
        <v>2084</v>
      </c>
      <c r="H698" s="57">
        <v>1979445</v>
      </c>
      <c r="I698" s="34">
        <f t="shared" si="10"/>
        <v>6.2300512199999999E-4</v>
      </c>
    </row>
    <row r="699" spans="2:9" s="33" customFormat="1" ht="13.2">
      <c r="B699" s="33">
        <v>4</v>
      </c>
      <c r="C699" s="33" t="s">
        <v>4115</v>
      </c>
      <c r="D699" s="45" t="s">
        <v>2085</v>
      </c>
      <c r="E699" s="45" t="s">
        <v>2086</v>
      </c>
      <c r="F699" s="32" t="s">
        <v>4114</v>
      </c>
      <c r="G699" s="33" t="s">
        <v>2087</v>
      </c>
      <c r="H699" s="57">
        <v>58598</v>
      </c>
      <c r="I699" s="34">
        <f t="shared" si="10"/>
        <v>1.8442975000000001E-5</v>
      </c>
    </row>
    <row r="700" spans="2:9" s="33" customFormat="1" ht="13.2">
      <c r="B700" s="33">
        <v>4</v>
      </c>
      <c r="C700" s="33" t="s">
        <v>4115</v>
      </c>
      <c r="D700" s="45" t="s">
        <v>2088</v>
      </c>
      <c r="E700" s="45" t="s">
        <v>2089</v>
      </c>
      <c r="F700" s="32" t="s">
        <v>4114</v>
      </c>
      <c r="G700" s="33" t="s">
        <v>2090</v>
      </c>
      <c r="H700" s="57">
        <v>832477</v>
      </c>
      <c r="I700" s="34">
        <f t="shared" si="10"/>
        <v>2.6201154099999999E-4</v>
      </c>
    </row>
    <row r="701" spans="2:9" s="33" customFormat="1" ht="13.2">
      <c r="B701" s="33">
        <v>4</v>
      </c>
      <c r="C701" s="33" t="s">
        <v>4115</v>
      </c>
      <c r="D701" s="45" t="s">
        <v>2091</v>
      </c>
      <c r="E701" s="45" t="s">
        <v>2092</v>
      </c>
      <c r="F701" s="32" t="s">
        <v>4114</v>
      </c>
      <c r="G701" s="33" t="s">
        <v>2093</v>
      </c>
      <c r="H701" s="57">
        <v>81601</v>
      </c>
      <c r="I701" s="34">
        <f t="shared" si="10"/>
        <v>2.5682875999999999E-5</v>
      </c>
    </row>
    <row r="702" spans="2:9" s="33" customFormat="1" ht="13.2">
      <c r="B702" s="33">
        <v>4</v>
      </c>
      <c r="C702" s="33" t="s">
        <v>4115</v>
      </c>
      <c r="D702" s="45" t="s">
        <v>2094</v>
      </c>
      <c r="E702" s="45" t="s">
        <v>2095</v>
      </c>
      <c r="F702" s="32" t="s">
        <v>4114</v>
      </c>
      <c r="G702" s="33" t="s">
        <v>2096</v>
      </c>
      <c r="H702" s="57">
        <v>784935</v>
      </c>
      <c r="I702" s="34">
        <f t="shared" si="10"/>
        <v>2.4704830200000002E-4</v>
      </c>
    </row>
    <row r="703" spans="2:9" s="33" customFormat="1" ht="13.2">
      <c r="B703" s="33">
        <v>4</v>
      </c>
      <c r="C703" s="33" t="s">
        <v>4115</v>
      </c>
      <c r="D703" s="45" t="s">
        <v>2097</v>
      </c>
      <c r="E703" s="45" t="s">
        <v>2098</v>
      </c>
      <c r="F703" s="32" t="s">
        <v>4114</v>
      </c>
      <c r="G703" s="33" t="s">
        <v>2099</v>
      </c>
      <c r="H703" s="57">
        <v>4483263</v>
      </c>
      <c r="I703" s="34">
        <f t="shared" si="10"/>
        <v>1.411049972E-3</v>
      </c>
    </row>
    <row r="704" spans="2:9" s="33" customFormat="1" ht="13.2">
      <c r="B704" s="33">
        <v>4</v>
      </c>
      <c r="C704" s="33" t="s">
        <v>4115</v>
      </c>
      <c r="D704" s="45" t="s">
        <v>2100</v>
      </c>
      <c r="E704" s="45" t="s">
        <v>2101</v>
      </c>
      <c r="F704" s="32" t="s">
        <v>4114</v>
      </c>
      <c r="G704" s="33" t="s">
        <v>2102</v>
      </c>
      <c r="H704" s="57">
        <v>30359</v>
      </c>
      <c r="I704" s="34">
        <f t="shared" si="10"/>
        <v>9.5551090000000007E-6</v>
      </c>
    </row>
    <row r="705" spans="2:9" s="33" customFormat="1" ht="13.2">
      <c r="B705" s="33">
        <v>4</v>
      </c>
      <c r="C705" s="33" t="s">
        <v>4115</v>
      </c>
      <c r="D705" s="45" t="s">
        <v>2103</v>
      </c>
      <c r="E705" s="45" t="s">
        <v>2104</v>
      </c>
      <c r="F705" s="32" t="s">
        <v>4114</v>
      </c>
      <c r="G705" s="33" t="s">
        <v>2105</v>
      </c>
      <c r="H705" s="57">
        <v>1263147</v>
      </c>
      <c r="I705" s="34">
        <f t="shared" si="10"/>
        <v>3.9755944199999999E-4</v>
      </c>
    </row>
    <row r="706" spans="2:9" s="33" customFormat="1" ht="13.2">
      <c r="B706" s="33">
        <v>4</v>
      </c>
      <c r="C706" s="33" t="s">
        <v>4115</v>
      </c>
      <c r="D706" s="45" t="s">
        <v>2106</v>
      </c>
      <c r="E706" s="45" t="s">
        <v>2107</v>
      </c>
      <c r="F706" s="32" t="s">
        <v>4114</v>
      </c>
      <c r="G706" s="33" t="s">
        <v>2108</v>
      </c>
      <c r="H706" s="57">
        <v>198716</v>
      </c>
      <c r="I706" s="34">
        <f t="shared" si="10"/>
        <v>6.2543332000000002E-5</v>
      </c>
    </row>
    <row r="707" spans="2:9" s="33" customFormat="1" ht="13.2">
      <c r="B707" s="33">
        <v>4</v>
      </c>
      <c r="C707" s="33" t="s">
        <v>4115</v>
      </c>
      <c r="D707" s="45" t="s">
        <v>2109</v>
      </c>
      <c r="E707" s="45" t="s">
        <v>2110</v>
      </c>
      <c r="F707" s="32" t="s">
        <v>4114</v>
      </c>
      <c r="G707" s="33" t="s">
        <v>2111</v>
      </c>
      <c r="H707" s="57">
        <v>505983</v>
      </c>
      <c r="I707" s="34">
        <f t="shared" si="10"/>
        <v>1.5925170999999999E-4</v>
      </c>
    </row>
    <row r="708" spans="2:9" s="33" customFormat="1" ht="13.2">
      <c r="B708" s="33">
        <v>4</v>
      </c>
      <c r="C708" s="33" t="s">
        <v>4115</v>
      </c>
      <c r="D708" s="45" t="s">
        <v>2112</v>
      </c>
      <c r="E708" s="45" t="s">
        <v>2113</v>
      </c>
      <c r="F708" s="32" t="s">
        <v>4114</v>
      </c>
      <c r="G708" s="33" t="s">
        <v>2114</v>
      </c>
      <c r="H708" s="57">
        <v>287009</v>
      </c>
      <c r="I708" s="34">
        <f t="shared" si="10"/>
        <v>9.0332430000000005E-5</v>
      </c>
    </row>
    <row r="709" spans="2:9" s="33" customFormat="1" ht="13.2">
      <c r="B709" s="33">
        <v>4</v>
      </c>
      <c r="C709" s="33" t="s">
        <v>4115</v>
      </c>
      <c r="D709" s="45" t="s">
        <v>2115</v>
      </c>
      <c r="E709" s="45" t="s">
        <v>2116</v>
      </c>
      <c r="F709" s="32" t="s">
        <v>4114</v>
      </c>
      <c r="G709" s="33" t="s">
        <v>2117</v>
      </c>
      <c r="H709" s="57">
        <v>383806</v>
      </c>
      <c r="I709" s="34">
        <f t="shared" si="10"/>
        <v>1.2079805400000001E-4</v>
      </c>
    </row>
    <row r="710" spans="2:9" s="33" customFormat="1" ht="13.2">
      <c r="B710" s="33">
        <v>4</v>
      </c>
      <c r="C710" s="33" t="s">
        <v>4115</v>
      </c>
      <c r="D710" s="45" t="s">
        <v>2118</v>
      </c>
      <c r="E710" s="45" t="s">
        <v>2119</v>
      </c>
      <c r="F710" s="32" t="s">
        <v>4114</v>
      </c>
      <c r="G710" s="33" t="s">
        <v>2120</v>
      </c>
      <c r="H710" s="57">
        <v>503739</v>
      </c>
      <c r="I710" s="34">
        <f t="shared" si="10"/>
        <v>1.5854543899999999E-4</v>
      </c>
    </row>
    <row r="711" spans="2:9" s="33" customFormat="1" ht="13.2">
      <c r="B711" s="33">
        <v>4</v>
      </c>
      <c r="C711" s="33" t="s">
        <v>4115</v>
      </c>
      <c r="D711" s="45" t="s">
        <v>2121</v>
      </c>
      <c r="E711" s="45" t="s">
        <v>2122</v>
      </c>
      <c r="F711" s="32" t="s">
        <v>4114</v>
      </c>
      <c r="G711" s="33" t="s">
        <v>2123</v>
      </c>
      <c r="H711" s="57">
        <v>336686</v>
      </c>
      <c r="I711" s="34">
        <f t="shared" si="10"/>
        <v>1.05967634E-4</v>
      </c>
    </row>
    <row r="712" spans="2:9" s="33" customFormat="1" ht="13.2">
      <c r="B712" s="33">
        <v>4</v>
      </c>
      <c r="C712" s="33" t="s">
        <v>4115</v>
      </c>
      <c r="D712" s="45" t="s">
        <v>2124</v>
      </c>
      <c r="E712" s="45" t="s">
        <v>2125</v>
      </c>
      <c r="F712" s="32" t="s">
        <v>4114</v>
      </c>
      <c r="G712" s="33" t="s">
        <v>2126</v>
      </c>
      <c r="H712" s="57">
        <v>2142479</v>
      </c>
      <c r="I712" s="34">
        <f t="shared" si="10"/>
        <v>6.7431799800000004E-4</v>
      </c>
    </row>
    <row r="713" spans="2:9" s="33" customFormat="1" ht="13.2">
      <c r="B713" s="33">
        <v>4</v>
      </c>
      <c r="C713" s="33" t="s">
        <v>4115</v>
      </c>
      <c r="D713" s="45" t="s">
        <v>2127</v>
      </c>
      <c r="E713" s="45" t="s">
        <v>2128</v>
      </c>
      <c r="F713" s="32" t="s">
        <v>4114</v>
      </c>
      <c r="G713" s="33" t="s">
        <v>2129</v>
      </c>
      <c r="H713" s="57">
        <v>267686</v>
      </c>
      <c r="I713" s="34">
        <f t="shared" si="10"/>
        <v>8.4250762000000006E-5</v>
      </c>
    </row>
    <row r="714" spans="2:9" s="33" customFormat="1" ht="13.2">
      <c r="B714" s="33">
        <v>4</v>
      </c>
      <c r="C714" s="33" t="s">
        <v>4115</v>
      </c>
      <c r="D714" s="45" t="s">
        <v>2130</v>
      </c>
      <c r="E714" s="45" t="s">
        <v>2131</v>
      </c>
      <c r="F714" s="32" t="s">
        <v>4114</v>
      </c>
      <c r="G714" s="33" t="s">
        <v>2132</v>
      </c>
      <c r="H714" s="57">
        <v>16232</v>
      </c>
      <c r="I714" s="34">
        <f t="shared" si="10"/>
        <v>5.1088150000000003E-6</v>
      </c>
    </row>
    <row r="715" spans="2:9" s="33" customFormat="1" ht="13.2">
      <c r="B715" s="33">
        <v>4</v>
      </c>
      <c r="C715" s="33" t="s">
        <v>4115</v>
      </c>
      <c r="D715" s="45" t="s">
        <v>2133</v>
      </c>
      <c r="E715" s="45" t="s">
        <v>2134</v>
      </c>
      <c r="F715" s="32" t="s">
        <v>4114</v>
      </c>
      <c r="G715" s="33" t="s">
        <v>2135</v>
      </c>
      <c r="H715" s="57">
        <v>17904</v>
      </c>
      <c r="I715" s="34">
        <f t="shared" si="10"/>
        <v>5.6350560000000001E-6</v>
      </c>
    </row>
    <row r="716" spans="2:9" s="33" customFormat="1" ht="13.2">
      <c r="B716" s="33">
        <v>4</v>
      </c>
      <c r="C716" s="33" t="s">
        <v>4115</v>
      </c>
      <c r="D716" s="45" t="s">
        <v>2136</v>
      </c>
      <c r="E716" s="45" t="s">
        <v>2137</v>
      </c>
      <c r="F716" s="32" t="s">
        <v>4114</v>
      </c>
      <c r="G716" s="33" t="s">
        <v>2138</v>
      </c>
      <c r="H716" s="57">
        <v>1857557</v>
      </c>
      <c r="I716" s="34">
        <f t="shared" si="10"/>
        <v>5.8464242500000005E-4</v>
      </c>
    </row>
    <row r="717" spans="2:9" s="33" customFormat="1" ht="13.2">
      <c r="B717" s="33">
        <v>4</v>
      </c>
      <c r="C717" s="33" t="s">
        <v>4115</v>
      </c>
      <c r="D717" s="45" t="s">
        <v>2139</v>
      </c>
      <c r="E717" s="45" t="s">
        <v>2140</v>
      </c>
      <c r="F717" s="32" t="s">
        <v>4114</v>
      </c>
      <c r="G717" s="33" t="s">
        <v>2141</v>
      </c>
      <c r="H717" s="57">
        <v>6153022</v>
      </c>
      <c r="I717" s="34">
        <f t="shared" si="10"/>
        <v>1.9365853660000001E-3</v>
      </c>
    </row>
    <row r="718" spans="2:9" s="33" customFormat="1" ht="13.2">
      <c r="B718" s="33">
        <v>4</v>
      </c>
      <c r="C718" s="33" t="s">
        <v>4115</v>
      </c>
      <c r="D718" s="45" t="s">
        <v>2142</v>
      </c>
      <c r="E718" s="45" t="s">
        <v>2143</v>
      </c>
      <c r="F718" s="32" t="s">
        <v>4114</v>
      </c>
      <c r="G718" s="33" t="s">
        <v>2144</v>
      </c>
      <c r="H718" s="57">
        <v>25279</v>
      </c>
      <c r="I718" s="34">
        <f t="shared" si="10"/>
        <v>7.9562440000000005E-6</v>
      </c>
    </row>
    <row r="719" spans="2:9" s="33" customFormat="1" ht="13.2">
      <c r="B719" s="33">
        <v>4</v>
      </c>
      <c r="C719" s="33" t="s">
        <v>4115</v>
      </c>
      <c r="D719" s="45" t="s">
        <v>2145</v>
      </c>
      <c r="E719" s="45" t="s">
        <v>2146</v>
      </c>
      <c r="F719" s="32" t="s">
        <v>4114</v>
      </c>
      <c r="G719" s="33" t="s">
        <v>2147</v>
      </c>
      <c r="H719" s="57">
        <v>777918</v>
      </c>
      <c r="I719" s="34">
        <f t="shared" si="10"/>
        <v>2.4483978999999999E-4</v>
      </c>
    </row>
    <row r="720" spans="2:9" s="33" customFormat="1" ht="13.2">
      <c r="B720" s="33">
        <v>4</v>
      </c>
      <c r="C720" s="33" t="s">
        <v>4115</v>
      </c>
      <c r="D720" s="45" t="s">
        <v>2148</v>
      </c>
      <c r="E720" s="45" t="s">
        <v>2149</v>
      </c>
      <c r="F720" s="32" t="s">
        <v>4114</v>
      </c>
      <c r="G720" s="33" t="s">
        <v>2150</v>
      </c>
      <c r="H720" s="57">
        <v>65623</v>
      </c>
      <c r="I720" s="34">
        <f t="shared" si="10"/>
        <v>2.0654004E-5</v>
      </c>
    </row>
    <row r="721" spans="2:9" s="33" customFormat="1" ht="13.2">
      <c r="B721" s="33">
        <v>4</v>
      </c>
      <c r="C721" s="33" t="s">
        <v>4115</v>
      </c>
      <c r="D721" s="45" t="s">
        <v>2151</v>
      </c>
      <c r="E721" s="45" t="s">
        <v>2152</v>
      </c>
      <c r="F721" s="32" t="s">
        <v>4114</v>
      </c>
      <c r="G721" s="33" t="s">
        <v>2153</v>
      </c>
      <c r="H721" s="57">
        <v>200565</v>
      </c>
      <c r="I721" s="34">
        <f t="shared" si="10"/>
        <v>6.3125281000000005E-5</v>
      </c>
    </row>
    <row r="722" spans="2:9" s="33" customFormat="1" ht="13.2">
      <c r="B722" s="33">
        <v>4</v>
      </c>
      <c r="C722" s="33" t="s">
        <v>4115</v>
      </c>
      <c r="D722" s="45" t="s">
        <v>2154</v>
      </c>
      <c r="E722" s="45" t="s">
        <v>2155</v>
      </c>
      <c r="F722" s="32" t="s">
        <v>4114</v>
      </c>
      <c r="G722" s="33" t="s">
        <v>2156</v>
      </c>
      <c r="H722" s="57">
        <v>210906</v>
      </c>
      <c r="I722" s="34">
        <f t="shared" si="10"/>
        <v>6.6379979000000001E-5</v>
      </c>
    </row>
    <row r="723" spans="2:9" s="33" customFormat="1" ht="13.2">
      <c r="B723" s="33">
        <v>4</v>
      </c>
      <c r="C723" s="33" t="s">
        <v>4115</v>
      </c>
      <c r="D723" s="45" t="s">
        <v>2157</v>
      </c>
      <c r="E723" s="45" t="s">
        <v>2158</v>
      </c>
      <c r="F723" s="32" t="s">
        <v>4114</v>
      </c>
      <c r="G723" s="33" t="s">
        <v>2159</v>
      </c>
      <c r="H723" s="57">
        <v>1004419</v>
      </c>
      <c r="I723" s="34">
        <f t="shared" si="10"/>
        <v>3.1612809699999998E-4</v>
      </c>
    </row>
    <row r="724" spans="2:9" s="33" customFormat="1" ht="13.2">
      <c r="B724" s="33">
        <v>4</v>
      </c>
      <c r="C724" s="33" t="s">
        <v>4115</v>
      </c>
      <c r="D724" s="45" t="s">
        <v>2160</v>
      </c>
      <c r="E724" s="45" t="s">
        <v>2161</v>
      </c>
      <c r="F724" s="32" t="s">
        <v>4114</v>
      </c>
      <c r="G724" s="33" t="s">
        <v>2162</v>
      </c>
      <c r="H724" s="57">
        <v>98426</v>
      </c>
      <c r="I724" s="34">
        <f t="shared" si="10"/>
        <v>3.0978330999999999E-5</v>
      </c>
    </row>
    <row r="725" spans="2:9" s="33" customFormat="1" ht="13.2">
      <c r="B725" s="33">
        <v>4</v>
      </c>
      <c r="C725" s="33" t="s">
        <v>4115</v>
      </c>
      <c r="D725" s="45" t="s">
        <v>2163</v>
      </c>
      <c r="E725" s="45" t="s">
        <v>2164</v>
      </c>
      <c r="F725" s="32" t="s">
        <v>4114</v>
      </c>
      <c r="G725" s="33" t="s">
        <v>2165</v>
      </c>
      <c r="H725" s="57">
        <v>85476</v>
      </c>
      <c r="I725" s="34">
        <f t="shared" si="10"/>
        <v>2.6902482999999999E-5</v>
      </c>
    </row>
    <row r="726" spans="2:9" s="33" customFormat="1" ht="13.2">
      <c r="B726" s="33">
        <v>4</v>
      </c>
      <c r="C726" s="33" t="s">
        <v>4115</v>
      </c>
      <c r="D726" s="45" t="s">
        <v>2166</v>
      </c>
      <c r="E726" s="45" t="s">
        <v>2167</v>
      </c>
      <c r="F726" s="32" t="s">
        <v>4114</v>
      </c>
      <c r="G726" s="33" t="s">
        <v>2168</v>
      </c>
      <c r="H726" s="57">
        <v>54671</v>
      </c>
      <c r="I726" s="34">
        <f t="shared" si="10"/>
        <v>1.7207000999999999E-5</v>
      </c>
    </row>
    <row r="727" spans="2:9" s="33" customFormat="1" ht="13.2">
      <c r="B727" s="33">
        <v>4</v>
      </c>
      <c r="C727" s="33" t="s">
        <v>4115</v>
      </c>
      <c r="D727" s="45" t="s">
        <v>2169</v>
      </c>
      <c r="E727" s="45" t="s">
        <v>2170</v>
      </c>
      <c r="F727" s="32" t="s">
        <v>4114</v>
      </c>
      <c r="G727" s="33" t="s">
        <v>2171</v>
      </c>
      <c r="H727" s="57">
        <v>104836</v>
      </c>
      <c r="I727" s="34">
        <f t="shared" si="10"/>
        <v>3.2995796999999999E-5</v>
      </c>
    </row>
    <row r="728" spans="2:9" s="33" customFormat="1" ht="13.2">
      <c r="B728" s="33">
        <v>4</v>
      </c>
      <c r="C728" s="33" t="s">
        <v>4115</v>
      </c>
      <c r="D728" s="45" t="s">
        <v>2172</v>
      </c>
      <c r="E728" s="45" t="s">
        <v>2173</v>
      </c>
      <c r="F728" s="32" t="s">
        <v>4114</v>
      </c>
      <c r="G728" s="33" t="s">
        <v>2174</v>
      </c>
      <c r="H728" s="57">
        <v>24710</v>
      </c>
      <c r="I728" s="34">
        <f t="shared" si="10"/>
        <v>7.7771580000000008E-6</v>
      </c>
    </row>
    <row r="729" spans="2:9" s="33" customFormat="1" ht="13.2">
      <c r="B729" s="33">
        <v>4</v>
      </c>
      <c r="C729" s="33" t="s">
        <v>4115</v>
      </c>
      <c r="D729" s="45" t="s">
        <v>2175</v>
      </c>
      <c r="E729" s="45" t="s">
        <v>2176</v>
      </c>
      <c r="F729" s="32" t="s">
        <v>4114</v>
      </c>
      <c r="G729" s="33" t="s">
        <v>2177</v>
      </c>
      <c r="H729" s="57">
        <v>308709</v>
      </c>
      <c r="I729" s="34">
        <f t="shared" si="10"/>
        <v>9.7162228999999995E-5</v>
      </c>
    </row>
    <row r="730" spans="2:9" s="33" customFormat="1" ht="13.2">
      <c r="B730" s="33">
        <v>4</v>
      </c>
      <c r="C730" s="33" t="s">
        <v>4115</v>
      </c>
      <c r="D730" s="45" t="s">
        <v>2178</v>
      </c>
      <c r="E730" s="45" t="s">
        <v>2179</v>
      </c>
      <c r="F730" s="32" t="s">
        <v>4114</v>
      </c>
      <c r="G730" s="33" t="s">
        <v>2180</v>
      </c>
      <c r="H730" s="57">
        <v>91050</v>
      </c>
      <c r="I730" s="34">
        <f t="shared" ref="I730:I793" si="11">ROUND(H730/$H$20,12)</f>
        <v>2.8656828999999999E-5</v>
      </c>
    </row>
    <row r="731" spans="2:9" s="33" customFormat="1" ht="13.2">
      <c r="B731" s="33">
        <v>4</v>
      </c>
      <c r="C731" s="33" t="s">
        <v>4115</v>
      </c>
      <c r="D731" s="45" t="s">
        <v>2181</v>
      </c>
      <c r="E731" s="45" t="s">
        <v>2182</v>
      </c>
      <c r="F731" s="32" t="s">
        <v>4114</v>
      </c>
      <c r="G731" s="33" t="s">
        <v>2183</v>
      </c>
      <c r="H731" s="57">
        <v>42690</v>
      </c>
      <c r="I731" s="34">
        <f t="shared" si="11"/>
        <v>1.3436134E-5</v>
      </c>
    </row>
    <row r="732" spans="2:9" s="33" customFormat="1" ht="13.2">
      <c r="B732" s="33">
        <v>4</v>
      </c>
      <c r="C732" s="33" t="s">
        <v>4115</v>
      </c>
      <c r="D732" s="45" t="s">
        <v>2184</v>
      </c>
      <c r="E732" s="45" t="s">
        <v>2185</v>
      </c>
      <c r="F732" s="32" t="s">
        <v>4114</v>
      </c>
      <c r="G732" s="33" t="s">
        <v>2186</v>
      </c>
      <c r="H732" s="57">
        <v>153399</v>
      </c>
      <c r="I732" s="34">
        <f t="shared" si="11"/>
        <v>4.8280383E-5</v>
      </c>
    </row>
    <row r="733" spans="2:9" s="33" customFormat="1" ht="13.2">
      <c r="B733" s="33">
        <v>4</v>
      </c>
      <c r="C733" s="33" t="s">
        <v>4115</v>
      </c>
      <c r="D733" s="45" t="s">
        <v>2187</v>
      </c>
      <c r="E733" s="45" t="s">
        <v>2188</v>
      </c>
      <c r="F733" s="32" t="s">
        <v>4114</v>
      </c>
      <c r="G733" s="33" t="s">
        <v>2189</v>
      </c>
      <c r="H733" s="57">
        <v>4372075</v>
      </c>
      <c r="I733" s="34">
        <f t="shared" si="11"/>
        <v>1.3760549640000001E-3</v>
      </c>
    </row>
    <row r="734" spans="2:9" s="33" customFormat="1" ht="13.2">
      <c r="B734" s="33">
        <v>4</v>
      </c>
      <c r="C734" s="33" t="s">
        <v>4115</v>
      </c>
      <c r="D734" s="45" t="s">
        <v>2190</v>
      </c>
      <c r="E734" s="45" t="s">
        <v>2191</v>
      </c>
      <c r="F734" s="32" t="s">
        <v>4114</v>
      </c>
      <c r="G734" s="33" t="s">
        <v>2192</v>
      </c>
      <c r="H734" s="57">
        <v>151466</v>
      </c>
      <c r="I734" s="34">
        <f t="shared" si="11"/>
        <v>4.7671996000000003E-5</v>
      </c>
    </row>
    <row r="735" spans="2:9" s="33" customFormat="1" ht="13.2">
      <c r="B735" s="33">
        <v>4</v>
      </c>
      <c r="C735" s="33" t="s">
        <v>4115</v>
      </c>
      <c r="D735" s="45" t="s">
        <v>2193</v>
      </c>
      <c r="E735" s="45" t="s">
        <v>2194</v>
      </c>
      <c r="F735" s="32" t="s">
        <v>4114</v>
      </c>
      <c r="G735" s="33" t="s">
        <v>2195</v>
      </c>
      <c r="H735" s="57">
        <v>48195</v>
      </c>
      <c r="I735" s="34">
        <f t="shared" si="11"/>
        <v>1.5168763E-5</v>
      </c>
    </row>
    <row r="736" spans="2:9" s="33" customFormat="1" ht="13.2">
      <c r="B736" s="33">
        <v>4</v>
      </c>
      <c r="C736" s="33" t="s">
        <v>4115</v>
      </c>
      <c r="D736" s="45" t="s">
        <v>2196</v>
      </c>
      <c r="E736" s="45" t="s">
        <v>2197</v>
      </c>
      <c r="F736" s="32" t="s">
        <v>4114</v>
      </c>
      <c r="G736" s="33" t="s">
        <v>2198</v>
      </c>
      <c r="H736" s="57">
        <v>295207</v>
      </c>
      <c r="I736" s="34">
        <f t="shared" si="11"/>
        <v>9.2912646000000001E-5</v>
      </c>
    </row>
    <row r="737" spans="2:9" s="33" customFormat="1" ht="13.2">
      <c r="B737" s="33">
        <v>4</v>
      </c>
      <c r="C737" s="33" t="s">
        <v>4115</v>
      </c>
      <c r="D737" s="45" t="s">
        <v>2199</v>
      </c>
      <c r="E737" s="45" t="s">
        <v>2200</v>
      </c>
      <c r="F737" s="32" t="s">
        <v>4114</v>
      </c>
      <c r="G737" s="33" t="s">
        <v>2201</v>
      </c>
      <c r="H737" s="57">
        <v>4095919</v>
      </c>
      <c r="I737" s="34">
        <f t="shared" si="11"/>
        <v>1.289138377E-3</v>
      </c>
    </row>
    <row r="738" spans="2:9" s="33" customFormat="1" ht="13.2">
      <c r="B738" s="33">
        <v>4</v>
      </c>
      <c r="C738" s="33" t="s">
        <v>4115</v>
      </c>
      <c r="D738" s="45" t="s">
        <v>2202</v>
      </c>
      <c r="E738" s="45" t="s">
        <v>2203</v>
      </c>
      <c r="F738" s="32" t="s">
        <v>4114</v>
      </c>
      <c r="G738" s="33" t="s">
        <v>2204</v>
      </c>
      <c r="H738" s="57">
        <v>37198</v>
      </c>
      <c r="I738" s="34">
        <f t="shared" si="11"/>
        <v>1.1707597E-5</v>
      </c>
    </row>
    <row r="739" spans="2:9" s="33" customFormat="1" ht="13.2">
      <c r="B739" s="33">
        <v>4</v>
      </c>
      <c r="C739" s="33" t="s">
        <v>4115</v>
      </c>
      <c r="D739" s="45" t="s">
        <v>2205</v>
      </c>
      <c r="E739" s="45" t="s">
        <v>2206</v>
      </c>
      <c r="F739" s="32" t="s">
        <v>4114</v>
      </c>
      <c r="G739" s="33" t="s">
        <v>2207</v>
      </c>
      <c r="H739" s="57">
        <v>54790</v>
      </c>
      <c r="I739" s="34">
        <f t="shared" si="11"/>
        <v>1.7244455000000001E-5</v>
      </c>
    </row>
    <row r="740" spans="2:9" s="33" customFormat="1" ht="13.2">
      <c r="B740" s="33">
        <v>4</v>
      </c>
      <c r="C740" s="33" t="s">
        <v>4115</v>
      </c>
      <c r="D740" s="45" t="s">
        <v>2208</v>
      </c>
      <c r="E740" s="45" t="s">
        <v>2209</v>
      </c>
      <c r="F740" s="32" t="s">
        <v>4114</v>
      </c>
      <c r="G740" s="33" t="s">
        <v>2210</v>
      </c>
      <c r="H740" s="57">
        <v>78907</v>
      </c>
      <c r="I740" s="34">
        <f t="shared" si="11"/>
        <v>2.4834974000000001E-5</v>
      </c>
    </row>
    <row r="741" spans="2:9" s="33" customFormat="1" ht="13.2">
      <c r="B741" s="33">
        <v>4</v>
      </c>
      <c r="C741" s="33" t="s">
        <v>4115</v>
      </c>
      <c r="D741" s="45" t="s">
        <v>2211</v>
      </c>
      <c r="E741" s="45" t="s">
        <v>2212</v>
      </c>
      <c r="F741" s="32" t="s">
        <v>4114</v>
      </c>
      <c r="G741" s="33" t="s">
        <v>2213</v>
      </c>
      <c r="H741" s="57">
        <v>57974</v>
      </c>
      <c r="I741" s="34">
        <f t="shared" si="11"/>
        <v>1.8246579000000002E-5</v>
      </c>
    </row>
    <row r="742" spans="2:9" s="33" customFormat="1" ht="13.2">
      <c r="B742" s="33">
        <v>4</v>
      </c>
      <c r="C742" s="33" t="s">
        <v>4115</v>
      </c>
      <c r="D742" s="45" t="s">
        <v>2214</v>
      </c>
      <c r="E742" s="45" t="s">
        <v>2215</v>
      </c>
      <c r="F742" s="32" t="s">
        <v>4114</v>
      </c>
      <c r="G742" s="33" t="s">
        <v>2216</v>
      </c>
      <c r="H742" s="57">
        <v>60194</v>
      </c>
      <c r="I742" s="34">
        <f t="shared" si="11"/>
        <v>1.8945294999999999E-5</v>
      </c>
    </row>
    <row r="743" spans="2:9" s="33" customFormat="1" ht="13.2">
      <c r="B743" s="33">
        <v>4</v>
      </c>
      <c r="C743" s="33" t="s">
        <v>4115</v>
      </c>
      <c r="D743" s="45" t="s">
        <v>2217</v>
      </c>
      <c r="E743" s="45" t="s">
        <v>2218</v>
      </c>
      <c r="F743" s="32" t="s">
        <v>4114</v>
      </c>
      <c r="G743" s="33" t="s">
        <v>2219</v>
      </c>
      <c r="H743" s="57">
        <v>810106</v>
      </c>
      <c r="I743" s="34">
        <f t="shared" si="11"/>
        <v>2.5497055299999999E-4</v>
      </c>
    </row>
    <row r="744" spans="2:9" s="33" customFormat="1" ht="13.2">
      <c r="B744" s="33">
        <v>4</v>
      </c>
      <c r="C744" s="33" t="s">
        <v>4115</v>
      </c>
      <c r="D744" s="45" t="s">
        <v>2220</v>
      </c>
      <c r="E744" s="45" t="s">
        <v>2221</v>
      </c>
      <c r="F744" s="32" t="s">
        <v>4114</v>
      </c>
      <c r="G744" s="33" t="s">
        <v>2222</v>
      </c>
      <c r="H744" s="57">
        <v>368064</v>
      </c>
      <c r="I744" s="34">
        <f t="shared" si="11"/>
        <v>1.1584346E-4</v>
      </c>
    </row>
    <row r="745" spans="2:9" s="33" customFormat="1" ht="13.2">
      <c r="B745" s="33">
        <v>4</v>
      </c>
      <c r="C745" s="33" t="s">
        <v>4115</v>
      </c>
      <c r="D745" s="45" t="s">
        <v>2223</v>
      </c>
      <c r="E745" s="45" t="s">
        <v>2224</v>
      </c>
      <c r="F745" s="32" t="s">
        <v>4114</v>
      </c>
      <c r="G745" s="33" t="s">
        <v>2225</v>
      </c>
      <c r="H745" s="57">
        <v>118979</v>
      </c>
      <c r="I745" s="34">
        <f t="shared" si="11"/>
        <v>3.7447126E-5</v>
      </c>
    </row>
    <row r="746" spans="2:9" s="33" customFormat="1" ht="13.2">
      <c r="B746" s="33">
        <v>4</v>
      </c>
      <c r="C746" s="33" t="s">
        <v>4115</v>
      </c>
      <c r="D746" s="45" t="s">
        <v>2226</v>
      </c>
      <c r="E746" s="45" t="s">
        <v>2227</v>
      </c>
      <c r="F746" s="32" t="s">
        <v>4114</v>
      </c>
      <c r="G746" s="33" t="s">
        <v>2228</v>
      </c>
      <c r="H746" s="57">
        <v>75046</v>
      </c>
      <c r="I746" s="34">
        <f t="shared" si="11"/>
        <v>2.3619773E-5</v>
      </c>
    </row>
    <row r="747" spans="2:9" s="33" customFormat="1" ht="13.2">
      <c r="B747" s="33">
        <v>4</v>
      </c>
      <c r="C747" s="33" t="s">
        <v>4115</v>
      </c>
      <c r="D747" s="45" t="s">
        <v>2229</v>
      </c>
      <c r="E747" s="45" t="s">
        <v>2230</v>
      </c>
      <c r="F747" s="32" t="s">
        <v>4114</v>
      </c>
      <c r="G747" s="33" t="s">
        <v>2231</v>
      </c>
      <c r="H747" s="57">
        <v>1337428</v>
      </c>
      <c r="I747" s="34">
        <f t="shared" si="11"/>
        <v>4.2093844200000001E-4</v>
      </c>
    </row>
    <row r="748" spans="2:9" s="33" customFormat="1" ht="13.2">
      <c r="B748" s="33">
        <v>4</v>
      </c>
      <c r="C748" s="33" t="s">
        <v>4115</v>
      </c>
      <c r="D748" s="45" t="s">
        <v>2232</v>
      </c>
      <c r="E748" s="45" t="s">
        <v>2233</v>
      </c>
      <c r="F748" s="32" t="s">
        <v>4114</v>
      </c>
      <c r="G748" s="33" t="s">
        <v>2234</v>
      </c>
      <c r="H748" s="57">
        <v>127874</v>
      </c>
      <c r="I748" s="34">
        <f t="shared" si="11"/>
        <v>4.0246714E-5</v>
      </c>
    </row>
    <row r="749" spans="2:9" s="33" customFormat="1" ht="13.2">
      <c r="B749" s="33">
        <v>4</v>
      </c>
      <c r="C749" s="33" t="s">
        <v>4115</v>
      </c>
      <c r="D749" s="45" t="s">
        <v>2235</v>
      </c>
      <c r="E749" s="45" t="s">
        <v>2236</v>
      </c>
      <c r="F749" s="32" t="s">
        <v>4114</v>
      </c>
      <c r="G749" s="33" t="s">
        <v>2237</v>
      </c>
      <c r="H749" s="57">
        <v>188082</v>
      </c>
      <c r="I749" s="34">
        <f t="shared" si="11"/>
        <v>5.9196415999999998E-5</v>
      </c>
    </row>
    <row r="750" spans="2:9" s="33" customFormat="1" ht="13.2">
      <c r="B750" s="33">
        <v>4</v>
      </c>
      <c r="C750" s="33" t="s">
        <v>4115</v>
      </c>
      <c r="D750" s="45" t="s">
        <v>2238</v>
      </c>
      <c r="E750" s="45" t="s">
        <v>2239</v>
      </c>
      <c r="F750" s="32" t="s">
        <v>4114</v>
      </c>
      <c r="G750" s="33" t="s">
        <v>2240</v>
      </c>
      <c r="H750" s="57">
        <v>7275232</v>
      </c>
      <c r="I750" s="34">
        <f t="shared" si="11"/>
        <v>2.2897866820000001E-3</v>
      </c>
    </row>
    <row r="751" spans="2:9" s="33" customFormat="1" ht="13.2">
      <c r="B751" s="33">
        <v>4</v>
      </c>
      <c r="C751" s="33" t="s">
        <v>4115</v>
      </c>
      <c r="D751" s="45" t="s">
        <v>2241</v>
      </c>
      <c r="E751" s="45" t="s">
        <v>2242</v>
      </c>
      <c r="F751" s="32" t="s">
        <v>4114</v>
      </c>
      <c r="G751" s="33" t="s">
        <v>2243</v>
      </c>
      <c r="H751" s="57">
        <v>358619</v>
      </c>
      <c r="I751" s="34">
        <f t="shared" si="11"/>
        <v>1.12870766E-4</v>
      </c>
    </row>
    <row r="752" spans="2:9" s="33" customFormat="1" ht="13.2">
      <c r="B752" s="33">
        <v>4</v>
      </c>
      <c r="C752" s="33" t="s">
        <v>4115</v>
      </c>
      <c r="D752" s="45" t="s">
        <v>2244</v>
      </c>
      <c r="E752" s="45" t="s">
        <v>2245</v>
      </c>
      <c r="F752" s="32" t="s">
        <v>4114</v>
      </c>
      <c r="G752" s="33" t="s">
        <v>2246</v>
      </c>
      <c r="H752" s="57">
        <v>19221</v>
      </c>
      <c r="I752" s="34">
        <f t="shared" si="11"/>
        <v>6.0495649999999997E-6</v>
      </c>
    </row>
    <row r="753" spans="2:9" s="33" customFormat="1" ht="13.2">
      <c r="B753" s="33">
        <v>4</v>
      </c>
      <c r="C753" s="33" t="s">
        <v>4115</v>
      </c>
      <c r="D753" s="45" t="s">
        <v>2247</v>
      </c>
      <c r="E753" s="45" t="s">
        <v>2248</v>
      </c>
      <c r="F753" s="32" t="s">
        <v>4114</v>
      </c>
      <c r="G753" s="33" t="s">
        <v>2249</v>
      </c>
      <c r="H753" s="57">
        <v>49680</v>
      </c>
      <c r="I753" s="34">
        <f t="shared" si="11"/>
        <v>1.5636147999999999E-5</v>
      </c>
    </row>
    <row r="754" spans="2:9" s="33" customFormat="1" ht="13.2">
      <c r="B754" s="33">
        <v>4</v>
      </c>
      <c r="C754" s="33" t="s">
        <v>4115</v>
      </c>
      <c r="D754" s="45" t="s">
        <v>2250</v>
      </c>
      <c r="E754" s="45" t="s">
        <v>2251</v>
      </c>
      <c r="F754" s="32" t="s">
        <v>4114</v>
      </c>
      <c r="G754" s="33" t="s">
        <v>2252</v>
      </c>
      <c r="H754" s="57">
        <v>4592732</v>
      </c>
      <c r="I754" s="34">
        <f t="shared" si="11"/>
        <v>1.445503946E-3</v>
      </c>
    </row>
    <row r="755" spans="2:9" s="33" customFormat="1" ht="13.2">
      <c r="B755" s="33">
        <v>4</v>
      </c>
      <c r="C755" s="33" t="s">
        <v>4115</v>
      </c>
      <c r="D755" s="45" t="s">
        <v>2253</v>
      </c>
      <c r="E755" s="45" t="s">
        <v>2254</v>
      </c>
      <c r="F755" s="32" t="s">
        <v>4114</v>
      </c>
      <c r="G755" s="33" t="s">
        <v>2255</v>
      </c>
      <c r="H755" s="57">
        <v>1107326</v>
      </c>
      <c r="I755" s="34">
        <f t="shared" si="11"/>
        <v>3.4851676600000002E-4</v>
      </c>
    </row>
    <row r="756" spans="2:9" s="33" customFormat="1" ht="13.2">
      <c r="B756" s="33">
        <v>4</v>
      </c>
      <c r="C756" s="33" t="s">
        <v>4115</v>
      </c>
      <c r="D756" s="45" t="s">
        <v>2256</v>
      </c>
      <c r="E756" s="45" t="s">
        <v>2257</v>
      </c>
      <c r="F756" s="32" t="s">
        <v>4114</v>
      </c>
      <c r="G756" s="33" t="s">
        <v>2258</v>
      </c>
      <c r="H756" s="57">
        <v>1219710</v>
      </c>
      <c r="I756" s="34">
        <f t="shared" si="11"/>
        <v>3.8388819999999999E-4</v>
      </c>
    </row>
    <row r="757" spans="2:9" s="33" customFormat="1" ht="13.2">
      <c r="B757" s="33">
        <v>4</v>
      </c>
      <c r="C757" s="33" t="s">
        <v>4115</v>
      </c>
      <c r="D757" s="45" t="s">
        <v>2259</v>
      </c>
      <c r="E757" s="45" t="s">
        <v>2260</v>
      </c>
      <c r="F757" s="32" t="s">
        <v>4114</v>
      </c>
      <c r="G757" s="33" t="s">
        <v>2258</v>
      </c>
      <c r="H757" s="57">
        <v>19347</v>
      </c>
      <c r="I757" s="34">
        <f t="shared" si="11"/>
        <v>6.0892220000000003E-6</v>
      </c>
    </row>
    <row r="758" spans="2:9" s="33" customFormat="1" ht="13.2">
      <c r="B758" s="33">
        <v>4</v>
      </c>
      <c r="C758" s="33" t="s">
        <v>4115</v>
      </c>
      <c r="D758" s="45" t="s">
        <v>2261</v>
      </c>
      <c r="E758" s="45" t="s">
        <v>2262</v>
      </c>
      <c r="F758" s="32" t="s">
        <v>4114</v>
      </c>
      <c r="G758" s="33" t="s">
        <v>2263</v>
      </c>
      <c r="H758" s="57">
        <v>60208</v>
      </c>
      <c r="I758" s="34">
        <f t="shared" si="11"/>
        <v>1.8949702000000001E-5</v>
      </c>
    </row>
    <row r="759" spans="2:9" s="33" customFormat="1" ht="13.2">
      <c r="B759" s="33">
        <v>4</v>
      </c>
      <c r="C759" s="33" t="s">
        <v>4115</v>
      </c>
      <c r="D759" s="45" t="s">
        <v>2264</v>
      </c>
      <c r="E759" s="45" t="s">
        <v>2265</v>
      </c>
      <c r="F759" s="32" t="s">
        <v>4114</v>
      </c>
      <c r="G759" s="33" t="s">
        <v>2266</v>
      </c>
      <c r="H759" s="57">
        <v>96560</v>
      </c>
      <c r="I759" s="34">
        <f t="shared" si="11"/>
        <v>3.0391030999999999E-5</v>
      </c>
    </row>
    <row r="760" spans="2:9" s="33" customFormat="1" ht="13.2">
      <c r="B760" s="33">
        <v>4</v>
      </c>
      <c r="C760" s="33" t="s">
        <v>4115</v>
      </c>
      <c r="D760" s="45" t="s">
        <v>2267</v>
      </c>
      <c r="E760" s="45" t="s">
        <v>2268</v>
      </c>
      <c r="F760" s="32" t="s">
        <v>4114</v>
      </c>
      <c r="G760" s="33" t="s">
        <v>2269</v>
      </c>
      <c r="H760" s="57">
        <v>57709</v>
      </c>
      <c r="I760" s="34">
        <f t="shared" si="11"/>
        <v>1.8163172999999999E-5</v>
      </c>
    </row>
    <row r="761" spans="2:9" s="33" customFormat="1" ht="13.2">
      <c r="B761" s="33">
        <v>4</v>
      </c>
      <c r="C761" s="33" t="s">
        <v>4115</v>
      </c>
      <c r="D761" s="45" t="s">
        <v>2270</v>
      </c>
      <c r="E761" s="45" t="s">
        <v>2271</v>
      </c>
      <c r="F761" s="32" t="s">
        <v>4114</v>
      </c>
      <c r="G761" s="33" t="s">
        <v>2272</v>
      </c>
      <c r="H761" s="57">
        <v>46916</v>
      </c>
      <c r="I761" s="34">
        <f t="shared" si="11"/>
        <v>1.4766213999999999E-5</v>
      </c>
    </row>
    <row r="762" spans="2:9" s="33" customFormat="1" ht="13.2">
      <c r="B762" s="33">
        <v>4</v>
      </c>
      <c r="C762" s="33" t="s">
        <v>4115</v>
      </c>
      <c r="D762" s="45" t="s">
        <v>2273</v>
      </c>
      <c r="E762" s="45" t="s">
        <v>2274</v>
      </c>
      <c r="F762" s="32" t="s">
        <v>4114</v>
      </c>
      <c r="G762" s="33" t="s">
        <v>2275</v>
      </c>
      <c r="H762" s="57">
        <v>39974</v>
      </c>
      <c r="I762" s="34">
        <f t="shared" si="11"/>
        <v>1.2581308E-5</v>
      </c>
    </row>
    <row r="763" spans="2:9" s="33" customFormat="1" ht="13.2">
      <c r="B763" s="33">
        <v>4</v>
      </c>
      <c r="C763" s="33" t="s">
        <v>4115</v>
      </c>
      <c r="D763" s="45" t="s">
        <v>2276</v>
      </c>
      <c r="E763" s="45" t="s">
        <v>2277</v>
      </c>
      <c r="F763" s="32" t="s">
        <v>4114</v>
      </c>
      <c r="G763" s="33" t="s">
        <v>2278</v>
      </c>
      <c r="H763" s="57">
        <v>143241</v>
      </c>
      <c r="I763" s="34">
        <f t="shared" si="11"/>
        <v>4.5083282E-5</v>
      </c>
    </row>
    <row r="764" spans="2:9" s="33" customFormat="1" ht="13.2">
      <c r="B764" s="33">
        <v>4</v>
      </c>
      <c r="C764" s="33" t="s">
        <v>4115</v>
      </c>
      <c r="D764" s="45" t="s">
        <v>2279</v>
      </c>
      <c r="E764" s="45" t="s">
        <v>2280</v>
      </c>
      <c r="F764" s="32" t="s">
        <v>4114</v>
      </c>
      <c r="G764" s="33" t="s">
        <v>2281</v>
      </c>
      <c r="H764" s="57">
        <v>311867</v>
      </c>
      <c r="I764" s="34">
        <f t="shared" si="11"/>
        <v>9.8156169000000002E-5</v>
      </c>
    </row>
    <row r="765" spans="2:9" s="33" customFormat="1" ht="13.2">
      <c r="B765" s="33">
        <v>4</v>
      </c>
      <c r="C765" s="33" t="s">
        <v>4115</v>
      </c>
      <c r="D765" s="45" t="s">
        <v>2282</v>
      </c>
      <c r="E765" s="45" t="s">
        <v>2283</v>
      </c>
      <c r="F765" s="32" t="s">
        <v>4114</v>
      </c>
      <c r="G765" s="33" t="s">
        <v>2284</v>
      </c>
      <c r="H765" s="57">
        <v>497185</v>
      </c>
      <c r="I765" s="34">
        <f t="shared" si="11"/>
        <v>1.56482651E-4</v>
      </c>
    </row>
    <row r="766" spans="2:9" s="33" customFormat="1" ht="13.2">
      <c r="B766" s="33">
        <v>4</v>
      </c>
      <c r="C766" s="33" t="s">
        <v>4115</v>
      </c>
      <c r="D766" s="45" t="s">
        <v>2285</v>
      </c>
      <c r="E766" s="45" t="s">
        <v>2286</v>
      </c>
      <c r="F766" s="32" t="s">
        <v>4114</v>
      </c>
      <c r="G766" s="33" t="s">
        <v>2287</v>
      </c>
      <c r="H766" s="57">
        <v>3056924</v>
      </c>
      <c r="I766" s="34">
        <f t="shared" si="11"/>
        <v>9.6212792400000001E-4</v>
      </c>
    </row>
    <row r="767" spans="2:9" s="33" customFormat="1" ht="13.2">
      <c r="B767" s="33">
        <v>4</v>
      </c>
      <c r="C767" s="33" t="s">
        <v>4115</v>
      </c>
      <c r="D767" s="45" t="s">
        <v>2288</v>
      </c>
      <c r="E767" s="45" t="s">
        <v>2289</v>
      </c>
      <c r="F767" s="32" t="s">
        <v>4114</v>
      </c>
      <c r="G767" s="33" t="s">
        <v>2290</v>
      </c>
      <c r="H767" s="57">
        <v>318608</v>
      </c>
      <c r="I767" s="34">
        <f t="shared" si="11"/>
        <v>1.0027781300000001E-4</v>
      </c>
    </row>
    <row r="768" spans="2:9" s="33" customFormat="1" ht="13.2">
      <c r="B768" s="33">
        <v>4</v>
      </c>
      <c r="C768" s="33" t="s">
        <v>4115</v>
      </c>
      <c r="D768" s="45" t="s">
        <v>2291</v>
      </c>
      <c r="E768" s="45" t="s">
        <v>2292</v>
      </c>
      <c r="F768" s="32" t="s">
        <v>4114</v>
      </c>
      <c r="G768" s="33" t="s">
        <v>2293</v>
      </c>
      <c r="H768" s="57">
        <v>17717</v>
      </c>
      <c r="I768" s="34">
        <f t="shared" si="11"/>
        <v>5.5762000000000001E-6</v>
      </c>
    </row>
    <row r="769" spans="2:9" s="33" customFormat="1" ht="13.2">
      <c r="B769" s="33">
        <v>4</v>
      </c>
      <c r="C769" s="33" t="s">
        <v>4115</v>
      </c>
      <c r="D769" s="45" t="s">
        <v>2294</v>
      </c>
      <c r="E769" s="45" t="s">
        <v>2295</v>
      </c>
      <c r="F769" s="32" t="s">
        <v>4114</v>
      </c>
      <c r="G769" s="33" t="s">
        <v>2296</v>
      </c>
      <c r="H769" s="57">
        <v>178656</v>
      </c>
      <c r="I769" s="34">
        <f t="shared" si="11"/>
        <v>5.6229702E-5</v>
      </c>
    </row>
    <row r="770" spans="2:9" s="33" customFormat="1" ht="13.2">
      <c r="B770" s="33">
        <v>4</v>
      </c>
      <c r="C770" s="33" t="s">
        <v>4115</v>
      </c>
      <c r="D770" s="45" t="s">
        <v>2297</v>
      </c>
      <c r="E770" s="45" t="s">
        <v>2298</v>
      </c>
      <c r="F770" s="32" t="s">
        <v>4114</v>
      </c>
      <c r="G770" s="33" t="s">
        <v>2299</v>
      </c>
      <c r="H770" s="57">
        <v>1190289</v>
      </c>
      <c r="I770" s="34">
        <f t="shared" si="11"/>
        <v>3.74628314E-4</v>
      </c>
    </row>
    <row r="771" spans="2:9" s="33" customFormat="1" ht="13.2">
      <c r="B771" s="33">
        <v>4</v>
      </c>
      <c r="C771" s="33" t="s">
        <v>4115</v>
      </c>
      <c r="D771" s="45" t="s">
        <v>2300</v>
      </c>
      <c r="E771" s="45" t="s">
        <v>2301</v>
      </c>
      <c r="F771" s="32" t="s">
        <v>4114</v>
      </c>
      <c r="G771" s="33" t="s">
        <v>2302</v>
      </c>
      <c r="H771" s="57">
        <v>108683</v>
      </c>
      <c r="I771" s="34">
        <f t="shared" si="11"/>
        <v>3.4206591000000001E-5</v>
      </c>
    </row>
    <row r="772" spans="2:9" s="33" customFormat="1" ht="13.2">
      <c r="B772" s="33">
        <v>4</v>
      </c>
      <c r="C772" s="33" t="s">
        <v>4115</v>
      </c>
      <c r="D772" s="45" t="s">
        <v>2303</v>
      </c>
      <c r="E772" s="45" t="s">
        <v>2304</v>
      </c>
      <c r="F772" s="32" t="s">
        <v>4114</v>
      </c>
      <c r="G772" s="33" t="s">
        <v>2305</v>
      </c>
      <c r="H772" s="57">
        <v>26939</v>
      </c>
      <c r="I772" s="34">
        <f t="shared" si="11"/>
        <v>8.4787069999999998E-6</v>
      </c>
    </row>
    <row r="773" spans="2:9" s="33" customFormat="1" ht="13.2">
      <c r="B773" s="33">
        <v>4</v>
      </c>
      <c r="C773" s="33" t="s">
        <v>4115</v>
      </c>
      <c r="D773" s="45" t="s">
        <v>2306</v>
      </c>
      <c r="E773" s="45" t="s">
        <v>2307</v>
      </c>
      <c r="F773" s="32" t="s">
        <v>4114</v>
      </c>
      <c r="G773" s="33" t="s">
        <v>2308</v>
      </c>
      <c r="H773" s="57">
        <v>21631</v>
      </c>
      <c r="I773" s="34">
        <f t="shared" si="11"/>
        <v>6.808082E-6</v>
      </c>
    </row>
    <row r="774" spans="2:9" s="33" customFormat="1" ht="13.2">
      <c r="B774" s="33">
        <v>4</v>
      </c>
      <c r="C774" s="33" t="s">
        <v>4115</v>
      </c>
      <c r="D774" s="45" t="s">
        <v>2309</v>
      </c>
      <c r="E774" s="45" t="s">
        <v>2310</v>
      </c>
      <c r="F774" s="32" t="s">
        <v>4114</v>
      </c>
      <c r="G774" s="33" t="s">
        <v>2311</v>
      </c>
      <c r="H774" s="57">
        <v>16153</v>
      </c>
      <c r="I774" s="34">
        <f t="shared" si="11"/>
        <v>5.0839510000000001E-6</v>
      </c>
    </row>
    <row r="775" spans="2:9" s="33" customFormat="1" ht="13.2">
      <c r="B775" s="33">
        <v>4</v>
      </c>
      <c r="C775" s="33" t="s">
        <v>4115</v>
      </c>
      <c r="D775" s="45" t="s">
        <v>2312</v>
      </c>
      <c r="E775" s="45" t="s">
        <v>2313</v>
      </c>
      <c r="F775" s="32" t="s">
        <v>4114</v>
      </c>
      <c r="G775" s="33" t="s">
        <v>2314</v>
      </c>
      <c r="H775" s="57">
        <v>88634</v>
      </c>
      <c r="I775" s="34">
        <f t="shared" si="11"/>
        <v>2.7896422999999999E-5</v>
      </c>
    </row>
    <row r="776" spans="2:9" s="33" customFormat="1" ht="13.2">
      <c r="B776" s="33">
        <v>4</v>
      </c>
      <c r="C776" s="33" t="s">
        <v>4115</v>
      </c>
      <c r="D776" s="45" t="s">
        <v>2315</v>
      </c>
      <c r="E776" s="45" t="s">
        <v>2316</v>
      </c>
      <c r="F776" s="32" t="s">
        <v>4114</v>
      </c>
      <c r="G776" s="33" t="s">
        <v>2317</v>
      </c>
      <c r="H776" s="57">
        <v>50732</v>
      </c>
      <c r="I776" s="34">
        <f t="shared" si="11"/>
        <v>1.5967251000000001E-5</v>
      </c>
    </row>
    <row r="777" spans="2:9" s="33" customFormat="1" ht="13.2">
      <c r="B777" s="33">
        <v>4</v>
      </c>
      <c r="C777" s="33" t="s">
        <v>4115</v>
      </c>
      <c r="D777" s="45" t="s">
        <v>2318</v>
      </c>
      <c r="E777" s="45" t="s">
        <v>2319</v>
      </c>
      <c r="F777" s="32" t="s">
        <v>4114</v>
      </c>
      <c r="G777" s="33" t="s">
        <v>2320</v>
      </c>
      <c r="H777" s="57">
        <v>40300</v>
      </c>
      <c r="I777" s="34">
        <f t="shared" si="11"/>
        <v>1.2683912E-5</v>
      </c>
    </row>
    <row r="778" spans="2:9" s="33" customFormat="1" ht="13.2">
      <c r="B778" s="33">
        <v>4</v>
      </c>
      <c r="C778" s="33" t="s">
        <v>4115</v>
      </c>
      <c r="D778" s="45" t="s">
        <v>2321</v>
      </c>
      <c r="E778" s="45" t="s">
        <v>2322</v>
      </c>
      <c r="F778" s="32" t="s">
        <v>4114</v>
      </c>
      <c r="G778" s="33" t="s">
        <v>2323</v>
      </c>
      <c r="H778" s="57">
        <v>21564</v>
      </c>
      <c r="I778" s="34">
        <f t="shared" si="11"/>
        <v>6.7869950000000001E-6</v>
      </c>
    </row>
    <row r="779" spans="2:9" s="33" customFormat="1" ht="13.2">
      <c r="B779" s="33">
        <v>4</v>
      </c>
      <c r="C779" s="33" t="s">
        <v>4115</v>
      </c>
      <c r="D779" s="45" t="s">
        <v>2324</v>
      </c>
      <c r="E779" s="45" t="s">
        <v>2325</v>
      </c>
      <c r="F779" s="32" t="s">
        <v>4114</v>
      </c>
      <c r="G779" s="33" t="s">
        <v>2326</v>
      </c>
      <c r="H779" s="57">
        <v>57856</v>
      </c>
      <c r="I779" s="34">
        <f t="shared" si="11"/>
        <v>1.8209440000000002E-5</v>
      </c>
    </row>
    <row r="780" spans="2:9" s="33" customFormat="1" ht="13.2">
      <c r="B780" s="33">
        <v>4</v>
      </c>
      <c r="C780" s="33" t="s">
        <v>4115</v>
      </c>
      <c r="D780" s="45" t="s">
        <v>2327</v>
      </c>
      <c r="E780" s="45" t="s">
        <v>2328</v>
      </c>
      <c r="F780" s="32" t="s">
        <v>4114</v>
      </c>
      <c r="G780" s="33" t="s">
        <v>2329</v>
      </c>
      <c r="H780" s="57">
        <v>955357</v>
      </c>
      <c r="I780" s="34">
        <f t="shared" si="11"/>
        <v>3.00686457E-4</v>
      </c>
    </row>
    <row r="781" spans="2:9" s="33" customFormat="1" ht="13.2">
      <c r="B781" s="33">
        <v>4</v>
      </c>
      <c r="C781" s="33" t="s">
        <v>4115</v>
      </c>
      <c r="D781" s="45" t="s">
        <v>2330</v>
      </c>
      <c r="E781" s="45" t="s">
        <v>2331</v>
      </c>
      <c r="F781" s="32" t="s">
        <v>4114</v>
      </c>
      <c r="G781" s="33" t="s">
        <v>2332</v>
      </c>
      <c r="H781" s="57">
        <v>272971</v>
      </c>
      <c r="I781" s="34">
        <f t="shared" si="11"/>
        <v>8.5914147999999996E-5</v>
      </c>
    </row>
    <row r="782" spans="2:9" s="33" customFormat="1" ht="13.2">
      <c r="B782" s="33">
        <v>4</v>
      </c>
      <c r="C782" s="33" t="s">
        <v>4115</v>
      </c>
      <c r="D782" s="45" t="s">
        <v>2333</v>
      </c>
      <c r="E782" s="45" t="s">
        <v>2334</v>
      </c>
      <c r="F782" s="32" t="s">
        <v>4114</v>
      </c>
      <c r="G782" s="33" t="s">
        <v>2335</v>
      </c>
      <c r="H782" s="57">
        <v>74764</v>
      </c>
      <c r="I782" s="34">
        <f t="shared" si="11"/>
        <v>2.3531016999999999E-5</v>
      </c>
    </row>
    <row r="783" spans="2:9" s="33" customFormat="1" ht="13.2">
      <c r="B783" s="33">
        <v>4</v>
      </c>
      <c r="C783" s="33" t="s">
        <v>4115</v>
      </c>
      <c r="D783" s="45" t="s">
        <v>2336</v>
      </c>
      <c r="E783" s="45" t="s">
        <v>2337</v>
      </c>
      <c r="F783" s="32" t="s">
        <v>4114</v>
      </c>
      <c r="G783" s="33" t="s">
        <v>2338</v>
      </c>
      <c r="H783" s="57">
        <v>262019</v>
      </c>
      <c r="I783" s="34">
        <f t="shared" si="11"/>
        <v>8.2467145999999994E-5</v>
      </c>
    </row>
    <row r="784" spans="2:9" s="33" customFormat="1" ht="13.2">
      <c r="B784" s="33">
        <v>4</v>
      </c>
      <c r="C784" s="33" t="s">
        <v>4115</v>
      </c>
      <c r="D784" s="45" t="s">
        <v>2339</v>
      </c>
      <c r="E784" s="45" t="s">
        <v>2340</v>
      </c>
      <c r="F784" s="32" t="s">
        <v>4114</v>
      </c>
      <c r="G784" s="33" t="s">
        <v>2341</v>
      </c>
      <c r="H784" s="57">
        <v>100887</v>
      </c>
      <c r="I784" s="34">
        <f t="shared" si="11"/>
        <v>3.1752899000000003E-5</v>
      </c>
    </row>
    <row r="785" spans="2:9" s="33" customFormat="1" ht="13.2">
      <c r="B785" s="33">
        <v>4</v>
      </c>
      <c r="C785" s="33" t="s">
        <v>4115</v>
      </c>
      <c r="D785" s="45" t="s">
        <v>2342</v>
      </c>
      <c r="E785" s="45" t="s">
        <v>2343</v>
      </c>
      <c r="F785" s="32" t="s">
        <v>4114</v>
      </c>
      <c r="G785" s="33" t="s">
        <v>2344</v>
      </c>
      <c r="H785" s="57">
        <v>72546</v>
      </c>
      <c r="I785" s="34">
        <f t="shared" si="11"/>
        <v>2.2832930000000002E-5</v>
      </c>
    </row>
    <row r="786" spans="2:9" s="33" customFormat="1" ht="13.2">
      <c r="B786" s="33">
        <v>4</v>
      </c>
      <c r="C786" s="33" t="s">
        <v>4115</v>
      </c>
      <c r="D786" s="45" t="s">
        <v>2345</v>
      </c>
      <c r="E786" s="45" t="s">
        <v>2346</v>
      </c>
      <c r="F786" s="32" t="s">
        <v>4114</v>
      </c>
      <c r="G786" s="33" t="s">
        <v>2347</v>
      </c>
      <c r="H786" s="57">
        <v>84135</v>
      </c>
      <c r="I786" s="34">
        <f t="shared" si="11"/>
        <v>2.6480419999999999E-5</v>
      </c>
    </row>
    <row r="787" spans="2:9" s="33" customFormat="1" ht="13.2">
      <c r="B787" s="33">
        <v>4</v>
      </c>
      <c r="C787" s="33" t="s">
        <v>4115</v>
      </c>
      <c r="D787" s="45" t="s">
        <v>2348</v>
      </c>
      <c r="E787" s="45" t="s">
        <v>2349</v>
      </c>
      <c r="F787" s="32" t="s">
        <v>4114</v>
      </c>
      <c r="G787" s="33" t="s">
        <v>2350</v>
      </c>
      <c r="H787" s="57">
        <v>28260</v>
      </c>
      <c r="I787" s="34">
        <f t="shared" si="11"/>
        <v>8.8944749999999992E-6</v>
      </c>
    </row>
    <row r="788" spans="2:9" s="33" customFormat="1" ht="13.2">
      <c r="B788" s="33">
        <v>4</v>
      </c>
      <c r="C788" s="33" t="s">
        <v>4115</v>
      </c>
      <c r="D788" s="45" t="s">
        <v>2351</v>
      </c>
      <c r="E788" s="45" t="s">
        <v>2352</v>
      </c>
      <c r="F788" s="32" t="s">
        <v>4114</v>
      </c>
      <c r="G788" s="33" t="s">
        <v>2353</v>
      </c>
      <c r="H788" s="57">
        <v>1174169</v>
      </c>
      <c r="I788" s="34">
        <f t="shared" si="11"/>
        <v>3.6955474900000001E-4</v>
      </c>
    </row>
    <row r="789" spans="2:9" s="33" customFormat="1" ht="13.2">
      <c r="B789" s="33">
        <v>4</v>
      </c>
      <c r="C789" s="33" t="s">
        <v>4115</v>
      </c>
      <c r="D789" s="45" t="s">
        <v>2354</v>
      </c>
      <c r="E789" s="45" t="s">
        <v>2355</v>
      </c>
      <c r="F789" s="32" t="s">
        <v>4114</v>
      </c>
      <c r="G789" s="33" t="s">
        <v>2356</v>
      </c>
      <c r="H789" s="57">
        <v>256124</v>
      </c>
      <c r="I789" s="34">
        <f t="shared" si="11"/>
        <v>8.0611768999999995E-5</v>
      </c>
    </row>
    <row r="790" spans="2:9" s="33" customFormat="1" ht="13.2">
      <c r="B790" s="33">
        <v>4</v>
      </c>
      <c r="C790" s="33" t="s">
        <v>4115</v>
      </c>
      <c r="D790" s="45" t="s">
        <v>2357</v>
      </c>
      <c r="E790" s="45" t="s">
        <v>2358</v>
      </c>
      <c r="F790" s="32" t="s">
        <v>4114</v>
      </c>
      <c r="G790" s="33" t="s">
        <v>2359</v>
      </c>
      <c r="H790" s="57">
        <v>234061</v>
      </c>
      <c r="I790" s="34">
        <f t="shared" si="11"/>
        <v>7.3667721000000004E-5</v>
      </c>
    </row>
    <row r="791" spans="2:9" s="33" customFormat="1" ht="13.2">
      <c r="B791" s="33">
        <v>4</v>
      </c>
      <c r="C791" s="33" t="s">
        <v>4115</v>
      </c>
      <c r="D791" s="45" t="s">
        <v>2360</v>
      </c>
      <c r="E791" s="45" t="s">
        <v>2361</v>
      </c>
      <c r="F791" s="32" t="s">
        <v>4114</v>
      </c>
      <c r="G791" s="33" t="s">
        <v>2362</v>
      </c>
      <c r="H791" s="57">
        <v>484601</v>
      </c>
      <c r="I791" s="34">
        <f t="shared" si="11"/>
        <v>1.52521997E-4</v>
      </c>
    </row>
    <row r="792" spans="2:9" s="33" customFormat="1" ht="13.2">
      <c r="B792" s="33">
        <v>4</v>
      </c>
      <c r="C792" s="33" t="s">
        <v>4115</v>
      </c>
      <c r="D792" s="45" t="s">
        <v>2363</v>
      </c>
      <c r="E792" s="45" t="s">
        <v>2364</v>
      </c>
      <c r="F792" s="32" t="s">
        <v>4114</v>
      </c>
      <c r="G792" s="33" t="s">
        <v>2365</v>
      </c>
      <c r="H792" s="57">
        <v>25657</v>
      </c>
      <c r="I792" s="34">
        <f t="shared" si="11"/>
        <v>8.0752140000000002E-6</v>
      </c>
    </row>
    <row r="793" spans="2:9" s="33" customFormat="1" ht="13.2">
      <c r="B793" s="33">
        <v>4</v>
      </c>
      <c r="C793" s="33" t="s">
        <v>4115</v>
      </c>
      <c r="D793" s="45" t="s">
        <v>2366</v>
      </c>
      <c r="E793" s="45" t="s">
        <v>2367</v>
      </c>
      <c r="F793" s="32" t="s">
        <v>4114</v>
      </c>
      <c r="G793" s="33" t="s">
        <v>2368</v>
      </c>
      <c r="H793" s="57">
        <v>64239</v>
      </c>
      <c r="I793" s="34">
        <f t="shared" si="11"/>
        <v>2.0218408000000001E-5</v>
      </c>
    </row>
    <row r="794" spans="2:9" s="33" customFormat="1" ht="13.2">
      <c r="B794" s="33">
        <v>4</v>
      </c>
      <c r="C794" s="33" t="s">
        <v>4115</v>
      </c>
      <c r="D794" s="45" t="s">
        <v>2369</v>
      </c>
      <c r="E794" s="45" t="s">
        <v>2370</v>
      </c>
      <c r="F794" s="32" t="s">
        <v>4114</v>
      </c>
      <c r="G794" s="33" t="s">
        <v>2371</v>
      </c>
      <c r="H794" s="57">
        <v>755614</v>
      </c>
      <c r="I794" s="34">
        <f t="shared" ref="I794:I857" si="12">ROUND(H794/$H$20,12)</f>
        <v>2.3781989E-4</v>
      </c>
    </row>
    <row r="795" spans="2:9" s="33" customFormat="1" ht="13.2">
      <c r="B795" s="33">
        <v>4</v>
      </c>
      <c r="C795" s="33" t="s">
        <v>4115</v>
      </c>
      <c r="D795" s="45" t="s">
        <v>2372</v>
      </c>
      <c r="E795" s="45" t="s">
        <v>2373</v>
      </c>
      <c r="F795" s="32" t="s">
        <v>4114</v>
      </c>
      <c r="G795" s="33" t="s">
        <v>2374</v>
      </c>
      <c r="H795" s="57">
        <v>470380</v>
      </c>
      <c r="I795" s="34">
        <f t="shared" si="12"/>
        <v>1.48046119E-4</v>
      </c>
    </row>
    <row r="796" spans="2:9" s="33" customFormat="1" ht="13.2">
      <c r="B796" s="33">
        <v>4</v>
      </c>
      <c r="C796" s="33" t="s">
        <v>4115</v>
      </c>
      <c r="D796" s="45" t="s">
        <v>2375</v>
      </c>
      <c r="E796" s="45" t="s">
        <v>2376</v>
      </c>
      <c r="F796" s="32" t="s">
        <v>4114</v>
      </c>
      <c r="G796" s="33" t="s">
        <v>2377</v>
      </c>
      <c r="H796" s="57">
        <v>296766</v>
      </c>
      <c r="I796" s="34">
        <f t="shared" si="12"/>
        <v>9.3403322000000001E-5</v>
      </c>
    </row>
    <row r="797" spans="2:9" s="33" customFormat="1" ht="13.2">
      <c r="B797" s="33">
        <v>4</v>
      </c>
      <c r="C797" s="33" t="s">
        <v>4115</v>
      </c>
      <c r="D797" s="45" t="s">
        <v>2378</v>
      </c>
      <c r="E797" s="45" t="s">
        <v>2379</v>
      </c>
      <c r="F797" s="32" t="s">
        <v>4114</v>
      </c>
      <c r="G797" s="33" t="s">
        <v>2380</v>
      </c>
      <c r="H797" s="57">
        <v>1313681</v>
      </c>
      <c r="I797" s="34">
        <f t="shared" si="12"/>
        <v>4.1346437600000001E-4</v>
      </c>
    </row>
    <row r="798" spans="2:9" s="33" customFormat="1" ht="13.2">
      <c r="B798" s="33">
        <v>4</v>
      </c>
      <c r="C798" s="33" t="s">
        <v>4115</v>
      </c>
      <c r="D798" s="45" t="s">
        <v>2381</v>
      </c>
      <c r="E798" s="45" t="s">
        <v>2382</v>
      </c>
      <c r="F798" s="32" t="s">
        <v>4114</v>
      </c>
      <c r="G798" s="33" t="s">
        <v>2383</v>
      </c>
      <c r="H798" s="57">
        <v>2754053</v>
      </c>
      <c r="I798" s="34">
        <f t="shared" si="12"/>
        <v>8.6680313199999999E-4</v>
      </c>
    </row>
    <row r="799" spans="2:9" s="33" customFormat="1" ht="13.2">
      <c r="B799" s="33">
        <v>4</v>
      </c>
      <c r="C799" s="33" t="s">
        <v>4115</v>
      </c>
      <c r="D799" s="45" t="s">
        <v>2384</v>
      </c>
      <c r="E799" s="45" t="s">
        <v>2385</v>
      </c>
      <c r="F799" s="32" t="s">
        <v>4114</v>
      </c>
      <c r="G799" s="33" t="s">
        <v>2386</v>
      </c>
      <c r="H799" s="57">
        <v>122655</v>
      </c>
      <c r="I799" s="34">
        <f t="shared" si="12"/>
        <v>3.8604099999999999E-5</v>
      </c>
    </row>
    <row r="800" spans="2:9" s="33" customFormat="1" ht="13.2">
      <c r="B800" s="33">
        <v>4</v>
      </c>
      <c r="C800" s="33" t="s">
        <v>4115</v>
      </c>
      <c r="D800" s="45" t="s">
        <v>2387</v>
      </c>
      <c r="E800" s="45" t="s">
        <v>2388</v>
      </c>
      <c r="F800" s="32" t="s">
        <v>4114</v>
      </c>
      <c r="G800" s="33" t="s">
        <v>2389</v>
      </c>
      <c r="H800" s="57">
        <v>135073</v>
      </c>
      <c r="I800" s="34">
        <f t="shared" si="12"/>
        <v>4.2512507999999998E-5</v>
      </c>
    </row>
    <row r="801" spans="2:9" s="33" customFormat="1" ht="13.2">
      <c r="B801" s="33">
        <v>4</v>
      </c>
      <c r="C801" s="33" t="s">
        <v>4115</v>
      </c>
      <c r="D801" s="45" t="s">
        <v>2390</v>
      </c>
      <c r="E801" s="45" t="s">
        <v>2391</v>
      </c>
      <c r="F801" s="32" t="s">
        <v>4114</v>
      </c>
      <c r="G801" s="33" t="s">
        <v>2392</v>
      </c>
      <c r="H801" s="57">
        <v>42375</v>
      </c>
      <c r="I801" s="34">
        <f t="shared" si="12"/>
        <v>1.3336991999999999E-5</v>
      </c>
    </row>
    <row r="802" spans="2:9" s="33" customFormat="1" ht="13.2">
      <c r="B802" s="33">
        <v>4</v>
      </c>
      <c r="C802" s="33" t="s">
        <v>4115</v>
      </c>
      <c r="D802" s="45" t="s">
        <v>2393</v>
      </c>
      <c r="E802" s="45" t="s">
        <v>2394</v>
      </c>
      <c r="F802" s="32" t="s">
        <v>4114</v>
      </c>
      <c r="G802" s="33" t="s">
        <v>2395</v>
      </c>
      <c r="H802" s="57">
        <v>132183</v>
      </c>
      <c r="I802" s="34">
        <f t="shared" si="12"/>
        <v>4.1602917000000001E-5</v>
      </c>
    </row>
    <row r="803" spans="2:9" s="33" customFormat="1" ht="13.2">
      <c r="B803" s="33">
        <v>4</v>
      </c>
      <c r="C803" s="33" t="s">
        <v>4115</v>
      </c>
      <c r="D803" s="45" t="s">
        <v>2396</v>
      </c>
      <c r="E803" s="45" t="s">
        <v>2397</v>
      </c>
      <c r="F803" s="32" t="s">
        <v>4114</v>
      </c>
      <c r="G803" s="33" t="s">
        <v>2398</v>
      </c>
      <c r="H803" s="57">
        <v>149942</v>
      </c>
      <c r="I803" s="34">
        <f t="shared" si="12"/>
        <v>4.7192335999999997E-5</v>
      </c>
    </row>
    <row r="804" spans="2:9" s="33" customFormat="1" ht="13.2">
      <c r="B804" s="33">
        <v>4</v>
      </c>
      <c r="C804" s="33" t="s">
        <v>4115</v>
      </c>
      <c r="D804" s="45" t="s">
        <v>2399</v>
      </c>
      <c r="E804" s="45" t="s">
        <v>2400</v>
      </c>
      <c r="F804" s="32" t="s">
        <v>4114</v>
      </c>
      <c r="G804" s="33" t="s">
        <v>2401</v>
      </c>
      <c r="H804" s="57">
        <v>29159</v>
      </c>
      <c r="I804" s="34">
        <f t="shared" si="12"/>
        <v>9.1774240000000002E-6</v>
      </c>
    </row>
    <row r="805" spans="2:9" s="33" customFormat="1" ht="13.2">
      <c r="B805" s="33">
        <v>4</v>
      </c>
      <c r="C805" s="33" t="s">
        <v>4115</v>
      </c>
      <c r="D805" s="45" t="s">
        <v>2402</v>
      </c>
      <c r="E805" s="45" t="s">
        <v>2403</v>
      </c>
      <c r="F805" s="32" t="s">
        <v>4114</v>
      </c>
      <c r="G805" s="33" t="s">
        <v>2404</v>
      </c>
      <c r="H805" s="57">
        <v>185744</v>
      </c>
      <c r="I805" s="34">
        <f t="shared" si="12"/>
        <v>5.8460559999999998E-5</v>
      </c>
    </row>
    <row r="806" spans="2:9" s="33" customFormat="1" ht="13.2">
      <c r="B806" s="33">
        <v>4</v>
      </c>
      <c r="C806" s="33" t="s">
        <v>4115</v>
      </c>
      <c r="D806" s="45" t="s">
        <v>2405</v>
      </c>
      <c r="E806" s="45" t="s">
        <v>2406</v>
      </c>
      <c r="F806" s="32" t="s">
        <v>4114</v>
      </c>
      <c r="G806" s="33" t="s">
        <v>2407</v>
      </c>
      <c r="H806" s="57">
        <v>287220</v>
      </c>
      <c r="I806" s="34">
        <f t="shared" si="12"/>
        <v>9.0398840000000002E-5</v>
      </c>
    </row>
    <row r="807" spans="2:9" s="33" customFormat="1" ht="13.2">
      <c r="B807" s="33">
        <v>4</v>
      </c>
      <c r="C807" s="33" t="s">
        <v>4115</v>
      </c>
      <c r="D807" s="45" t="s">
        <v>2408</v>
      </c>
      <c r="E807" s="45" t="s">
        <v>2409</v>
      </c>
      <c r="F807" s="32" t="s">
        <v>4114</v>
      </c>
      <c r="G807" s="33" t="s">
        <v>2410</v>
      </c>
      <c r="H807" s="57">
        <v>154476</v>
      </c>
      <c r="I807" s="34">
        <f t="shared" si="12"/>
        <v>4.8619355000000001E-5</v>
      </c>
    </row>
    <row r="808" spans="2:9" s="33" customFormat="1" ht="13.2">
      <c r="B808" s="33">
        <v>4</v>
      </c>
      <c r="C808" s="33" t="s">
        <v>4115</v>
      </c>
      <c r="D808" s="45" t="s">
        <v>2411</v>
      </c>
      <c r="E808" s="45" t="s">
        <v>2412</v>
      </c>
      <c r="F808" s="32" t="s">
        <v>4114</v>
      </c>
      <c r="G808" s="33" t="s">
        <v>2413</v>
      </c>
      <c r="H808" s="57">
        <v>34758</v>
      </c>
      <c r="I808" s="34">
        <f t="shared" si="12"/>
        <v>1.0939638E-5</v>
      </c>
    </row>
    <row r="809" spans="2:9" s="33" customFormat="1" ht="13.2">
      <c r="B809" s="33">
        <v>4</v>
      </c>
      <c r="C809" s="33" t="s">
        <v>4115</v>
      </c>
      <c r="D809" s="45" t="s">
        <v>2414</v>
      </c>
      <c r="E809" s="45" t="s">
        <v>2415</v>
      </c>
      <c r="F809" s="32" t="s">
        <v>4114</v>
      </c>
      <c r="G809" s="33" t="s">
        <v>2416</v>
      </c>
      <c r="H809" s="57">
        <v>85139</v>
      </c>
      <c r="I809" s="34">
        <f t="shared" si="12"/>
        <v>2.6796417E-5</v>
      </c>
    </row>
    <row r="810" spans="2:9" s="33" customFormat="1" ht="13.2">
      <c r="B810" s="33">
        <v>4</v>
      </c>
      <c r="C810" s="33" t="s">
        <v>4115</v>
      </c>
      <c r="D810" s="45" t="s">
        <v>2417</v>
      </c>
      <c r="E810" s="45" t="s">
        <v>2418</v>
      </c>
      <c r="F810" s="32" t="s">
        <v>4114</v>
      </c>
      <c r="G810" s="33" t="s">
        <v>2419</v>
      </c>
      <c r="H810" s="57">
        <v>12312563</v>
      </c>
      <c r="I810" s="34">
        <f t="shared" si="12"/>
        <v>3.8752225049999999E-3</v>
      </c>
    </row>
    <row r="811" spans="2:9" s="33" customFormat="1" ht="13.2">
      <c r="B811" s="33">
        <v>4</v>
      </c>
      <c r="C811" s="33" t="s">
        <v>4115</v>
      </c>
      <c r="D811" s="45" t="s">
        <v>2420</v>
      </c>
      <c r="E811" s="45" t="s">
        <v>2421</v>
      </c>
      <c r="F811" s="32" t="s">
        <v>4114</v>
      </c>
      <c r="G811" s="33" t="s">
        <v>2422</v>
      </c>
      <c r="H811" s="57">
        <v>73993</v>
      </c>
      <c r="I811" s="34">
        <f t="shared" si="12"/>
        <v>2.3288354999999999E-5</v>
      </c>
    </row>
    <row r="812" spans="2:9" s="33" customFormat="1" ht="13.2">
      <c r="B812" s="33">
        <v>4</v>
      </c>
      <c r="C812" s="33" t="s">
        <v>4115</v>
      </c>
      <c r="D812" s="45" t="s">
        <v>2423</v>
      </c>
      <c r="E812" s="45" t="s">
        <v>2424</v>
      </c>
      <c r="F812" s="32" t="s">
        <v>4114</v>
      </c>
      <c r="G812" s="33" t="s">
        <v>2425</v>
      </c>
      <c r="H812" s="57">
        <v>398635</v>
      </c>
      <c r="I812" s="34">
        <f t="shared" si="12"/>
        <v>1.25465293E-4</v>
      </c>
    </row>
    <row r="813" spans="2:9" s="33" customFormat="1" ht="13.2">
      <c r="B813" s="33">
        <v>4</v>
      </c>
      <c r="C813" s="33" t="s">
        <v>4115</v>
      </c>
      <c r="D813" s="45" t="s">
        <v>2426</v>
      </c>
      <c r="E813" s="45" t="s">
        <v>2427</v>
      </c>
      <c r="F813" s="32" t="s">
        <v>4114</v>
      </c>
      <c r="G813" s="33" t="s">
        <v>2428</v>
      </c>
      <c r="H813" s="57">
        <v>80652</v>
      </c>
      <c r="I813" s="34">
        <f t="shared" si="12"/>
        <v>2.5384190999999999E-5</v>
      </c>
    </row>
    <row r="814" spans="2:9" s="33" customFormat="1" ht="13.2">
      <c r="B814" s="33">
        <v>4</v>
      </c>
      <c r="C814" s="33" t="s">
        <v>4115</v>
      </c>
      <c r="D814" s="45" t="s">
        <v>2429</v>
      </c>
      <c r="E814" s="45" t="s">
        <v>2430</v>
      </c>
      <c r="F814" s="32" t="s">
        <v>4114</v>
      </c>
      <c r="G814" s="33" t="s">
        <v>2431</v>
      </c>
      <c r="H814" s="57">
        <v>20009949</v>
      </c>
      <c r="I814" s="34">
        <f t="shared" si="12"/>
        <v>6.2978767860000003E-3</v>
      </c>
    </row>
    <row r="815" spans="2:9" s="33" customFormat="1" ht="13.2">
      <c r="B815" s="33">
        <v>4</v>
      </c>
      <c r="C815" s="33" t="s">
        <v>4115</v>
      </c>
      <c r="D815" s="45" t="s">
        <v>2432</v>
      </c>
      <c r="E815" s="45" t="s">
        <v>2433</v>
      </c>
      <c r="F815" s="32" t="s">
        <v>4114</v>
      </c>
      <c r="G815" s="33" t="s">
        <v>2431</v>
      </c>
      <c r="H815" s="57">
        <v>22508</v>
      </c>
      <c r="I815" s="34">
        <f t="shared" si="12"/>
        <v>7.0841069999999996E-6</v>
      </c>
    </row>
    <row r="816" spans="2:9" s="33" customFormat="1" ht="13.2">
      <c r="B816" s="33">
        <v>4</v>
      </c>
      <c r="C816" s="33" t="s">
        <v>4115</v>
      </c>
      <c r="D816" s="45" t="s">
        <v>2434</v>
      </c>
      <c r="E816" s="45" t="s">
        <v>2435</v>
      </c>
      <c r="F816" s="32" t="s">
        <v>4114</v>
      </c>
      <c r="G816" s="33" t="s">
        <v>2436</v>
      </c>
      <c r="H816" s="57">
        <v>3751827</v>
      </c>
      <c r="I816" s="34">
        <f t="shared" si="12"/>
        <v>1.1808398E-3</v>
      </c>
    </row>
    <row r="817" spans="2:9" s="33" customFormat="1" ht="13.2">
      <c r="B817" s="33">
        <v>4</v>
      </c>
      <c r="C817" s="33" t="s">
        <v>4115</v>
      </c>
      <c r="D817" s="45" t="s">
        <v>2437</v>
      </c>
      <c r="E817" s="45" t="s">
        <v>2438</v>
      </c>
      <c r="F817" s="32" t="s">
        <v>4114</v>
      </c>
      <c r="G817" s="33" t="s">
        <v>2439</v>
      </c>
      <c r="H817" s="57">
        <v>51360</v>
      </c>
      <c r="I817" s="34">
        <f t="shared" si="12"/>
        <v>1.6164906000000001E-5</v>
      </c>
    </row>
    <row r="818" spans="2:9" s="33" customFormat="1" ht="13.2">
      <c r="B818" s="33">
        <v>4</v>
      </c>
      <c r="C818" s="33" t="s">
        <v>4115</v>
      </c>
      <c r="D818" s="45" t="s">
        <v>2440</v>
      </c>
      <c r="E818" s="45" t="s">
        <v>2441</v>
      </c>
      <c r="F818" s="32" t="s">
        <v>4114</v>
      </c>
      <c r="G818" s="33" t="s">
        <v>2442</v>
      </c>
      <c r="H818" s="57">
        <v>17955</v>
      </c>
      <c r="I818" s="34">
        <f t="shared" si="12"/>
        <v>5.6511080000000002E-6</v>
      </c>
    </row>
    <row r="819" spans="2:9" s="33" customFormat="1" ht="13.2">
      <c r="B819" s="33">
        <v>4</v>
      </c>
      <c r="C819" s="33" t="s">
        <v>4115</v>
      </c>
      <c r="D819" s="45" t="s">
        <v>2443</v>
      </c>
      <c r="E819" s="45" t="s">
        <v>2444</v>
      </c>
      <c r="F819" s="32" t="s">
        <v>4114</v>
      </c>
      <c r="G819" s="33" t="s">
        <v>2445</v>
      </c>
      <c r="H819" s="57">
        <v>69431</v>
      </c>
      <c r="I819" s="34">
        <f t="shared" si="12"/>
        <v>2.1852524E-5</v>
      </c>
    </row>
    <row r="820" spans="2:9" s="33" customFormat="1" ht="13.2">
      <c r="B820" s="33">
        <v>4</v>
      </c>
      <c r="C820" s="33" t="s">
        <v>4115</v>
      </c>
      <c r="D820" s="45" t="s">
        <v>2446</v>
      </c>
      <c r="E820" s="45" t="s">
        <v>2447</v>
      </c>
      <c r="F820" s="32" t="s">
        <v>4114</v>
      </c>
      <c r="G820" s="33" t="s">
        <v>2448</v>
      </c>
      <c r="H820" s="57">
        <v>28603</v>
      </c>
      <c r="I820" s="34">
        <f t="shared" si="12"/>
        <v>9.0024300000000008E-6</v>
      </c>
    </row>
    <row r="821" spans="2:9" s="33" customFormat="1" ht="13.2">
      <c r="B821" s="33">
        <v>4</v>
      </c>
      <c r="C821" s="33" t="s">
        <v>4115</v>
      </c>
      <c r="D821" s="45" t="s">
        <v>2449</v>
      </c>
      <c r="E821" s="45" t="s">
        <v>2450</v>
      </c>
      <c r="F821" s="32" t="s">
        <v>4114</v>
      </c>
      <c r="G821" s="33" t="s">
        <v>2451</v>
      </c>
      <c r="H821" s="57">
        <v>189102</v>
      </c>
      <c r="I821" s="34">
        <f t="shared" si="12"/>
        <v>5.9517447999999998E-5</v>
      </c>
    </row>
    <row r="822" spans="2:9" s="33" customFormat="1" ht="13.2">
      <c r="B822" s="33">
        <v>4</v>
      </c>
      <c r="C822" s="33" t="s">
        <v>4115</v>
      </c>
      <c r="D822" s="45" t="s">
        <v>2452</v>
      </c>
      <c r="E822" s="45" t="s">
        <v>2453</v>
      </c>
      <c r="F822" s="32" t="s">
        <v>4114</v>
      </c>
      <c r="G822" s="33" t="s">
        <v>2454</v>
      </c>
      <c r="H822" s="57">
        <v>27112</v>
      </c>
      <c r="I822" s="34">
        <f t="shared" si="12"/>
        <v>8.5331570000000006E-6</v>
      </c>
    </row>
    <row r="823" spans="2:9" s="33" customFormat="1" ht="13.2">
      <c r="B823" s="33">
        <v>4</v>
      </c>
      <c r="C823" s="33" t="s">
        <v>4115</v>
      </c>
      <c r="D823" s="45" t="s">
        <v>2455</v>
      </c>
      <c r="E823" s="45" t="s">
        <v>2456</v>
      </c>
      <c r="F823" s="32" t="s">
        <v>4114</v>
      </c>
      <c r="G823" s="33" t="s">
        <v>2457</v>
      </c>
      <c r="H823" s="57">
        <v>10517</v>
      </c>
      <c r="I823" s="34">
        <f t="shared" si="12"/>
        <v>3.3100920000000001E-6</v>
      </c>
    </row>
    <row r="824" spans="2:9" s="33" customFormat="1" ht="13.2">
      <c r="B824" s="33">
        <v>4</v>
      </c>
      <c r="C824" s="33" t="s">
        <v>4115</v>
      </c>
      <c r="D824" s="45" t="s">
        <v>2458</v>
      </c>
      <c r="E824" s="45" t="s">
        <v>2459</v>
      </c>
      <c r="F824" s="32" t="s">
        <v>4114</v>
      </c>
      <c r="G824" s="33" t="s">
        <v>2460</v>
      </c>
      <c r="H824" s="57">
        <v>166399</v>
      </c>
      <c r="I824" s="34">
        <f t="shared" si="12"/>
        <v>5.2371967999999998E-5</v>
      </c>
    </row>
    <row r="825" spans="2:9" s="33" customFormat="1" ht="13.2">
      <c r="B825" s="33">
        <v>4</v>
      </c>
      <c r="C825" s="33" t="s">
        <v>4115</v>
      </c>
      <c r="D825" s="45" t="s">
        <v>2461</v>
      </c>
      <c r="E825" s="45" t="s">
        <v>2462</v>
      </c>
      <c r="F825" s="32" t="s">
        <v>4114</v>
      </c>
      <c r="G825" s="33" t="s">
        <v>2463</v>
      </c>
      <c r="H825" s="57">
        <v>118336</v>
      </c>
      <c r="I825" s="34">
        <f t="shared" si="12"/>
        <v>3.7244750000000003E-5</v>
      </c>
    </row>
    <row r="826" spans="2:9" s="33" customFormat="1" ht="13.2">
      <c r="B826" s="33">
        <v>4</v>
      </c>
      <c r="C826" s="33" t="s">
        <v>4115</v>
      </c>
      <c r="D826" s="45" t="s">
        <v>2464</v>
      </c>
      <c r="E826" s="45" t="s">
        <v>2465</v>
      </c>
      <c r="F826" s="32" t="s">
        <v>4114</v>
      </c>
      <c r="G826" s="33" t="s">
        <v>2466</v>
      </c>
      <c r="H826" s="57">
        <v>210405</v>
      </c>
      <c r="I826" s="34">
        <f t="shared" si="12"/>
        <v>6.6222296E-5</v>
      </c>
    </row>
    <row r="827" spans="2:9" s="33" customFormat="1" ht="13.2">
      <c r="B827" s="33">
        <v>4</v>
      </c>
      <c r="C827" s="33" t="s">
        <v>4115</v>
      </c>
      <c r="D827" s="45" t="s">
        <v>2467</v>
      </c>
      <c r="E827" s="45" t="s">
        <v>2468</v>
      </c>
      <c r="F827" s="32" t="s">
        <v>4114</v>
      </c>
      <c r="G827" s="33" t="s">
        <v>2469</v>
      </c>
      <c r="H827" s="57">
        <v>369826</v>
      </c>
      <c r="I827" s="34">
        <f t="shared" si="12"/>
        <v>1.1639802700000001E-4</v>
      </c>
    </row>
    <row r="828" spans="2:9" s="33" customFormat="1" ht="13.2">
      <c r="B828" s="33">
        <v>4</v>
      </c>
      <c r="C828" s="33" t="s">
        <v>4115</v>
      </c>
      <c r="D828" s="45" t="s">
        <v>2470</v>
      </c>
      <c r="E828" s="45" t="s">
        <v>2471</v>
      </c>
      <c r="F828" s="32" t="s">
        <v>4114</v>
      </c>
      <c r="G828" s="33" t="s">
        <v>2472</v>
      </c>
      <c r="H828" s="57">
        <v>239131</v>
      </c>
      <c r="I828" s="34">
        <f t="shared" si="12"/>
        <v>7.5263438999999995E-5</v>
      </c>
    </row>
    <row r="829" spans="2:9" s="33" customFormat="1" ht="13.2">
      <c r="B829" s="33">
        <v>4</v>
      </c>
      <c r="C829" s="33" t="s">
        <v>4115</v>
      </c>
      <c r="D829" s="45" t="s">
        <v>2473</v>
      </c>
      <c r="E829" s="45" t="s">
        <v>2474</v>
      </c>
      <c r="F829" s="32" t="s">
        <v>4114</v>
      </c>
      <c r="G829" s="33" t="s">
        <v>2475</v>
      </c>
      <c r="H829" s="57">
        <v>156921</v>
      </c>
      <c r="I829" s="34">
        <f t="shared" si="12"/>
        <v>4.9388887999999998E-5</v>
      </c>
    </row>
    <row r="830" spans="2:9" s="33" customFormat="1" ht="13.2">
      <c r="B830" s="33">
        <v>4</v>
      </c>
      <c r="C830" s="33" t="s">
        <v>4115</v>
      </c>
      <c r="D830" s="45" t="s">
        <v>2476</v>
      </c>
      <c r="E830" s="45" t="s">
        <v>2477</v>
      </c>
      <c r="F830" s="32" t="s">
        <v>4114</v>
      </c>
      <c r="G830" s="33" t="s">
        <v>2478</v>
      </c>
      <c r="H830" s="57">
        <v>67049</v>
      </c>
      <c r="I830" s="34">
        <f t="shared" si="12"/>
        <v>2.1102818999999999E-5</v>
      </c>
    </row>
    <row r="831" spans="2:9" s="33" customFormat="1" ht="13.2">
      <c r="B831" s="33">
        <v>4</v>
      </c>
      <c r="C831" s="33" t="s">
        <v>4115</v>
      </c>
      <c r="D831" s="45" t="s">
        <v>2479</v>
      </c>
      <c r="E831" s="45" t="s">
        <v>2480</v>
      </c>
      <c r="F831" s="32" t="s">
        <v>4114</v>
      </c>
      <c r="G831" s="33" t="s">
        <v>2481</v>
      </c>
      <c r="H831" s="57">
        <v>35017</v>
      </c>
      <c r="I831" s="34">
        <f t="shared" si="12"/>
        <v>1.1021155000000001E-5</v>
      </c>
    </row>
    <row r="832" spans="2:9" s="33" customFormat="1" ht="13.2">
      <c r="B832" s="33">
        <v>4</v>
      </c>
      <c r="C832" s="33" t="s">
        <v>4115</v>
      </c>
      <c r="D832" s="45" t="s">
        <v>2482</v>
      </c>
      <c r="E832" s="45" t="s">
        <v>2483</v>
      </c>
      <c r="F832" s="32" t="s">
        <v>4114</v>
      </c>
      <c r="G832" s="33" t="s">
        <v>2484</v>
      </c>
      <c r="H832" s="57">
        <v>20999</v>
      </c>
      <c r="I832" s="34">
        <f t="shared" si="12"/>
        <v>6.6091680000000001E-6</v>
      </c>
    </row>
    <row r="833" spans="2:9" s="33" customFormat="1" ht="13.2">
      <c r="B833" s="33">
        <v>4</v>
      </c>
      <c r="C833" s="33" t="s">
        <v>4115</v>
      </c>
      <c r="D833" s="45" t="s">
        <v>2485</v>
      </c>
      <c r="E833" s="45" t="s">
        <v>2486</v>
      </c>
      <c r="F833" s="32" t="s">
        <v>4114</v>
      </c>
      <c r="G833" s="33" t="s">
        <v>2487</v>
      </c>
      <c r="H833" s="57">
        <v>52977</v>
      </c>
      <c r="I833" s="34">
        <f t="shared" si="12"/>
        <v>1.6673837000000001E-5</v>
      </c>
    </row>
    <row r="834" spans="2:9" s="33" customFormat="1" ht="13.2">
      <c r="B834" s="33">
        <v>4</v>
      </c>
      <c r="C834" s="33" t="s">
        <v>4115</v>
      </c>
      <c r="D834" s="45" t="s">
        <v>2488</v>
      </c>
      <c r="E834" s="45" t="s">
        <v>2489</v>
      </c>
      <c r="F834" s="32" t="s">
        <v>4114</v>
      </c>
      <c r="G834" s="33" t="s">
        <v>2490</v>
      </c>
      <c r="H834" s="57">
        <v>323158</v>
      </c>
      <c r="I834" s="34">
        <f t="shared" si="12"/>
        <v>1.01709868E-4</v>
      </c>
    </row>
    <row r="835" spans="2:9" s="33" customFormat="1" ht="13.2">
      <c r="B835" s="33">
        <v>4</v>
      </c>
      <c r="C835" s="33" t="s">
        <v>4115</v>
      </c>
      <c r="D835" s="45" t="s">
        <v>2491</v>
      </c>
      <c r="E835" s="45" t="s">
        <v>2492</v>
      </c>
      <c r="F835" s="32" t="s">
        <v>4114</v>
      </c>
      <c r="G835" s="33" t="s">
        <v>2493</v>
      </c>
      <c r="H835" s="57">
        <v>672775</v>
      </c>
      <c r="I835" s="34">
        <f t="shared" si="12"/>
        <v>2.1174736899999999E-4</v>
      </c>
    </row>
    <row r="836" spans="2:9" s="33" customFormat="1" ht="13.2">
      <c r="B836" s="33">
        <v>4</v>
      </c>
      <c r="C836" s="33" t="s">
        <v>4115</v>
      </c>
      <c r="D836" s="45" t="s">
        <v>2494</v>
      </c>
      <c r="E836" s="45" t="s">
        <v>2495</v>
      </c>
      <c r="F836" s="32" t="s">
        <v>4114</v>
      </c>
      <c r="G836" s="33" t="s">
        <v>2496</v>
      </c>
      <c r="H836" s="57">
        <v>186570</v>
      </c>
      <c r="I836" s="34">
        <f t="shared" si="12"/>
        <v>5.8720532999999998E-5</v>
      </c>
    </row>
    <row r="837" spans="2:9" s="33" customFormat="1" ht="13.2">
      <c r="B837" s="33">
        <v>4</v>
      </c>
      <c r="C837" s="33" t="s">
        <v>4115</v>
      </c>
      <c r="D837" s="45" t="s">
        <v>2497</v>
      </c>
      <c r="E837" s="45" t="s">
        <v>2498</v>
      </c>
      <c r="F837" s="32" t="s">
        <v>4114</v>
      </c>
      <c r="G837" s="33" t="s">
        <v>2499</v>
      </c>
      <c r="H837" s="57">
        <v>21380</v>
      </c>
      <c r="I837" s="34">
        <f t="shared" si="12"/>
        <v>6.7290829999999998E-6</v>
      </c>
    </row>
    <row r="838" spans="2:9" s="33" customFormat="1" ht="13.2">
      <c r="B838" s="33">
        <v>4</v>
      </c>
      <c r="C838" s="33" t="s">
        <v>4115</v>
      </c>
      <c r="D838" s="45" t="s">
        <v>2500</v>
      </c>
      <c r="E838" s="45" t="s">
        <v>2501</v>
      </c>
      <c r="F838" s="32" t="s">
        <v>4114</v>
      </c>
      <c r="G838" s="33" t="s">
        <v>2502</v>
      </c>
      <c r="H838" s="57">
        <v>730078</v>
      </c>
      <c r="I838" s="34">
        <f t="shared" si="12"/>
        <v>2.2978275899999999E-4</v>
      </c>
    </row>
    <row r="839" spans="2:9" s="33" customFormat="1" ht="13.2">
      <c r="B839" s="33">
        <v>4</v>
      </c>
      <c r="C839" s="33" t="s">
        <v>4115</v>
      </c>
      <c r="D839" s="45" t="s">
        <v>2503</v>
      </c>
      <c r="E839" s="45" t="s">
        <v>2504</v>
      </c>
      <c r="F839" s="32" t="s">
        <v>4114</v>
      </c>
      <c r="G839" s="33" t="s">
        <v>2505</v>
      </c>
      <c r="H839" s="57">
        <v>110352</v>
      </c>
      <c r="I839" s="34">
        <f t="shared" si="12"/>
        <v>3.4731887999999999E-5</v>
      </c>
    </row>
    <row r="840" spans="2:9" s="33" customFormat="1" ht="13.2">
      <c r="B840" s="33">
        <v>4</v>
      </c>
      <c r="C840" s="33" t="s">
        <v>4115</v>
      </c>
      <c r="D840" s="45" t="s">
        <v>2506</v>
      </c>
      <c r="E840" s="45" t="s">
        <v>2507</v>
      </c>
      <c r="F840" s="32" t="s">
        <v>4114</v>
      </c>
      <c r="G840" s="33" t="s">
        <v>2508</v>
      </c>
      <c r="H840" s="57">
        <v>33325</v>
      </c>
      <c r="I840" s="34">
        <f t="shared" si="12"/>
        <v>1.048862E-5</v>
      </c>
    </row>
    <row r="841" spans="2:9" s="33" customFormat="1" ht="13.2">
      <c r="B841" s="33">
        <v>4</v>
      </c>
      <c r="C841" s="33" t="s">
        <v>4115</v>
      </c>
      <c r="D841" s="45" t="s">
        <v>2509</v>
      </c>
      <c r="E841" s="45" t="s">
        <v>2510</v>
      </c>
      <c r="F841" s="32" t="s">
        <v>4114</v>
      </c>
      <c r="G841" s="33" t="s">
        <v>2511</v>
      </c>
      <c r="H841" s="57">
        <v>178975</v>
      </c>
      <c r="I841" s="34">
        <f t="shared" si="12"/>
        <v>5.6330102999999999E-5</v>
      </c>
    </row>
    <row r="842" spans="2:9" s="33" customFormat="1" ht="13.2">
      <c r="B842" s="33">
        <v>4</v>
      </c>
      <c r="C842" s="33" t="s">
        <v>4115</v>
      </c>
      <c r="D842" s="45" t="s">
        <v>2512</v>
      </c>
      <c r="E842" s="45" t="s">
        <v>2513</v>
      </c>
      <c r="F842" s="32" t="s">
        <v>4114</v>
      </c>
      <c r="G842" s="33" t="s">
        <v>2514</v>
      </c>
      <c r="H842" s="57">
        <v>587688</v>
      </c>
      <c r="I842" s="34">
        <f t="shared" si="12"/>
        <v>1.8496731899999999E-4</v>
      </c>
    </row>
    <row r="843" spans="2:9" s="33" customFormat="1" ht="13.2">
      <c r="B843" s="33">
        <v>4</v>
      </c>
      <c r="C843" s="33" t="s">
        <v>4115</v>
      </c>
      <c r="D843" s="45" t="s">
        <v>2515</v>
      </c>
      <c r="E843" s="45" t="s">
        <v>2516</v>
      </c>
      <c r="F843" s="32" t="s">
        <v>4114</v>
      </c>
      <c r="G843" s="33" t="s">
        <v>2517</v>
      </c>
      <c r="H843" s="57">
        <v>51960</v>
      </c>
      <c r="I843" s="34">
        <f t="shared" si="12"/>
        <v>1.6353749E-5</v>
      </c>
    </row>
    <row r="844" spans="2:9" s="33" customFormat="1" ht="13.2">
      <c r="B844" s="33">
        <v>4</v>
      </c>
      <c r="C844" s="33" t="s">
        <v>4115</v>
      </c>
      <c r="D844" s="45" t="s">
        <v>2518</v>
      </c>
      <c r="E844" s="45" t="s">
        <v>2519</v>
      </c>
      <c r="F844" s="32" t="s">
        <v>4114</v>
      </c>
      <c r="G844" s="33" t="s">
        <v>2520</v>
      </c>
      <c r="H844" s="57">
        <v>11919099</v>
      </c>
      <c r="I844" s="34">
        <f t="shared" si="12"/>
        <v>3.7513847190000001E-3</v>
      </c>
    </row>
    <row r="845" spans="2:9" s="33" customFormat="1" ht="13.2">
      <c r="B845" s="33">
        <v>4</v>
      </c>
      <c r="C845" s="33" t="s">
        <v>4115</v>
      </c>
      <c r="D845" s="45" t="s">
        <v>2521</v>
      </c>
      <c r="E845" s="45" t="s">
        <v>2522</v>
      </c>
      <c r="F845" s="32" t="s">
        <v>4114</v>
      </c>
      <c r="G845" s="33" t="s">
        <v>2523</v>
      </c>
      <c r="H845" s="57">
        <v>25968</v>
      </c>
      <c r="I845" s="34">
        <f t="shared" si="12"/>
        <v>8.1730979999999992E-6</v>
      </c>
    </row>
    <row r="846" spans="2:9" s="33" customFormat="1" ht="13.2">
      <c r="B846" s="33">
        <v>4</v>
      </c>
      <c r="C846" s="33" t="s">
        <v>4115</v>
      </c>
      <c r="D846" s="45" t="s">
        <v>2524</v>
      </c>
      <c r="E846" s="45" t="s">
        <v>2525</v>
      </c>
      <c r="F846" s="32" t="s">
        <v>4114</v>
      </c>
      <c r="G846" s="33" t="s">
        <v>2526</v>
      </c>
      <c r="H846" s="57">
        <v>45124</v>
      </c>
      <c r="I846" s="34">
        <f t="shared" si="12"/>
        <v>1.4202205E-5</v>
      </c>
    </row>
    <row r="847" spans="2:9" s="33" customFormat="1" ht="13.2">
      <c r="B847" s="33">
        <v>4</v>
      </c>
      <c r="C847" s="33" t="s">
        <v>4115</v>
      </c>
      <c r="D847" s="45" t="s">
        <v>2527</v>
      </c>
      <c r="E847" s="45" t="s">
        <v>2528</v>
      </c>
      <c r="F847" s="32" t="s">
        <v>4114</v>
      </c>
      <c r="G847" s="33" t="s">
        <v>2529</v>
      </c>
      <c r="H847" s="57">
        <v>3580141</v>
      </c>
      <c r="I847" s="34">
        <f t="shared" si="12"/>
        <v>1.126803816E-3</v>
      </c>
    </row>
    <row r="848" spans="2:9" s="33" customFormat="1" ht="13.2">
      <c r="B848" s="33">
        <v>4</v>
      </c>
      <c r="C848" s="33" t="s">
        <v>4115</v>
      </c>
      <c r="D848" s="45" t="s">
        <v>2530</v>
      </c>
      <c r="E848" s="45" t="s">
        <v>2531</v>
      </c>
      <c r="F848" s="32" t="s">
        <v>4114</v>
      </c>
      <c r="G848" s="33" t="s">
        <v>2532</v>
      </c>
      <c r="H848" s="57">
        <v>468969</v>
      </c>
      <c r="I848" s="34">
        <f t="shared" si="12"/>
        <v>1.47602024E-4</v>
      </c>
    </row>
    <row r="849" spans="2:9" s="33" customFormat="1" ht="13.2">
      <c r="B849" s="33">
        <v>4</v>
      </c>
      <c r="C849" s="33" t="s">
        <v>4115</v>
      </c>
      <c r="D849" s="45" t="s">
        <v>2533</v>
      </c>
      <c r="E849" s="45" t="s">
        <v>2534</v>
      </c>
      <c r="F849" s="32" t="s">
        <v>4114</v>
      </c>
      <c r="G849" s="33" t="s">
        <v>2535</v>
      </c>
      <c r="H849" s="57">
        <v>136416</v>
      </c>
      <c r="I849" s="34">
        <f t="shared" si="12"/>
        <v>4.2935200000000002E-5</v>
      </c>
    </row>
    <row r="850" spans="2:9" s="33" customFormat="1" ht="13.2">
      <c r="B850" s="33">
        <v>4</v>
      </c>
      <c r="C850" s="33" t="s">
        <v>4115</v>
      </c>
      <c r="D850" s="45" t="s">
        <v>2536</v>
      </c>
      <c r="E850" s="45" t="s">
        <v>2537</v>
      </c>
      <c r="F850" s="32" t="s">
        <v>4114</v>
      </c>
      <c r="G850" s="33" t="s">
        <v>2538</v>
      </c>
      <c r="H850" s="57">
        <v>445253</v>
      </c>
      <c r="I850" s="34">
        <f t="shared" si="12"/>
        <v>1.4013771499999999E-4</v>
      </c>
    </row>
    <row r="851" spans="2:9" s="33" customFormat="1" ht="13.2">
      <c r="B851" s="33">
        <v>4</v>
      </c>
      <c r="C851" s="33" t="s">
        <v>4115</v>
      </c>
      <c r="D851" s="45" t="s">
        <v>2539</v>
      </c>
      <c r="E851" s="45" t="s">
        <v>2540</v>
      </c>
      <c r="F851" s="32" t="s">
        <v>4114</v>
      </c>
      <c r="G851" s="33" t="s">
        <v>2541</v>
      </c>
      <c r="H851" s="57">
        <v>36537</v>
      </c>
      <c r="I851" s="34">
        <f t="shared" si="12"/>
        <v>1.1499556E-5</v>
      </c>
    </row>
    <row r="852" spans="2:9" s="33" customFormat="1" ht="13.2">
      <c r="B852" s="33">
        <v>4</v>
      </c>
      <c r="C852" s="33" t="s">
        <v>4115</v>
      </c>
      <c r="D852" s="45" t="s">
        <v>2542</v>
      </c>
      <c r="E852" s="45" t="s">
        <v>2543</v>
      </c>
      <c r="F852" s="32" t="s">
        <v>4114</v>
      </c>
      <c r="G852" s="33" t="s">
        <v>2544</v>
      </c>
      <c r="H852" s="57">
        <v>58493</v>
      </c>
      <c r="I852" s="34">
        <f t="shared" si="12"/>
        <v>1.8409926999999999E-5</v>
      </c>
    </row>
    <row r="853" spans="2:9" s="33" customFormat="1" ht="13.2">
      <c r="B853" s="33">
        <v>4</v>
      </c>
      <c r="C853" s="33" t="s">
        <v>4115</v>
      </c>
      <c r="D853" s="45" t="s">
        <v>2545</v>
      </c>
      <c r="E853" s="45" t="s">
        <v>2546</v>
      </c>
      <c r="F853" s="32" t="s">
        <v>4114</v>
      </c>
      <c r="G853" s="33" t="s">
        <v>2547</v>
      </c>
      <c r="H853" s="57">
        <v>424027</v>
      </c>
      <c r="I853" s="34">
        <f t="shared" si="12"/>
        <v>1.3345710199999999E-4</v>
      </c>
    </row>
    <row r="854" spans="2:9" s="33" customFormat="1" ht="13.2">
      <c r="B854" s="33">
        <v>4</v>
      </c>
      <c r="C854" s="33" t="s">
        <v>4115</v>
      </c>
      <c r="D854" s="45" t="s">
        <v>2548</v>
      </c>
      <c r="E854" s="45" t="s">
        <v>2549</v>
      </c>
      <c r="F854" s="32" t="s">
        <v>4114</v>
      </c>
      <c r="G854" s="33" t="s">
        <v>2550</v>
      </c>
      <c r="H854" s="57">
        <v>56173</v>
      </c>
      <c r="I854" s="34">
        <f t="shared" si="12"/>
        <v>1.7679737000000001E-5</v>
      </c>
    </row>
    <row r="855" spans="2:9" s="33" customFormat="1" ht="13.2">
      <c r="B855" s="33">
        <v>4</v>
      </c>
      <c r="C855" s="33" t="s">
        <v>4115</v>
      </c>
      <c r="D855" s="45" t="s">
        <v>2551</v>
      </c>
      <c r="E855" s="45" t="s">
        <v>2552</v>
      </c>
      <c r="F855" s="32" t="s">
        <v>4114</v>
      </c>
      <c r="G855" s="33" t="s">
        <v>2553</v>
      </c>
      <c r="H855" s="57">
        <v>70754</v>
      </c>
      <c r="I855" s="34">
        <f t="shared" si="12"/>
        <v>2.2268921E-5</v>
      </c>
    </row>
    <row r="856" spans="2:9" s="33" customFormat="1" ht="13.2">
      <c r="B856" s="33">
        <v>4</v>
      </c>
      <c r="C856" s="33" t="s">
        <v>4115</v>
      </c>
      <c r="D856" s="45" t="s">
        <v>2554</v>
      </c>
      <c r="E856" s="45" t="s">
        <v>2555</v>
      </c>
      <c r="F856" s="32" t="s">
        <v>4114</v>
      </c>
      <c r="G856" s="33" t="s">
        <v>2556</v>
      </c>
      <c r="H856" s="57">
        <v>98122</v>
      </c>
      <c r="I856" s="34">
        <f t="shared" si="12"/>
        <v>3.0882651000000001E-5</v>
      </c>
    </row>
    <row r="857" spans="2:9" s="33" customFormat="1" ht="13.2">
      <c r="B857" s="33">
        <v>4</v>
      </c>
      <c r="C857" s="33" t="s">
        <v>4115</v>
      </c>
      <c r="D857" s="45" t="s">
        <v>2557</v>
      </c>
      <c r="E857" s="45" t="s">
        <v>2558</v>
      </c>
      <c r="F857" s="32" t="s">
        <v>4114</v>
      </c>
      <c r="G857" s="33" t="s">
        <v>2559</v>
      </c>
      <c r="H857" s="57">
        <v>151456</v>
      </c>
      <c r="I857" s="34">
        <f t="shared" si="12"/>
        <v>4.7668847999999998E-5</v>
      </c>
    </row>
    <row r="858" spans="2:9" s="33" customFormat="1" ht="13.2">
      <c r="B858" s="33">
        <v>4</v>
      </c>
      <c r="C858" s="33" t="s">
        <v>4115</v>
      </c>
      <c r="D858" s="45" t="s">
        <v>2560</v>
      </c>
      <c r="E858" s="45" t="s">
        <v>2561</v>
      </c>
      <c r="F858" s="32" t="s">
        <v>4114</v>
      </c>
      <c r="G858" s="33" t="s">
        <v>2562</v>
      </c>
      <c r="H858" s="57">
        <v>3895873</v>
      </c>
      <c r="I858" s="34">
        <f t="shared" ref="I858:I921" si="13">ROUND(H858/$H$20,12)</f>
        <v>1.226176445E-3</v>
      </c>
    </row>
    <row r="859" spans="2:9" s="33" customFormat="1" ht="13.2">
      <c r="B859" s="33">
        <v>4</v>
      </c>
      <c r="C859" s="33" t="s">
        <v>4115</v>
      </c>
      <c r="D859" s="45" t="s">
        <v>2563</v>
      </c>
      <c r="E859" s="45" t="s">
        <v>2564</v>
      </c>
      <c r="F859" s="32" t="s">
        <v>4114</v>
      </c>
      <c r="G859" s="33" t="s">
        <v>2565</v>
      </c>
      <c r="H859" s="57">
        <v>5745051</v>
      </c>
      <c r="I859" s="34">
        <f t="shared" si="13"/>
        <v>1.8081816859999999E-3</v>
      </c>
    </row>
    <row r="860" spans="2:9" s="33" customFormat="1" ht="13.2">
      <c r="B860" s="33">
        <v>4</v>
      </c>
      <c r="C860" s="33" t="s">
        <v>4115</v>
      </c>
      <c r="D860" s="45" t="s">
        <v>2566</v>
      </c>
      <c r="E860" s="45" t="s">
        <v>2567</v>
      </c>
      <c r="F860" s="32" t="s">
        <v>4114</v>
      </c>
      <c r="G860" s="33" t="s">
        <v>2568</v>
      </c>
      <c r="H860" s="57">
        <v>258628</v>
      </c>
      <c r="I860" s="34">
        <f t="shared" si="13"/>
        <v>8.1399871E-5</v>
      </c>
    </row>
    <row r="861" spans="2:9" s="33" customFormat="1" ht="13.2">
      <c r="B861" s="33">
        <v>4</v>
      </c>
      <c r="C861" s="33" t="s">
        <v>4115</v>
      </c>
      <c r="D861" s="45" t="s">
        <v>2569</v>
      </c>
      <c r="E861" s="45" t="s">
        <v>2570</v>
      </c>
      <c r="F861" s="32" t="s">
        <v>4114</v>
      </c>
      <c r="G861" s="33" t="s">
        <v>2571</v>
      </c>
      <c r="H861" s="57">
        <v>691136</v>
      </c>
      <c r="I861" s="34">
        <f t="shared" si="13"/>
        <v>2.1752626E-4</v>
      </c>
    </row>
    <row r="862" spans="2:9" s="33" customFormat="1" ht="13.2">
      <c r="B862" s="33">
        <v>4</v>
      </c>
      <c r="C862" s="33" t="s">
        <v>4115</v>
      </c>
      <c r="D862" s="45" t="s">
        <v>2572</v>
      </c>
      <c r="E862" s="45" t="s">
        <v>2573</v>
      </c>
      <c r="F862" s="32" t="s">
        <v>4114</v>
      </c>
      <c r="G862" s="33" t="s">
        <v>2574</v>
      </c>
      <c r="H862" s="57">
        <v>442629</v>
      </c>
      <c r="I862" s="34">
        <f t="shared" si="13"/>
        <v>1.3931184499999999E-4</v>
      </c>
    </row>
    <row r="863" spans="2:9" s="33" customFormat="1" ht="13.2">
      <c r="B863" s="33">
        <v>4</v>
      </c>
      <c r="C863" s="33" t="s">
        <v>4115</v>
      </c>
      <c r="D863" s="45" t="s">
        <v>2575</v>
      </c>
      <c r="E863" s="45" t="s">
        <v>2576</v>
      </c>
      <c r="F863" s="32" t="s">
        <v>4114</v>
      </c>
      <c r="G863" s="33" t="s">
        <v>2577</v>
      </c>
      <c r="H863" s="57">
        <v>103588</v>
      </c>
      <c r="I863" s="34">
        <f t="shared" si="13"/>
        <v>3.2603005E-5</v>
      </c>
    </row>
    <row r="864" spans="2:9" s="33" customFormat="1" ht="13.2">
      <c r="B864" s="33">
        <v>4</v>
      </c>
      <c r="C864" s="33" t="s">
        <v>4115</v>
      </c>
      <c r="D864" s="45" t="s">
        <v>2578</v>
      </c>
      <c r="E864" s="45" t="s">
        <v>2579</v>
      </c>
      <c r="F864" s="32" t="s">
        <v>4114</v>
      </c>
      <c r="G864" s="33" t="s">
        <v>2580</v>
      </c>
      <c r="H864" s="57">
        <v>891695</v>
      </c>
      <c r="I864" s="34">
        <f t="shared" si="13"/>
        <v>2.80649653E-4</v>
      </c>
    </row>
    <row r="865" spans="2:9" s="33" customFormat="1" ht="13.2">
      <c r="B865" s="33">
        <v>4</v>
      </c>
      <c r="C865" s="33" t="s">
        <v>4115</v>
      </c>
      <c r="D865" s="45" t="s">
        <v>2581</v>
      </c>
      <c r="E865" s="45" t="s">
        <v>2582</v>
      </c>
      <c r="F865" s="32" t="s">
        <v>4114</v>
      </c>
      <c r="G865" s="33" t="s">
        <v>2583</v>
      </c>
      <c r="H865" s="57">
        <v>9867971</v>
      </c>
      <c r="I865" s="34">
        <f t="shared" si="13"/>
        <v>3.1058182849999999E-3</v>
      </c>
    </row>
    <row r="866" spans="2:9" s="33" customFormat="1" ht="13.2">
      <c r="B866" s="33">
        <v>4</v>
      </c>
      <c r="C866" s="33" t="s">
        <v>4115</v>
      </c>
      <c r="D866" s="45" t="s">
        <v>2584</v>
      </c>
      <c r="E866" s="45" t="s">
        <v>2585</v>
      </c>
      <c r="F866" s="32" t="s">
        <v>4114</v>
      </c>
      <c r="G866" s="33" t="s">
        <v>2586</v>
      </c>
      <c r="H866" s="57">
        <v>272904</v>
      </c>
      <c r="I866" s="34">
        <f t="shared" si="13"/>
        <v>8.5893060999999999E-5</v>
      </c>
    </row>
    <row r="867" spans="2:9" s="33" customFormat="1" ht="13.2">
      <c r="B867" s="33">
        <v>4</v>
      </c>
      <c r="C867" s="33" t="s">
        <v>4115</v>
      </c>
      <c r="D867" s="45" t="s">
        <v>2587</v>
      </c>
      <c r="E867" s="45" t="s">
        <v>2588</v>
      </c>
      <c r="F867" s="32" t="s">
        <v>4114</v>
      </c>
      <c r="G867" s="33" t="s">
        <v>2589</v>
      </c>
      <c r="H867" s="57">
        <v>613146</v>
      </c>
      <c r="I867" s="34">
        <f t="shared" si="13"/>
        <v>1.9297990000000001E-4</v>
      </c>
    </row>
    <row r="868" spans="2:9" s="33" customFormat="1" ht="13.2">
      <c r="B868" s="33">
        <v>4</v>
      </c>
      <c r="C868" s="33" t="s">
        <v>4115</v>
      </c>
      <c r="D868" s="45" t="s">
        <v>2590</v>
      </c>
      <c r="E868" s="45" t="s">
        <v>2591</v>
      </c>
      <c r="F868" s="32" t="s">
        <v>4114</v>
      </c>
      <c r="G868" s="33" t="s">
        <v>2592</v>
      </c>
      <c r="H868" s="57">
        <v>176786</v>
      </c>
      <c r="I868" s="34">
        <f t="shared" si="13"/>
        <v>5.5641143999999999E-5</v>
      </c>
    </row>
    <row r="869" spans="2:9" s="33" customFormat="1" ht="13.2">
      <c r="B869" s="33">
        <v>4</v>
      </c>
      <c r="C869" s="33" t="s">
        <v>4115</v>
      </c>
      <c r="D869" s="45" t="s">
        <v>2593</v>
      </c>
      <c r="E869" s="45" t="s">
        <v>2594</v>
      </c>
      <c r="F869" s="32" t="s">
        <v>4114</v>
      </c>
      <c r="G869" s="33" t="s">
        <v>2595</v>
      </c>
      <c r="H869" s="57">
        <v>383509</v>
      </c>
      <c r="I869" s="34">
        <f t="shared" si="13"/>
        <v>1.20704577E-4</v>
      </c>
    </row>
    <row r="870" spans="2:9" s="33" customFormat="1" ht="13.2">
      <c r="B870" s="33">
        <v>4</v>
      </c>
      <c r="C870" s="33" t="s">
        <v>4115</v>
      </c>
      <c r="D870" s="45" t="s">
        <v>2596</v>
      </c>
      <c r="E870" s="45" t="s">
        <v>2597</v>
      </c>
      <c r="F870" s="32" t="s">
        <v>4114</v>
      </c>
      <c r="G870" s="33" t="s">
        <v>2598</v>
      </c>
      <c r="H870" s="57">
        <v>190054</v>
      </c>
      <c r="I870" s="34">
        <f t="shared" si="13"/>
        <v>5.9817078E-5</v>
      </c>
    </row>
    <row r="871" spans="2:9" s="33" customFormat="1" ht="13.2">
      <c r="B871" s="33">
        <v>4</v>
      </c>
      <c r="C871" s="33" t="s">
        <v>4115</v>
      </c>
      <c r="D871" s="45" t="s">
        <v>2599</v>
      </c>
      <c r="E871" s="45" t="s">
        <v>2600</v>
      </c>
      <c r="F871" s="32" t="s">
        <v>4114</v>
      </c>
      <c r="G871" s="33" t="s">
        <v>2601</v>
      </c>
      <c r="H871" s="57">
        <v>79501</v>
      </c>
      <c r="I871" s="34">
        <f t="shared" si="13"/>
        <v>2.5021927999999998E-5</v>
      </c>
    </row>
    <row r="872" spans="2:9" s="33" customFormat="1" ht="13.2">
      <c r="B872" s="33">
        <v>4</v>
      </c>
      <c r="C872" s="33" t="s">
        <v>4115</v>
      </c>
      <c r="D872" s="45" t="s">
        <v>2602</v>
      </c>
      <c r="E872" s="45" t="s">
        <v>2603</v>
      </c>
      <c r="F872" s="32" t="s">
        <v>4114</v>
      </c>
      <c r="G872" s="33" t="s">
        <v>2604</v>
      </c>
      <c r="H872" s="57">
        <v>115271</v>
      </c>
      <c r="I872" s="34">
        <f t="shared" si="13"/>
        <v>3.6280079999999997E-5</v>
      </c>
    </row>
    <row r="873" spans="2:9" s="33" customFormat="1" ht="13.2">
      <c r="B873" s="33">
        <v>4</v>
      </c>
      <c r="C873" s="33" t="s">
        <v>4115</v>
      </c>
      <c r="D873" s="45" t="s">
        <v>2605</v>
      </c>
      <c r="E873" s="45" t="s">
        <v>2606</v>
      </c>
      <c r="F873" s="32" t="s">
        <v>4114</v>
      </c>
      <c r="G873" s="33" t="s">
        <v>2607</v>
      </c>
      <c r="H873" s="57">
        <v>1050666</v>
      </c>
      <c r="I873" s="34">
        <f t="shared" si="13"/>
        <v>3.30683752E-4</v>
      </c>
    </row>
    <row r="874" spans="2:9" s="33" customFormat="1" ht="13.2">
      <c r="B874" s="33">
        <v>4</v>
      </c>
      <c r="C874" s="33" t="s">
        <v>4115</v>
      </c>
      <c r="D874" s="45" t="s">
        <v>2608</v>
      </c>
      <c r="E874" s="45" t="s">
        <v>2609</v>
      </c>
      <c r="F874" s="32" t="s">
        <v>4114</v>
      </c>
      <c r="G874" s="33" t="s">
        <v>2610</v>
      </c>
      <c r="H874" s="57">
        <v>774051</v>
      </c>
      <c r="I874" s="34">
        <f t="shared" si="13"/>
        <v>2.43622701E-4</v>
      </c>
    </row>
    <row r="875" spans="2:9" s="33" customFormat="1" ht="13.2">
      <c r="B875" s="33">
        <v>4</v>
      </c>
      <c r="C875" s="33" t="s">
        <v>4115</v>
      </c>
      <c r="D875" s="45" t="s">
        <v>2611</v>
      </c>
      <c r="E875" s="45" t="s">
        <v>2612</v>
      </c>
      <c r="F875" s="32" t="s">
        <v>4114</v>
      </c>
      <c r="G875" s="33" t="s">
        <v>2613</v>
      </c>
      <c r="H875" s="57">
        <v>217126</v>
      </c>
      <c r="I875" s="34">
        <f t="shared" si="13"/>
        <v>6.8337645000000004E-5</v>
      </c>
    </row>
    <row r="876" spans="2:9" s="33" customFormat="1" ht="13.2">
      <c r="B876" s="33">
        <v>4</v>
      </c>
      <c r="C876" s="33" t="s">
        <v>4115</v>
      </c>
      <c r="D876" s="45" t="s">
        <v>2614</v>
      </c>
      <c r="E876" s="45" t="s">
        <v>2615</v>
      </c>
      <c r="F876" s="32" t="s">
        <v>4114</v>
      </c>
      <c r="G876" s="33" t="s">
        <v>2616</v>
      </c>
      <c r="H876" s="57">
        <v>408902</v>
      </c>
      <c r="I876" s="34">
        <f t="shared" si="13"/>
        <v>1.286967E-4</v>
      </c>
    </row>
    <row r="877" spans="2:9" s="33" customFormat="1" ht="13.2">
      <c r="B877" s="33">
        <v>4</v>
      </c>
      <c r="C877" s="33" t="s">
        <v>4115</v>
      </c>
      <c r="D877" s="45" t="s">
        <v>2617</v>
      </c>
      <c r="E877" s="45" t="s">
        <v>2618</v>
      </c>
      <c r="F877" s="32" t="s">
        <v>4114</v>
      </c>
      <c r="G877" s="33" t="s">
        <v>2619</v>
      </c>
      <c r="H877" s="57">
        <v>116577</v>
      </c>
      <c r="I877" s="34">
        <f t="shared" si="13"/>
        <v>3.6691126999999999E-5</v>
      </c>
    </row>
    <row r="878" spans="2:9" s="33" customFormat="1" ht="13.2">
      <c r="B878" s="33">
        <v>4</v>
      </c>
      <c r="C878" s="33" t="s">
        <v>4115</v>
      </c>
      <c r="D878" s="45" t="s">
        <v>2620</v>
      </c>
      <c r="E878" s="45" t="s">
        <v>2621</v>
      </c>
      <c r="F878" s="32" t="s">
        <v>4114</v>
      </c>
      <c r="G878" s="33" t="s">
        <v>2622</v>
      </c>
      <c r="H878" s="57">
        <v>178874</v>
      </c>
      <c r="I878" s="34">
        <f t="shared" si="13"/>
        <v>5.6298314999999997E-5</v>
      </c>
    </row>
    <row r="879" spans="2:9" s="33" customFormat="1" ht="13.2">
      <c r="B879" s="33">
        <v>4</v>
      </c>
      <c r="C879" s="33" t="s">
        <v>4115</v>
      </c>
      <c r="D879" s="45" t="s">
        <v>2623</v>
      </c>
      <c r="E879" s="45" t="s">
        <v>2624</v>
      </c>
      <c r="F879" s="32" t="s">
        <v>4114</v>
      </c>
      <c r="G879" s="33" t="s">
        <v>2625</v>
      </c>
      <c r="H879" s="57">
        <v>31375</v>
      </c>
      <c r="I879" s="34">
        <f t="shared" si="13"/>
        <v>9.874882E-6</v>
      </c>
    </row>
    <row r="880" spans="2:9" s="33" customFormat="1" ht="13.2">
      <c r="B880" s="33">
        <v>4</v>
      </c>
      <c r="C880" s="33" t="s">
        <v>4115</v>
      </c>
      <c r="D880" s="45" t="s">
        <v>2626</v>
      </c>
      <c r="E880" s="45" t="s">
        <v>2627</v>
      </c>
      <c r="F880" s="32" t="s">
        <v>4114</v>
      </c>
      <c r="G880" s="33" t="s">
        <v>2628</v>
      </c>
      <c r="H880" s="57">
        <v>28817</v>
      </c>
      <c r="I880" s="34">
        <f t="shared" si="13"/>
        <v>9.0697840000000004E-6</v>
      </c>
    </row>
    <row r="881" spans="2:9" s="33" customFormat="1" ht="13.2">
      <c r="B881" s="33">
        <v>4</v>
      </c>
      <c r="C881" s="33" t="s">
        <v>4115</v>
      </c>
      <c r="D881" s="45" t="s">
        <v>2629</v>
      </c>
      <c r="E881" s="45" t="s">
        <v>2630</v>
      </c>
      <c r="F881" s="32" t="s">
        <v>4114</v>
      </c>
      <c r="G881" s="33" t="s">
        <v>2631</v>
      </c>
      <c r="H881" s="57">
        <v>126144</v>
      </c>
      <c r="I881" s="34">
        <f t="shared" si="13"/>
        <v>3.9702218999999999E-5</v>
      </c>
    </row>
    <row r="882" spans="2:9" s="33" customFormat="1" ht="13.2">
      <c r="B882" s="33">
        <v>4</v>
      </c>
      <c r="C882" s="33" t="s">
        <v>4115</v>
      </c>
      <c r="D882" s="45" t="s">
        <v>2632</v>
      </c>
      <c r="E882" s="45" t="s">
        <v>2633</v>
      </c>
      <c r="F882" s="32" t="s">
        <v>4114</v>
      </c>
      <c r="G882" s="33" t="s">
        <v>2634</v>
      </c>
      <c r="H882" s="57">
        <v>91048</v>
      </c>
      <c r="I882" s="34">
        <f t="shared" si="13"/>
        <v>2.8656198999999999E-5</v>
      </c>
    </row>
    <row r="883" spans="2:9" s="33" customFormat="1" ht="13.2">
      <c r="B883" s="33">
        <v>4</v>
      </c>
      <c r="C883" s="33" t="s">
        <v>4115</v>
      </c>
      <c r="D883" s="45" t="s">
        <v>2635</v>
      </c>
      <c r="E883" s="45" t="s">
        <v>2636</v>
      </c>
      <c r="F883" s="32" t="s">
        <v>4114</v>
      </c>
      <c r="G883" s="33" t="s">
        <v>2637</v>
      </c>
      <c r="H883" s="57">
        <v>282487</v>
      </c>
      <c r="I883" s="34">
        <f t="shared" si="13"/>
        <v>8.8909188000000006E-5</v>
      </c>
    </row>
    <row r="884" spans="2:9" s="33" customFormat="1" ht="13.2">
      <c r="B884" s="33">
        <v>4</v>
      </c>
      <c r="C884" s="33" t="s">
        <v>4115</v>
      </c>
      <c r="D884" s="45" t="s">
        <v>2638</v>
      </c>
      <c r="E884" s="45" t="s">
        <v>2639</v>
      </c>
      <c r="F884" s="32" t="s">
        <v>4114</v>
      </c>
      <c r="G884" s="33" t="s">
        <v>2640</v>
      </c>
      <c r="H884" s="57">
        <v>19218</v>
      </c>
      <c r="I884" s="34">
        <f t="shared" si="13"/>
        <v>6.0486209999999999E-6</v>
      </c>
    </row>
    <row r="885" spans="2:9" s="33" customFormat="1" ht="13.2">
      <c r="B885" s="33">
        <v>4</v>
      </c>
      <c r="C885" s="33" t="s">
        <v>4115</v>
      </c>
      <c r="D885" s="45" t="s">
        <v>2641</v>
      </c>
      <c r="E885" s="45" t="s">
        <v>2642</v>
      </c>
      <c r="F885" s="32" t="s">
        <v>4114</v>
      </c>
      <c r="G885" s="33" t="s">
        <v>2643</v>
      </c>
      <c r="H885" s="57">
        <v>723508</v>
      </c>
      <c r="I885" s="34">
        <f t="shared" si="13"/>
        <v>2.2771493500000001E-4</v>
      </c>
    </row>
    <row r="886" spans="2:9" s="33" customFormat="1" ht="13.2">
      <c r="B886" s="33">
        <v>4</v>
      </c>
      <c r="C886" s="33" t="s">
        <v>4115</v>
      </c>
      <c r="D886" s="45" t="s">
        <v>2644</v>
      </c>
      <c r="E886" s="45" t="s">
        <v>2645</v>
      </c>
      <c r="F886" s="32" t="s">
        <v>4114</v>
      </c>
      <c r="G886" s="33" t="s">
        <v>2646</v>
      </c>
      <c r="H886" s="57">
        <v>30489</v>
      </c>
      <c r="I886" s="34">
        <f t="shared" si="13"/>
        <v>9.5960249999999993E-6</v>
      </c>
    </row>
    <row r="887" spans="2:9" s="33" customFormat="1" ht="13.2">
      <c r="B887" s="33">
        <v>4</v>
      </c>
      <c r="C887" s="33" t="s">
        <v>4115</v>
      </c>
      <c r="D887" s="45" t="s">
        <v>2647</v>
      </c>
      <c r="E887" s="45" t="s">
        <v>2648</v>
      </c>
      <c r="F887" s="32" t="s">
        <v>4114</v>
      </c>
      <c r="G887" s="33" t="s">
        <v>2649</v>
      </c>
      <c r="H887" s="57">
        <v>425230</v>
      </c>
      <c r="I887" s="34">
        <f t="shared" si="13"/>
        <v>1.3383573099999999E-4</v>
      </c>
    </row>
    <row r="888" spans="2:9" s="33" customFormat="1" ht="13.2">
      <c r="B888" s="33">
        <v>4</v>
      </c>
      <c r="C888" s="33" t="s">
        <v>4115</v>
      </c>
      <c r="D888" s="45" t="s">
        <v>2650</v>
      </c>
      <c r="E888" s="45" t="s">
        <v>2651</v>
      </c>
      <c r="F888" s="32" t="s">
        <v>4114</v>
      </c>
      <c r="G888" s="33" t="s">
        <v>2652</v>
      </c>
      <c r="H888" s="57">
        <v>1324880</v>
      </c>
      <c r="I888" s="34">
        <f t="shared" si="13"/>
        <v>4.16989119E-4</v>
      </c>
    </row>
    <row r="889" spans="2:9" s="33" customFormat="1" ht="13.2">
      <c r="B889" s="33">
        <v>4</v>
      </c>
      <c r="C889" s="33" t="s">
        <v>4115</v>
      </c>
      <c r="D889" s="45" t="s">
        <v>2653</v>
      </c>
      <c r="E889" s="45" t="s">
        <v>2654</v>
      </c>
      <c r="F889" s="32" t="s">
        <v>4114</v>
      </c>
      <c r="G889" s="33" t="s">
        <v>2655</v>
      </c>
      <c r="H889" s="57">
        <v>119300</v>
      </c>
      <c r="I889" s="34">
        <f t="shared" si="13"/>
        <v>3.7548157000000003E-5</v>
      </c>
    </row>
    <row r="890" spans="2:9" s="33" customFormat="1" ht="13.2">
      <c r="B890" s="33">
        <v>4</v>
      </c>
      <c r="C890" s="33" t="s">
        <v>4115</v>
      </c>
      <c r="D890" s="45" t="s">
        <v>2656</v>
      </c>
      <c r="E890" s="45" t="s">
        <v>2657</v>
      </c>
      <c r="F890" s="32" t="s">
        <v>4114</v>
      </c>
      <c r="G890" s="33" t="s">
        <v>2658</v>
      </c>
      <c r="H890" s="57">
        <v>155343</v>
      </c>
      <c r="I890" s="34">
        <f t="shared" si="13"/>
        <v>4.8892232E-5</v>
      </c>
    </row>
    <row r="891" spans="2:9" s="33" customFormat="1" ht="13.2">
      <c r="B891" s="33">
        <v>4</v>
      </c>
      <c r="C891" s="33" t="s">
        <v>4115</v>
      </c>
      <c r="D891" s="45" t="s">
        <v>2659</v>
      </c>
      <c r="E891" s="45" t="s">
        <v>2660</v>
      </c>
      <c r="F891" s="32" t="s">
        <v>4114</v>
      </c>
      <c r="G891" s="33" t="s">
        <v>2661</v>
      </c>
      <c r="H891" s="57">
        <v>465296</v>
      </c>
      <c r="I891" s="34">
        <f t="shared" si="13"/>
        <v>1.46445994E-4</v>
      </c>
    </row>
    <row r="892" spans="2:9" s="33" customFormat="1" ht="13.2">
      <c r="B892" s="33">
        <v>4</v>
      </c>
      <c r="C892" s="33" t="s">
        <v>4115</v>
      </c>
      <c r="D892" s="45" t="s">
        <v>2662</v>
      </c>
      <c r="E892" s="45" t="s">
        <v>2663</v>
      </c>
      <c r="F892" s="32" t="s">
        <v>4114</v>
      </c>
      <c r="G892" s="33" t="s">
        <v>2664</v>
      </c>
      <c r="H892" s="57">
        <v>164165</v>
      </c>
      <c r="I892" s="34">
        <f t="shared" si="13"/>
        <v>5.1668844000000003E-5</v>
      </c>
    </row>
    <row r="893" spans="2:9" s="33" customFormat="1" ht="13.2">
      <c r="B893" s="33">
        <v>4</v>
      </c>
      <c r="C893" s="33" t="s">
        <v>4115</v>
      </c>
      <c r="D893" s="45" t="s">
        <v>2665</v>
      </c>
      <c r="E893" s="45" t="s">
        <v>2666</v>
      </c>
      <c r="F893" s="32" t="s">
        <v>4114</v>
      </c>
      <c r="G893" s="33" t="s">
        <v>2667</v>
      </c>
      <c r="H893" s="57">
        <v>278063</v>
      </c>
      <c r="I893" s="34">
        <f t="shared" si="13"/>
        <v>8.7516789999999995E-5</v>
      </c>
    </row>
    <row r="894" spans="2:9" s="33" customFormat="1" ht="13.2">
      <c r="B894" s="33">
        <v>4</v>
      </c>
      <c r="C894" s="33" t="s">
        <v>4115</v>
      </c>
      <c r="D894" s="45" t="s">
        <v>2668</v>
      </c>
      <c r="E894" s="45" t="s">
        <v>2669</v>
      </c>
      <c r="F894" s="32" t="s">
        <v>4114</v>
      </c>
      <c r="G894" s="33" t="s">
        <v>2670</v>
      </c>
      <c r="H894" s="57">
        <v>101032</v>
      </c>
      <c r="I894" s="34">
        <f t="shared" si="13"/>
        <v>3.1798536000000002E-5</v>
      </c>
    </row>
    <row r="895" spans="2:9" s="33" customFormat="1" ht="13.2">
      <c r="B895" s="33">
        <v>4</v>
      </c>
      <c r="C895" s="33" t="s">
        <v>4115</v>
      </c>
      <c r="D895" s="45" t="s">
        <v>2671</v>
      </c>
      <c r="E895" s="45" t="s">
        <v>2672</v>
      </c>
      <c r="F895" s="32" t="s">
        <v>4114</v>
      </c>
      <c r="G895" s="33" t="s">
        <v>2673</v>
      </c>
      <c r="H895" s="57">
        <v>16386</v>
      </c>
      <c r="I895" s="34">
        <f t="shared" si="13"/>
        <v>5.1572850000000004E-6</v>
      </c>
    </row>
    <row r="896" spans="2:9" s="33" customFormat="1" ht="13.2">
      <c r="B896" s="33">
        <v>4</v>
      </c>
      <c r="C896" s="33" t="s">
        <v>4115</v>
      </c>
      <c r="D896" s="45" t="s">
        <v>2674</v>
      </c>
      <c r="E896" s="45" t="s">
        <v>2675</v>
      </c>
      <c r="F896" s="32" t="s">
        <v>4114</v>
      </c>
      <c r="G896" s="33" t="s">
        <v>2676</v>
      </c>
      <c r="H896" s="57">
        <v>31751</v>
      </c>
      <c r="I896" s="34">
        <f t="shared" si="13"/>
        <v>9.9932230000000007E-6</v>
      </c>
    </row>
    <row r="897" spans="2:9" s="33" customFormat="1" ht="13.2">
      <c r="B897" s="33">
        <v>4</v>
      </c>
      <c r="C897" s="33" t="s">
        <v>4115</v>
      </c>
      <c r="D897" s="45" t="s">
        <v>2677</v>
      </c>
      <c r="E897" s="45" t="s">
        <v>2678</v>
      </c>
      <c r="F897" s="32" t="s">
        <v>4114</v>
      </c>
      <c r="G897" s="33" t="s">
        <v>2679</v>
      </c>
      <c r="H897" s="57">
        <v>73244</v>
      </c>
      <c r="I897" s="34">
        <f t="shared" si="13"/>
        <v>2.3052617E-5</v>
      </c>
    </row>
    <row r="898" spans="2:9" s="33" customFormat="1" ht="13.2">
      <c r="B898" s="33">
        <v>4</v>
      </c>
      <c r="C898" s="33" t="s">
        <v>4115</v>
      </c>
      <c r="D898" s="45" t="s">
        <v>2680</v>
      </c>
      <c r="E898" s="45" t="s">
        <v>2681</v>
      </c>
      <c r="F898" s="32" t="s">
        <v>4114</v>
      </c>
      <c r="G898" s="33" t="s">
        <v>2682</v>
      </c>
      <c r="H898" s="57">
        <v>83604</v>
      </c>
      <c r="I898" s="34">
        <f t="shared" si="13"/>
        <v>2.6313295000000001E-5</v>
      </c>
    </row>
    <row r="899" spans="2:9" s="33" customFormat="1" ht="13.2">
      <c r="B899" s="33">
        <v>4</v>
      </c>
      <c r="C899" s="33" t="s">
        <v>4115</v>
      </c>
      <c r="D899" s="45" t="s">
        <v>2683</v>
      </c>
      <c r="E899" s="45" t="s">
        <v>2684</v>
      </c>
      <c r="F899" s="32" t="s">
        <v>4114</v>
      </c>
      <c r="G899" s="33" t="s">
        <v>2685</v>
      </c>
      <c r="H899" s="57">
        <v>534012</v>
      </c>
      <c r="I899" s="34">
        <f t="shared" si="13"/>
        <v>1.68073481E-4</v>
      </c>
    </row>
    <row r="900" spans="2:9" s="33" customFormat="1" ht="13.2">
      <c r="B900" s="33">
        <v>4</v>
      </c>
      <c r="C900" s="33" t="s">
        <v>4115</v>
      </c>
      <c r="D900" s="45" t="s">
        <v>2686</v>
      </c>
      <c r="E900" s="45" t="s">
        <v>2687</v>
      </c>
      <c r="F900" s="32" t="s">
        <v>4114</v>
      </c>
      <c r="G900" s="33" t="s">
        <v>2688</v>
      </c>
      <c r="H900" s="57">
        <v>187816</v>
      </c>
      <c r="I900" s="34">
        <f t="shared" si="13"/>
        <v>5.9112696000000003E-5</v>
      </c>
    </row>
    <row r="901" spans="2:9" s="33" customFormat="1" ht="13.2">
      <c r="B901" s="33">
        <v>4</v>
      </c>
      <c r="C901" s="33" t="s">
        <v>4115</v>
      </c>
      <c r="D901" s="45" t="s">
        <v>2689</v>
      </c>
      <c r="E901" s="45" t="s">
        <v>2690</v>
      </c>
      <c r="F901" s="32" t="s">
        <v>4114</v>
      </c>
      <c r="G901" s="33" t="s">
        <v>2691</v>
      </c>
      <c r="H901" s="57">
        <v>47178</v>
      </c>
      <c r="I901" s="34">
        <f t="shared" si="13"/>
        <v>1.4848675000000001E-5</v>
      </c>
    </row>
    <row r="902" spans="2:9" s="33" customFormat="1" ht="13.2">
      <c r="B902" s="33">
        <v>4</v>
      </c>
      <c r="C902" s="33" t="s">
        <v>4115</v>
      </c>
      <c r="D902" s="45" t="s">
        <v>2692</v>
      </c>
      <c r="E902" s="45" t="s">
        <v>2693</v>
      </c>
      <c r="F902" s="32" t="s">
        <v>4114</v>
      </c>
      <c r="G902" s="33" t="s">
        <v>2694</v>
      </c>
      <c r="H902" s="57">
        <v>847751</v>
      </c>
      <c r="I902" s="34">
        <f t="shared" si="13"/>
        <v>2.66818838E-4</v>
      </c>
    </row>
    <row r="903" spans="2:9" s="33" customFormat="1" ht="13.2">
      <c r="B903" s="33">
        <v>4</v>
      </c>
      <c r="C903" s="33" t="s">
        <v>4115</v>
      </c>
      <c r="D903" s="45" t="s">
        <v>2695</v>
      </c>
      <c r="E903" s="45" t="s">
        <v>2696</v>
      </c>
      <c r="F903" s="32" t="s">
        <v>4114</v>
      </c>
      <c r="G903" s="33" t="s">
        <v>2697</v>
      </c>
      <c r="H903" s="57">
        <v>181454</v>
      </c>
      <c r="I903" s="34">
        <f t="shared" si="13"/>
        <v>5.7110337000000002E-5</v>
      </c>
    </row>
    <row r="904" spans="2:9" s="33" customFormat="1" ht="13.2">
      <c r="B904" s="33">
        <v>4</v>
      </c>
      <c r="C904" s="33" t="s">
        <v>4115</v>
      </c>
      <c r="D904" s="45" t="s">
        <v>2698</v>
      </c>
      <c r="E904" s="45" t="s">
        <v>2699</v>
      </c>
      <c r="F904" s="32" t="s">
        <v>4114</v>
      </c>
      <c r="G904" s="33" t="s">
        <v>2700</v>
      </c>
      <c r="H904" s="57">
        <v>244907</v>
      </c>
      <c r="I904" s="34">
        <f t="shared" si="13"/>
        <v>7.7081360999999997E-5</v>
      </c>
    </row>
    <row r="905" spans="2:9" s="33" customFormat="1" ht="13.2">
      <c r="B905" s="33">
        <v>4</v>
      </c>
      <c r="C905" s="33" t="s">
        <v>4115</v>
      </c>
      <c r="D905" s="45" t="s">
        <v>2701</v>
      </c>
      <c r="E905" s="45" t="s">
        <v>2702</v>
      </c>
      <c r="F905" s="32" t="s">
        <v>4114</v>
      </c>
      <c r="G905" s="33" t="s">
        <v>2703</v>
      </c>
      <c r="H905" s="57">
        <v>781457</v>
      </c>
      <c r="I905" s="34">
        <f t="shared" si="13"/>
        <v>2.4595364500000001E-4</v>
      </c>
    </row>
    <row r="906" spans="2:9" s="33" customFormat="1" ht="13.2">
      <c r="B906" s="33">
        <v>4</v>
      </c>
      <c r="C906" s="33" t="s">
        <v>4115</v>
      </c>
      <c r="D906" s="45" t="s">
        <v>2704</v>
      </c>
      <c r="E906" s="45" t="s">
        <v>2705</v>
      </c>
      <c r="F906" s="32" t="s">
        <v>4114</v>
      </c>
      <c r="G906" s="33" t="s">
        <v>2706</v>
      </c>
      <c r="H906" s="57">
        <v>120609</v>
      </c>
      <c r="I906" s="34">
        <f t="shared" si="13"/>
        <v>3.7960148000000001E-5</v>
      </c>
    </row>
    <row r="907" spans="2:9" s="33" customFormat="1" ht="13.2">
      <c r="B907" s="33">
        <v>4</v>
      </c>
      <c r="C907" s="33" t="s">
        <v>4115</v>
      </c>
      <c r="D907" s="45" t="s">
        <v>2707</v>
      </c>
      <c r="E907" s="45" t="s">
        <v>2708</v>
      </c>
      <c r="F907" s="32" t="s">
        <v>4114</v>
      </c>
      <c r="G907" s="33" t="s">
        <v>2709</v>
      </c>
      <c r="H907" s="57">
        <v>121950</v>
      </c>
      <c r="I907" s="34">
        <f t="shared" si="13"/>
        <v>3.8382210000000001E-5</v>
      </c>
    </row>
    <row r="908" spans="2:9" s="33" customFormat="1" ht="13.2">
      <c r="B908" s="33">
        <v>4</v>
      </c>
      <c r="C908" s="33" t="s">
        <v>4115</v>
      </c>
      <c r="D908" s="45" t="s">
        <v>2710</v>
      </c>
      <c r="E908" s="45" t="s">
        <v>2711</v>
      </c>
      <c r="F908" s="32" t="s">
        <v>4114</v>
      </c>
      <c r="G908" s="33" t="s">
        <v>2712</v>
      </c>
      <c r="H908" s="57">
        <v>533729</v>
      </c>
      <c r="I908" s="34">
        <f t="shared" si="13"/>
        <v>1.6798441E-4</v>
      </c>
    </row>
    <row r="909" spans="2:9" s="33" customFormat="1" ht="13.2">
      <c r="B909" s="33">
        <v>4</v>
      </c>
      <c r="C909" s="33" t="s">
        <v>4115</v>
      </c>
      <c r="D909" s="45" t="s">
        <v>2713</v>
      </c>
      <c r="E909" s="45" t="s">
        <v>2714</v>
      </c>
      <c r="F909" s="32" t="s">
        <v>4114</v>
      </c>
      <c r="G909" s="33" t="s">
        <v>2715</v>
      </c>
      <c r="H909" s="57">
        <v>203736</v>
      </c>
      <c r="I909" s="34">
        <f t="shared" si="13"/>
        <v>6.4123313000000005E-5</v>
      </c>
    </row>
    <row r="910" spans="2:9" s="33" customFormat="1" ht="13.2">
      <c r="B910" s="33">
        <v>4</v>
      </c>
      <c r="C910" s="33" t="s">
        <v>4115</v>
      </c>
      <c r="D910" s="45" t="s">
        <v>2716</v>
      </c>
      <c r="E910" s="45" t="s">
        <v>2717</v>
      </c>
      <c r="F910" s="32" t="s">
        <v>4114</v>
      </c>
      <c r="G910" s="33" t="s">
        <v>2718</v>
      </c>
      <c r="H910" s="57">
        <v>283912</v>
      </c>
      <c r="I910" s="34">
        <f t="shared" si="13"/>
        <v>8.9357689000000003E-5</v>
      </c>
    </row>
    <row r="911" spans="2:9" s="33" customFormat="1" ht="13.2">
      <c r="B911" s="33">
        <v>4</v>
      </c>
      <c r="C911" s="33" t="s">
        <v>4115</v>
      </c>
      <c r="D911" s="45" t="s">
        <v>2719</v>
      </c>
      <c r="E911" s="45" t="s">
        <v>2720</v>
      </c>
      <c r="F911" s="32" t="s">
        <v>4114</v>
      </c>
      <c r="G911" s="33" t="s">
        <v>2721</v>
      </c>
      <c r="H911" s="57">
        <v>712594</v>
      </c>
      <c r="I911" s="34">
        <f t="shared" si="13"/>
        <v>2.2427989200000001E-4</v>
      </c>
    </row>
    <row r="912" spans="2:9" s="33" customFormat="1" ht="13.2">
      <c r="B912" s="33">
        <v>4</v>
      </c>
      <c r="C912" s="33" t="s">
        <v>4115</v>
      </c>
      <c r="D912" s="45" t="s">
        <v>2722</v>
      </c>
      <c r="E912" s="45" t="s">
        <v>2723</v>
      </c>
      <c r="F912" s="32" t="s">
        <v>4114</v>
      </c>
      <c r="G912" s="33" t="s">
        <v>2724</v>
      </c>
      <c r="H912" s="57">
        <v>150051</v>
      </c>
      <c r="I912" s="34">
        <f t="shared" si="13"/>
        <v>4.7226642999999997E-5</v>
      </c>
    </row>
    <row r="913" spans="2:9" s="33" customFormat="1" ht="13.2">
      <c r="B913" s="33">
        <v>4</v>
      </c>
      <c r="C913" s="33" t="s">
        <v>4115</v>
      </c>
      <c r="D913" s="45" t="s">
        <v>2725</v>
      </c>
      <c r="E913" s="45" t="s">
        <v>2726</v>
      </c>
      <c r="F913" s="32" t="s">
        <v>4114</v>
      </c>
      <c r="G913" s="33" t="s">
        <v>2727</v>
      </c>
      <c r="H913" s="57">
        <v>75490</v>
      </c>
      <c r="I913" s="34">
        <f t="shared" si="13"/>
        <v>2.3759517000000002E-5</v>
      </c>
    </row>
    <row r="914" spans="2:9" s="33" customFormat="1" ht="13.2">
      <c r="B914" s="33">
        <v>4</v>
      </c>
      <c r="C914" s="33" t="s">
        <v>4115</v>
      </c>
      <c r="D914" s="45" t="s">
        <v>2728</v>
      </c>
      <c r="E914" s="45" t="s">
        <v>2729</v>
      </c>
      <c r="F914" s="32" t="s">
        <v>4114</v>
      </c>
      <c r="G914" s="33" t="s">
        <v>2730</v>
      </c>
      <c r="H914" s="57">
        <v>1156907</v>
      </c>
      <c r="I914" s="34">
        <f t="shared" si="13"/>
        <v>3.6412175499999998E-4</v>
      </c>
    </row>
    <row r="915" spans="2:9" s="33" customFormat="1" ht="13.2">
      <c r="B915" s="33">
        <v>4</v>
      </c>
      <c r="C915" s="33" t="s">
        <v>4115</v>
      </c>
      <c r="D915" s="45" t="s">
        <v>2731</v>
      </c>
      <c r="E915" s="45" t="s">
        <v>2732</v>
      </c>
      <c r="F915" s="32" t="s">
        <v>4114</v>
      </c>
      <c r="G915" s="33" t="s">
        <v>2733</v>
      </c>
      <c r="H915" s="57">
        <v>403410</v>
      </c>
      <c r="I915" s="34">
        <f t="shared" si="13"/>
        <v>1.2696816300000001E-4</v>
      </c>
    </row>
    <row r="916" spans="2:9" s="33" customFormat="1" ht="13.2">
      <c r="B916" s="33">
        <v>4</v>
      </c>
      <c r="C916" s="33" t="s">
        <v>4115</v>
      </c>
      <c r="D916" s="45" t="s">
        <v>2734</v>
      </c>
      <c r="E916" s="45" t="s">
        <v>2735</v>
      </c>
      <c r="F916" s="32" t="s">
        <v>4114</v>
      </c>
      <c r="G916" s="33" t="s">
        <v>2736</v>
      </c>
      <c r="H916" s="57">
        <v>17166</v>
      </c>
      <c r="I916" s="34">
        <f t="shared" si="13"/>
        <v>5.4027799999999996E-6</v>
      </c>
    </row>
    <row r="917" spans="2:9" s="33" customFormat="1" ht="13.2">
      <c r="B917" s="33">
        <v>4</v>
      </c>
      <c r="C917" s="33" t="s">
        <v>4115</v>
      </c>
      <c r="D917" s="45" t="s">
        <v>2737</v>
      </c>
      <c r="E917" s="45" t="s">
        <v>2738</v>
      </c>
      <c r="F917" s="32" t="s">
        <v>4114</v>
      </c>
      <c r="G917" s="33" t="s">
        <v>2739</v>
      </c>
      <c r="H917" s="57">
        <v>402641</v>
      </c>
      <c r="I917" s="34">
        <f t="shared" si="13"/>
        <v>1.2672612999999999E-4</v>
      </c>
    </row>
    <row r="918" spans="2:9" s="33" customFormat="1" ht="13.2">
      <c r="B918" s="33">
        <v>4</v>
      </c>
      <c r="C918" s="33" t="s">
        <v>4115</v>
      </c>
      <c r="D918" s="45" t="s">
        <v>2740</v>
      </c>
      <c r="E918" s="45" t="s">
        <v>2741</v>
      </c>
      <c r="F918" s="32" t="s">
        <v>4114</v>
      </c>
      <c r="G918" s="33" t="s">
        <v>2742</v>
      </c>
      <c r="H918" s="57">
        <v>114973</v>
      </c>
      <c r="I918" s="34">
        <f t="shared" si="13"/>
        <v>3.6186288999999999E-5</v>
      </c>
    </row>
    <row r="919" spans="2:9" s="33" customFormat="1" ht="13.2">
      <c r="B919" s="33">
        <v>4</v>
      </c>
      <c r="C919" s="33" t="s">
        <v>4115</v>
      </c>
      <c r="D919" s="45" t="s">
        <v>2743</v>
      </c>
      <c r="E919" s="45" t="s">
        <v>2744</v>
      </c>
      <c r="F919" s="32" t="s">
        <v>4114</v>
      </c>
      <c r="G919" s="33" t="s">
        <v>2745</v>
      </c>
      <c r="H919" s="57">
        <v>5873</v>
      </c>
      <c r="I919" s="34">
        <f t="shared" si="13"/>
        <v>1.8484519999999999E-6</v>
      </c>
    </row>
    <row r="920" spans="2:9" s="33" customFormat="1" ht="13.2">
      <c r="B920" s="33">
        <v>4</v>
      </c>
      <c r="C920" s="33" t="s">
        <v>4115</v>
      </c>
      <c r="D920" s="45" t="s">
        <v>2746</v>
      </c>
      <c r="E920" s="45" t="s">
        <v>2747</v>
      </c>
      <c r="F920" s="32" t="s">
        <v>4114</v>
      </c>
      <c r="G920" s="33" t="s">
        <v>2748</v>
      </c>
      <c r="H920" s="57">
        <v>729323</v>
      </c>
      <c r="I920" s="34">
        <f t="shared" si="13"/>
        <v>2.2954513200000001E-4</v>
      </c>
    </row>
    <row r="921" spans="2:9" s="33" customFormat="1" ht="13.2">
      <c r="B921" s="33">
        <v>4</v>
      </c>
      <c r="C921" s="33" t="s">
        <v>4115</v>
      </c>
      <c r="D921" s="45" t="s">
        <v>2749</v>
      </c>
      <c r="E921" s="45" t="s">
        <v>2750</v>
      </c>
      <c r="F921" s="32" t="s">
        <v>4114</v>
      </c>
      <c r="G921" s="33" t="s">
        <v>2751</v>
      </c>
      <c r="H921" s="57">
        <v>17466</v>
      </c>
      <c r="I921" s="34">
        <f t="shared" si="13"/>
        <v>5.4972009999999999E-6</v>
      </c>
    </row>
    <row r="922" spans="2:9" s="33" customFormat="1" ht="13.2">
      <c r="B922" s="33">
        <v>4</v>
      </c>
      <c r="C922" s="33" t="s">
        <v>4115</v>
      </c>
      <c r="D922" s="45" t="s">
        <v>2752</v>
      </c>
      <c r="E922" s="45" t="s">
        <v>2753</v>
      </c>
      <c r="F922" s="32" t="s">
        <v>4114</v>
      </c>
      <c r="G922" s="33" t="s">
        <v>2754</v>
      </c>
      <c r="H922" s="57">
        <v>136930</v>
      </c>
      <c r="I922" s="34">
        <f t="shared" ref="I922:I985" si="14">ROUND(H922/$H$20,12)</f>
        <v>4.3096975000000003E-5</v>
      </c>
    </row>
    <row r="923" spans="2:9" s="33" customFormat="1" ht="13.2">
      <c r="B923" s="33">
        <v>4</v>
      </c>
      <c r="C923" s="33" t="s">
        <v>4115</v>
      </c>
      <c r="D923" s="45" t="s">
        <v>2755</v>
      </c>
      <c r="E923" s="45" t="s">
        <v>2756</v>
      </c>
      <c r="F923" s="32" t="s">
        <v>4114</v>
      </c>
      <c r="G923" s="33" t="s">
        <v>2757</v>
      </c>
      <c r="H923" s="57">
        <v>2038623</v>
      </c>
      <c r="I923" s="34">
        <f t="shared" si="14"/>
        <v>6.4163064400000005E-4</v>
      </c>
    </row>
    <row r="924" spans="2:9" s="33" customFormat="1" ht="13.2">
      <c r="B924" s="33">
        <v>4</v>
      </c>
      <c r="C924" s="33" t="s">
        <v>4115</v>
      </c>
      <c r="D924" s="45" t="s">
        <v>2758</v>
      </c>
      <c r="E924" s="45" t="s">
        <v>2759</v>
      </c>
      <c r="F924" s="32" t="s">
        <v>4114</v>
      </c>
      <c r="G924" s="33" t="s">
        <v>2760</v>
      </c>
      <c r="H924" s="57">
        <v>272701</v>
      </c>
      <c r="I924" s="34">
        <f t="shared" si="14"/>
        <v>8.5829168999999997E-5</v>
      </c>
    </row>
    <row r="925" spans="2:9" s="33" customFormat="1" ht="13.2">
      <c r="B925" s="33">
        <v>4</v>
      </c>
      <c r="C925" s="33" t="s">
        <v>4115</v>
      </c>
      <c r="D925" s="45" t="s">
        <v>2761</v>
      </c>
      <c r="E925" s="45" t="s">
        <v>2762</v>
      </c>
      <c r="F925" s="32" t="s">
        <v>4114</v>
      </c>
      <c r="G925" s="33" t="s">
        <v>2763</v>
      </c>
      <c r="H925" s="57">
        <v>111108</v>
      </c>
      <c r="I925" s="34">
        <f t="shared" si="14"/>
        <v>3.4969828999999998E-5</v>
      </c>
    </row>
    <row r="926" spans="2:9" s="33" customFormat="1" ht="13.2">
      <c r="B926" s="33">
        <v>4</v>
      </c>
      <c r="C926" s="33" t="s">
        <v>4115</v>
      </c>
      <c r="D926" s="45" t="s">
        <v>2764</v>
      </c>
      <c r="E926" s="45" t="s">
        <v>2765</v>
      </c>
      <c r="F926" s="32" t="s">
        <v>4114</v>
      </c>
      <c r="G926" s="33" t="s">
        <v>2766</v>
      </c>
      <c r="H926" s="57">
        <v>230620</v>
      </c>
      <c r="I926" s="34">
        <f t="shared" si="14"/>
        <v>7.2584710000000004E-5</v>
      </c>
    </row>
    <row r="927" spans="2:9" s="33" customFormat="1" ht="13.2">
      <c r="B927" s="33">
        <v>4</v>
      </c>
      <c r="C927" s="33" t="s">
        <v>4115</v>
      </c>
      <c r="D927" s="45" t="s">
        <v>2767</v>
      </c>
      <c r="E927" s="45" t="s">
        <v>2768</v>
      </c>
      <c r="F927" s="32" t="s">
        <v>4114</v>
      </c>
      <c r="G927" s="33" t="s">
        <v>2769</v>
      </c>
      <c r="H927" s="57">
        <v>152295</v>
      </c>
      <c r="I927" s="34">
        <f t="shared" si="14"/>
        <v>4.7932912999999999E-5</v>
      </c>
    </row>
    <row r="928" spans="2:9" s="33" customFormat="1" ht="13.2">
      <c r="B928" s="33">
        <v>4</v>
      </c>
      <c r="C928" s="33" t="s">
        <v>4115</v>
      </c>
      <c r="D928" s="45" t="s">
        <v>2770</v>
      </c>
      <c r="E928" s="45" t="s">
        <v>2771</v>
      </c>
      <c r="F928" s="32" t="s">
        <v>4114</v>
      </c>
      <c r="G928" s="33" t="s">
        <v>2772</v>
      </c>
      <c r="H928" s="57">
        <v>28322</v>
      </c>
      <c r="I928" s="34">
        <f t="shared" si="14"/>
        <v>8.9139889999999996E-6</v>
      </c>
    </row>
    <row r="929" spans="2:9" s="33" customFormat="1" ht="13.2">
      <c r="B929" s="33">
        <v>4</v>
      </c>
      <c r="C929" s="33" t="s">
        <v>4115</v>
      </c>
      <c r="D929" s="45" t="s">
        <v>2773</v>
      </c>
      <c r="E929" s="45" t="s">
        <v>2774</v>
      </c>
      <c r="F929" s="32" t="s">
        <v>4114</v>
      </c>
      <c r="G929" s="33" t="s">
        <v>2775</v>
      </c>
      <c r="H929" s="57">
        <v>7410980</v>
      </c>
      <c r="I929" s="34">
        <f t="shared" si="14"/>
        <v>2.3325116369999998E-3</v>
      </c>
    </row>
    <row r="930" spans="2:9" s="33" customFormat="1" ht="13.2">
      <c r="B930" s="33">
        <v>4</v>
      </c>
      <c r="C930" s="33" t="s">
        <v>4115</v>
      </c>
      <c r="D930" s="45" t="s">
        <v>2776</v>
      </c>
      <c r="E930" s="45" t="s">
        <v>2777</v>
      </c>
      <c r="F930" s="32" t="s">
        <v>4114</v>
      </c>
      <c r="G930" s="33" t="s">
        <v>2778</v>
      </c>
      <c r="H930" s="57">
        <v>22875</v>
      </c>
      <c r="I930" s="34">
        <f t="shared" si="14"/>
        <v>7.1996149999999998E-6</v>
      </c>
    </row>
    <row r="931" spans="2:9" s="33" customFormat="1" ht="13.2">
      <c r="B931" s="33">
        <v>4</v>
      </c>
      <c r="C931" s="33" t="s">
        <v>4115</v>
      </c>
      <c r="D931" s="45" t="s">
        <v>2779</v>
      </c>
      <c r="E931" s="45" t="s">
        <v>2780</v>
      </c>
      <c r="F931" s="32" t="s">
        <v>4114</v>
      </c>
      <c r="G931" s="33" t="s">
        <v>2781</v>
      </c>
      <c r="H931" s="57">
        <v>84578</v>
      </c>
      <c r="I931" s="34">
        <f t="shared" si="14"/>
        <v>2.6619849E-5</v>
      </c>
    </row>
    <row r="932" spans="2:9" s="33" customFormat="1" ht="13.2">
      <c r="B932" s="33">
        <v>4</v>
      </c>
      <c r="C932" s="33" t="s">
        <v>4115</v>
      </c>
      <c r="D932" s="45" t="s">
        <v>2782</v>
      </c>
      <c r="E932" s="45" t="s">
        <v>2783</v>
      </c>
      <c r="F932" s="32" t="s">
        <v>4114</v>
      </c>
      <c r="G932" s="33" t="s">
        <v>2784</v>
      </c>
      <c r="H932" s="57">
        <v>2324498</v>
      </c>
      <c r="I932" s="34">
        <f t="shared" si="14"/>
        <v>7.3160616199999999E-4</v>
      </c>
    </row>
    <row r="933" spans="2:9" s="33" customFormat="1" ht="13.2">
      <c r="B933" s="33">
        <v>4</v>
      </c>
      <c r="C933" s="33" t="s">
        <v>4115</v>
      </c>
      <c r="D933" s="45" t="s">
        <v>2785</v>
      </c>
      <c r="E933" s="45" t="s">
        <v>2786</v>
      </c>
      <c r="F933" s="32" t="s">
        <v>4114</v>
      </c>
      <c r="G933" s="33" t="s">
        <v>2787</v>
      </c>
      <c r="H933" s="57">
        <v>353681</v>
      </c>
      <c r="I933" s="34">
        <f t="shared" si="14"/>
        <v>1.11316594E-4</v>
      </c>
    </row>
    <row r="934" spans="2:9" s="33" customFormat="1" ht="13.2">
      <c r="B934" s="33">
        <v>4</v>
      </c>
      <c r="C934" s="33" t="s">
        <v>4115</v>
      </c>
      <c r="D934" s="45" t="s">
        <v>2788</v>
      </c>
      <c r="E934" s="45" t="s">
        <v>2789</v>
      </c>
      <c r="F934" s="32" t="s">
        <v>4114</v>
      </c>
      <c r="G934" s="33" t="s">
        <v>2790</v>
      </c>
      <c r="H934" s="57">
        <v>121077</v>
      </c>
      <c r="I934" s="34">
        <f t="shared" si="14"/>
        <v>3.8107444999999997E-5</v>
      </c>
    </row>
    <row r="935" spans="2:9" s="33" customFormat="1" ht="13.2">
      <c r="B935" s="33">
        <v>4</v>
      </c>
      <c r="C935" s="33" t="s">
        <v>4115</v>
      </c>
      <c r="D935" s="45" t="s">
        <v>2791</v>
      </c>
      <c r="E935" s="45" t="s">
        <v>2792</v>
      </c>
      <c r="F935" s="32" t="s">
        <v>4114</v>
      </c>
      <c r="G935" s="33" t="s">
        <v>2793</v>
      </c>
      <c r="H935" s="57">
        <v>23410</v>
      </c>
      <c r="I935" s="34">
        <f t="shared" si="14"/>
        <v>7.3679999999999996E-6</v>
      </c>
    </row>
    <row r="936" spans="2:9" s="33" customFormat="1" ht="13.2">
      <c r="B936" s="33">
        <v>4</v>
      </c>
      <c r="C936" s="33" t="s">
        <v>4115</v>
      </c>
      <c r="D936" s="45" t="s">
        <v>2794</v>
      </c>
      <c r="E936" s="45" t="s">
        <v>2795</v>
      </c>
      <c r="F936" s="32" t="s">
        <v>4114</v>
      </c>
      <c r="G936" s="33" t="s">
        <v>2796</v>
      </c>
      <c r="H936" s="57">
        <v>210508</v>
      </c>
      <c r="I936" s="34">
        <f t="shared" si="14"/>
        <v>6.6254713999999999E-5</v>
      </c>
    </row>
    <row r="937" spans="2:9" s="33" customFormat="1" ht="13.2">
      <c r="B937" s="33">
        <v>4</v>
      </c>
      <c r="C937" s="33" t="s">
        <v>4115</v>
      </c>
      <c r="D937" s="45" t="s">
        <v>2797</v>
      </c>
      <c r="E937" s="45" t="s">
        <v>2798</v>
      </c>
      <c r="F937" s="32" t="s">
        <v>4114</v>
      </c>
      <c r="G937" s="33" t="s">
        <v>2799</v>
      </c>
      <c r="H937" s="57">
        <v>100145</v>
      </c>
      <c r="I937" s="34">
        <f t="shared" si="14"/>
        <v>3.1519364000000003E-5</v>
      </c>
    </row>
    <row r="938" spans="2:9" s="33" customFormat="1" ht="13.2">
      <c r="B938" s="33">
        <v>4</v>
      </c>
      <c r="C938" s="33" t="s">
        <v>4115</v>
      </c>
      <c r="D938" s="45" t="s">
        <v>2800</v>
      </c>
      <c r="E938" s="45" t="s">
        <v>2801</v>
      </c>
      <c r="F938" s="32" t="s">
        <v>4114</v>
      </c>
      <c r="G938" s="33" t="s">
        <v>2802</v>
      </c>
      <c r="H938" s="57">
        <v>93185</v>
      </c>
      <c r="I938" s="34">
        <f t="shared" si="14"/>
        <v>2.9328793E-5</v>
      </c>
    </row>
    <row r="939" spans="2:9" s="33" customFormat="1" ht="13.2">
      <c r="B939" s="33">
        <v>4</v>
      </c>
      <c r="C939" s="33" t="s">
        <v>4115</v>
      </c>
      <c r="D939" s="45" t="s">
        <v>2803</v>
      </c>
      <c r="E939" s="45" t="s">
        <v>2804</v>
      </c>
      <c r="F939" s="32" t="s">
        <v>4114</v>
      </c>
      <c r="G939" s="33" t="s">
        <v>2805</v>
      </c>
      <c r="H939" s="57">
        <v>44911</v>
      </c>
      <c r="I939" s="34">
        <f t="shared" si="14"/>
        <v>1.4135166E-5</v>
      </c>
    </row>
    <row r="940" spans="2:9" s="33" customFormat="1" ht="13.2">
      <c r="B940" s="33">
        <v>4</v>
      </c>
      <c r="C940" s="33" t="s">
        <v>4115</v>
      </c>
      <c r="D940" s="45" t="s">
        <v>2806</v>
      </c>
      <c r="E940" s="45" t="s">
        <v>2807</v>
      </c>
      <c r="F940" s="32" t="s">
        <v>4114</v>
      </c>
      <c r="G940" s="33" t="s">
        <v>2808</v>
      </c>
      <c r="H940" s="57">
        <v>349834</v>
      </c>
      <c r="I940" s="34">
        <f t="shared" si="14"/>
        <v>1.10105799E-4</v>
      </c>
    </row>
    <row r="941" spans="2:9" s="33" customFormat="1" ht="13.2">
      <c r="B941" s="33">
        <v>4</v>
      </c>
      <c r="C941" s="33" t="s">
        <v>4115</v>
      </c>
      <c r="D941" s="45" t="s">
        <v>2809</v>
      </c>
      <c r="E941" s="45" t="s">
        <v>2810</v>
      </c>
      <c r="F941" s="32" t="s">
        <v>4114</v>
      </c>
      <c r="G941" s="33" t="s">
        <v>2811</v>
      </c>
      <c r="H941" s="57">
        <v>676263</v>
      </c>
      <c r="I941" s="34">
        <f t="shared" si="14"/>
        <v>2.1284517300000001E-4</v>
      </c>
    </row>
    <row r="942" spans="2:9" s="33" customFormat="1" ht="13.2">
      <c r="B942" s="33">
        <v>4</v>
      </c>
      <c r="C942" s="33" t="s">
        <v>4115</v>
      </c>
      <c r="D942" s="45" t="s">
        <v>2812</v>
      </c>
      <c r="E942" s="45" t="s">
        <v>2813</v>
      </c>
      <c r="F942" s="32" t="s">
        <v>4114</v>
      </c>
      <c r="G942" s="33" t="s">
        <v>2814</v>
      </c>
      <c r="H942" s="57">
        <v>51175</v>
      </c>
      <c r="I942" s="34">
        <f t="shared" si="14"/>
        <v>1.6106680000000001E-5</v>
      </c>
    </row>
    <row r="943" spans="2:9" s="33" customFormat="1" ht="13.2">
      <c r="B943" s="33">
        <v>4</v>
      </c>
      <c r="C943" s="33" t="s">
        <v>4115</v>
      </c>
      <c r="D943" s="45" t="s">
        <v>2815</v>
      </c>
      <c r="E943" s="45" t="s">
        <v>2816</v>
      </c>
      <c r="F943" s="32" t="s">
        <v>4114</v>
      </c>
      <c r="G943" s="33" t="s">
        <v>2817</v>
      </c>
      <c r="H943" s="57">
        <v>50066</v>
      </c>
      <c r="I943" s="34">
        <f t="shared" si="14"/>
        <v>1.5757636000000002E-5</v>
      </c>
    </row>
    <row r="944" spans="2:9" s="33" customFormat="1" ht="13.2">
      <c r="B944" s="33">
        <v>4</v>
      </c>
      <c r="C944" s="33" t="s">
        <v>4115</v>
      </c>
      <c r="D944" s="45" t="s">
        <v>2818</v>
      </c>
      <c r="E944" s="45" t="s">
        <v>2819</v>
      </c>
      <c r="F944" s="32" t="s">
        <v>4114</v>
      </c>
      <c r="G944" s="33" t="s">
        <v>2820</v>
      </c>
      <c r="H944" s="57">
        <v>359248</v>
      </c>
      <c r="I944" s="34">
        <f t="shared" si="14"/>
        <v>1.13068736E-4</v>
      </c>
    </row>
    <row r="945" spans="2:9" s="33" customFormat="1" ht="13.2">
      <c r="B945" s="33">
        <v>4</v>
      </c>
      <c r="C945" s="33" t="s">
        <v>4115</v>
      </c>
      <c r="D945" s="45" t="s">
        <v>2821</v>
      </c>
      <c r="E945" s="45" t="s">
        <v>2822</v>
      </c>
      <c r="F945" s="32" t="s">
        <v>4114</v>
      </c>
      <c r="G945" s="33" t="s">
        <v>2823</v>
      </c>
      <c r="H945" s="57">
        <v>61493</v>
      </c>
      <c r="I945" s="34">
        <f t="shared" si="14"/>
        <v>1.9354139000000002E-5</v>
      </c>
    </row>
    <row r="946" spans="2:9" s="33" customFormat="1" ht="13.2">
      <c r="B946" s="33">
        <v>4</v>
      </c>
      <c r="C946" s="33" t="s">
        <v>4115</v>
      </c>
      <c r="D946" s="45" t="s">
        <v>2824</v>
      </c>
      <c r="E946" s="45" t="s">
        <v>2825</v>
      </c>
      <c r="F946" s="32" t="s">
        <v>4114</v>
      </c>
      <c r="G946" s="33" t="s">
        <v>2826</v>
      </c>
      <c r="H946" s="57">
        <v>2342131</v>
      </c>
      <c r="I946" s="34">
        <f t="shared" si="14"/>
        <v>7.3715592399999997E-4</v>
      </c>
    </row>
    <row r="947" spans="2:9" s="33" customFormat="1" ht="13.2">
      <c r="B947" s="33">
        <v>4</v>
      </c>
      <c r="C947" s="33" t="s">
        <v>4115</v>
      </c>
      <c r="D947" s="45" t="s">
        <v>2827</v>
      </c>
      <c r="E947" s="45" t="s">
        <v>2828</v>
      </c>
      <c r="F947" s="32" t="s">
        <v>4114</v>
      </c>
      <c r="G947" s="33" t="s">
        <v>2829</v>
      </c>
      <c r="H947" s="57">
        <v>129900</v>
      </c>
      <c r="I947" s="34">
        <f t="shared" si="14"/>
        <v>4.0884372000000001E-5</v>
      </c>
    </row>
    <row r="948" spans="2:9" s="33" customFormat="1" ht="13.2">
      <c r="B948" s="33">
        <v>4</v>
      </c>
      <c r="C948" s="33" t="s">
        <v>4115</v>
      </c>
      <c r="D948" s="45" t="s">
        <v>2830</v>
      </c>
      <c r="E948" s="45" t="s">
        <v>2831</v>
      </c>
      <c r="F948" s="32" t="s">
        <v>4114</v>
      </c>
      <c r="G948" s="33" t="s">
        <v>2832</v>
      </c>
      <c r="H948" s="57">
        <v>1398060</v>
      </c>
      <c r="I948" s="34">
        <f t="shared" si="14"/>
        <v>4.4002159199999999E-4</v>
      </c>
    </row>
    <row r="949" spans="2:9" s="33" customFormat="1" ht="13.2">
      <c r="B949" s="33">
        <v>4</v>
      </c>
      <c r="C949" s="33" t="s">
        <v>4115</v>
      </c>
      <c r="D949" s="45" t="s">
        <v>2833</v>
      </c>
      <c r="E949" s="45" t="s">
        <v>2834</v>
      </c>
      <c r="F949" s="32" t="s">
        <v>4114</v>
      </c>
      <c r="G949" s="33" t="s">
        <v>2835</v>
      </c>
      <c r="H949" s="57">
        <v>179259</v>
      </c>
      <c r="I949" s="34">
        <f t="shared" si="14"/>
        <v>5.6419489000000001E-5</v>
      </c>
    </row>
    <row r="950" spans="2:9" s="33" customFormat="1" ht="13.2">
      <c r="B950" s="33">
        <v>4</v>
      </c>
      <c r="C950" s="33" t="s">
        <v>4115</v>
      </c>
      <c r="D950" s="45" t="s">
        <v>2836</v>
      </c>
      <c r="E950" s="45" t="s">
        <v>2837</v>
      </c>
      <c r="F950" s="32" t="s">
        <v>4114</v>
      </c>
      <c r="G950" s="33" t="s">
        <v>2838</v>
      </c>
      <c r="H950" s="57">
        <v>80635</v>
      </c>
      <c r="I950" s="34">
        <f t="shared" si="14"/>
        <v>2.5378840000000001E-5</v>
      </c>
    </row>
    <row r="951" spans="2:9" s="33" customFormat="1" ht="13.2">
      <c r="B951" s="33">
        <v>4</v>
      </c>
      <c r="C951" s="33" t="s">
        <v>4115</v>
      </c>
      <c r="D951" s="45" t="s">
        <v>2839</v>
      </c>
      <c r="E951" s="45" t="s">
        <v>2840</v>
      </c>
      <c r="F951" s="32" t="s">
        <v>4114</v>
      </c>
      <c r="G951" s="33" t="s">
        <v>2841</v>
      </c>
      <c r="H951" s="57">
        <v>107661</v>
      </c>
      <c r="I951" s="34">
        <f t="shared" si="14"/>
        <v>3.388493E-5</v>
      </c>
    </row>
    <row r="952" spans="2:9" s="33" customFormat="1" ht="13.2">
      <c r="B952" s="33">
        <v>4</v>
      </c>
      <c r="C952" s="33" t="s">
        <v>4115</v>
      </c>
      <c r="D952" s="45" t="s">
        <v>2842</v>
      </c>
      <c r="E952" s="45" t="s">
        <v>2843</v>
      </c>
      <c r="F952" s="32" t="s">
        <v>4114</v>
      </c>
      <c r="G952" s="33" t="s">
        <v>2844</v>
      </c>
      <c r="H952" s="57">
        <v>112907</v>
      </c>
      <c r="I952" s="34">
        <f t="shared" si="14"/>
        <v>3.5536040999999999E-5</v>
      </c>
    </row>
    <row r="953" spans="2:9" s="33" customFormat="1" ht="13.2">
      <c r="B953" s="33">
        <v>4</v>
      </c>
      <c r="C953" s="33" t="s">
        <v>4115</v>
      </c>
      <c r="D953" s="45" t="s">
        <v>2845</v>
      </c>
      <c r="E953" s="45" t="s">
        <v>2846</v>
      </c>
      <c r="F953" s="32" t="s">
        <v>4114</v>
      </c>
      <c r="G953" s="33" t="s">
        <v>2847</v>
      </c>
      <c r="H953" s="57">
        <v>64394</v>
      </c>
      <c r="I953" s="34">
        <f t="shared" si="14"/>
        <v>2.0267191999999999E-5</v>
      </c>
    </row>
    <row r="954" spans="2:9" s="33" customFormat="1" ht="13.2">
      <c r="B954" s="33">
        <v>4</v>
      </c>
      <c r="C954" s="33" t="s">
        <v>4115</v>
      </c>
      <c r="D954" s="45" t="s">
        <v>2848</v>
      </c>
      <c r="E954" s="45" t="s">
        <v>2849</v>
      </c>
      <c r="F954" s="32" t="s">
        <v>4114</v>
      </c>
      <c r="G954" s="33" t="s">
        <v>2850</v>
      </c>
      <c r="H954" s="57">
        <v>7550739</v>
      </c>
      <c r="I954" s="34">
        <f t="shared" si="14"/>
        <v>2.3764990039999998E-3</v>
      </c>
    </row>
    <row r="955" spans="2:9" s="33" customFormat="1" ht="13.2">
      <c r="B955" s="33">
        <v>4</v>
      </c>
      <c r="C955" s="33" t="s">
        <v>4115</v>
      </c>
      <c r="D955" s="45" t="s">
        <v>2851</v>
      </c>
      <c r="E955" s="45" t="s">
        <v>2852</v>
      </c>
      <c r="F955" s="32" t="s">
        <v>4114</v>
      </c>
      <c r="G955" s="33" t="s">
        <v>2853</v>
      </c>
      <c r="H955" s="57">
        <v>56578</v>
      </c>
      <c r="I955" s="34">
        <f t="shared" si="14"/>
        <v>1.7807205000000002E-5</v>
      </c>
    </row>
    <row r="956" spans="2:9" s="33" customFormat="1" ht="13.2">
      <c r="B956" s="33">
        <v>4</v>
      </c>
      <c r="C956" s="33" t="s">
        <v>4115</v>
      </c>
      <c r="D956" s="45" t="s">
        <v>2854</v>
      </c>
      <c r="E956" s="45" t="s">
        <v>2855</v>
      </c>
      <c r="F956" s="32" t="s">
        <v>4114</v>
      </c>
      <c r="G956" s="33" t="s">
        <v>2856</v>
      </c>
      <c r="H956" s="57">
        <v>29200</v>
      </c>
      <c r="I956" s="34">
        <f t="shared" si="14"/>
        <v>9.1903280000000007E-6</v>
      </c>
    </row>
    <row r="957" spans="2:9" s="33" customFormat="1" ht="13.2">
      <c r="B957" s="33">
        <v>4</v>
      </c>
      <c r="C957" s="33" t="s">
        <v>4115</v>
      </c>
      <c r="D957" s="45" t="s">
        <v>2857</v>
      </c>
      <c r="E957" s="45" t="s">
        <v>2858</v>
      </c>
      <c r="F957" s="32" t="s">
        <v>4114</v>
      </c>
      <c r="G957" s="33" t="s">
        <v>2859</v>
      </c>
      <c r="H957" s="57">
        <v>465654</v>
      </c>
      <c r="I957" s="34">
        <f t="shared" si="14"/>
        <v>1.4655867000000001E-4</v>
      </c>
    </row>
    <row r="958" spans="2:9" s="33" customFormat="1" ht="13.2">
      <c r="B958" s="33">
        <v>4</v>
      </c>
      <c r="C958" s="33" t="s">
        <v>4115</v>
      </c>
      <c r="D958" s="45" t="s">
        <v>2860</v>
      </c>
      <c r="E958" s="45" t="s">
        <v>2861</v>
      </c>
      <c r="F958" s="32" t="s">
        <v>4114</v>
      </c>
      <c r="G958" s="33" t="s">
        <v>2862</v>
      </c>
      <c r="H958" s="57">
        <v>793826</v>
      </c>
      <c r="I958" s="34">
        <f t="shared" si="14"/>
        <v>2.4984663099999999E-4</v>
      </c>
    </row>
    <row r="959" spans="2:9" s="33" customFormat="1" ht="13.2">
      <c r="B959" s="33">
        <v>4</v>
      </c>
      <c r="C959" s="33" t="s">
        <v>4115</v>
      </c>
      <c r="D959" s="45" t="s">
        <v>2863</v>
      </c>
      <c r="E959" s="45" t="s">
        <v>2864</v>
      </c>
      <c r="F959" s="32" t="s">
        <v>4114</v>
      </c>
      <c r="G959" s="33" t="s">
        <v>2865</v>
      </c>
      <c r="H959" s="57">
        <v>25278</v>
      </c>
      <c r="I959" s="34">
        <f t="shared" si="14"/>
        <v>7.9559290000000005E-6</v>
      </c>
    </row>
    <row r="960" spans="2:9" s="33" customFormat="1" ht="13.2">
      <c r="B960" s="33">
        <v>4</v>
      </c>
      <c r="C960" s="33" t="s">
        <v>4115</v>
      </c>
      <c r="D960" s="45" t="s">
        <v>2866</v>
      </c>
      <c r="E960" s="45" t="s">
        <v>2867</v>
      </c>
      <c r="F960" s="32" t="s">
        <v>4114</v>
      </c>
      <c r="G960" s="33" t="s">
        <v>2868</v>
      </c>
      <c r="H960" s="57">
        <v>69503</v>
      </c>
      <c r="I960" s="34">
        <f t="shared" si="14"/>
        <v>2.1875184999999999E-5</v>
      </c>
    </row>
    <row r="961" spans="2:9" s="33" customFormat="1" ht="13.2">
      <c r="B961" s="33">
        <v>4</v>
      </c>
      <c r="C961" s="33" t="s">
        <v>4115</v>
      </c>
      <c r="D961" s="45" t="s">
        <v>2869</v>
      </c>
      <c r="E961" s="45" t="s">
        <v>2870</v>
      </c>
      <c r="F961" s="32" t="s">
        <v>4114</v>
      </c>
      <c r="G961" s="33" t="s">
        <v>2871</v>
      </c>
      <c r="H961" s="57">
        <v>334180</v>
      </c>
      <c r="I961" s="34">
        <f t="shared" si="14"/>
        <v>1.05178902E-4</v>
      </c>
    </row>
    <row r="962" spans="2:9" s="33" customFormat="1" ht="13.2">
      <c r="B962" s="33">
        <v>4</v>
      </c>
      <c r="C962" s="33" t="s">
        <v>4115</v>
      </c>
      <c r="D962" s="45" t="s">
        <v>2872</v>
      </c>
      <c r="E962" s="45" t="s">
        <v>2873</v>
      </c>
      <c r="F962" s="32" t="s">
        <v>4114</v>
      </c>
      <c r="G962" s="33" t="s">
        <v>2874</v>
      </c>
      <c r="H962" s="57">
        <v>128178</v>
      </c>
      <c r="I962" s="34">
        <f t="shared" si="14"/>
        <v>4.0342393999999999E-5</v>
      </c>
    </row>
    <row r="963" spans="2:9" s="33" customFormat="1" ht="13.2">
      <c r="B963" s="33">
        <v>4</v>
      </c>
      <c r="C963" s="33" t="s">
        <v>4115</v>
      </c>
      <c r="D963" s="45" t="s">
        <v>2875</v>
      </c>
      <c r="E963" s="45" t="s">
        <v>2876</v>
      </c>
      <c r="F963" s="32" t="s">
        <v>4114</v>
      </c>
      <c r="G963" s="33" t="s">
        <v>2877</v>
      </c>
      <c r="H963" s="57">
        <v>90858</v>
      </c>
      <c r="I963" s="34">
        <f t="shared" si="14"/>
        <v>2.8596399E-5</v>
      </c>
    </row>
    <row r="964" spans="2:9" s="33" customFormat="1" ht="13.2">
      <c r="B964" s="33">
        <v>4</v>
      </c>
      <c r="C964" s="33" t="s">
        <v>4115</v>
      </c>
      <c r="D964" s="45" t="s">
        <v>2878</v>
      </c>
      <c r="E964" s="45" t="s">
        <v>2879</v>
      </c>
      <c r="F964" s="32" t="s">
        <v>4114</v>
      </c>
      <c r="G964" s="33" t="s">
        <v>2880</v>
      </c>
      <c r="H964" s="57">
        <v>212143</v>
      </c>
      <c r="I964" s="34">
        <f t="shared" si="14"/>
        <v>6.6769308999999996E-5</v>
      </c>
    </row>
    <row r="965" spans="2:9" s="33" customFormat="1" ht="13.2">
      <c r="B965" s="33">
        <v>4</v>
      </c>
      <c r="C965" s="33" t="s">
        <v>4115</v>
      </c>
      <c r="D965" s="45" t="s">
        <v>2881</v>
      </c>
      <c r="E965" s="45" t="s">
        <v>2882</v>
      </c>
      <c r="F965" s="32" t="s">
        <v>4114</v>
      </c>
      <c r="G965" s="33" t="s">
        <v>2883</v>
      </c>
      <c r="H965" s="57">
        <v>73491</v>
      </c>
      <c r="I965" s="34">
        <f t="shared" si="14"/>
        <v>2.3130357E-5</v>
      </c>
    </row>
    <row r="966" spans="2:9" s="33" customFormat="1" ht="13.2">
      <c r="B966" s="33">
        <v>4</v>
      </c>
      <c r="C966" s="33" t="s">
        <v>4115</v>
      </c>
      <c r="D966" s="45" t="s">
        <v>2884</v>
      </c>
      <c r="E966" s="45" t="s">
        <v>2885</v>
      </c>
      <c r="F966" s="32" t="s">
        <v>4114</v>
      </c>
      <c r="G966" s="33" t="s">
        <v>2886</v>
      </c>
      <c r="H966" s="57">
        <v>45297</v>
      </c>
      <c r="I966" s="34">
        <f t="shared" si="14"/>
        <v>1.4256653999999999E-5</v>
      </c>
    </row>
    <row r="967" spans="2:9" s="33" customFormat="1" ht="13.2">
      <c r="B967" s="33">
        <v>4</v>
      </c>
      <c r="C967" s="33" t="s">
        <v>4115</v>
      </c>
      <c r="D967" s="45" t="s">
        <v>2887</v>
      </c>
      <c r="E967" s="45" t="s">
        <v>2888</v>
      </c>
      <c r="F967" s="32" t="s">
        <v>4114</v>
      </c>
      <c r="G967" s="33" t="s">
        <v>2889</v>
      </c>
      <c r="H967" s="57">
        <v>205800</v>
      </c>
      <c r="I967" s="34">
        <f t="shared" si="14"/>
        <v>6.4772931000000003E-5</v>
      </c>
    </row>
    <row r="968" spans="2:9" s="33" customFormat="1" ht="13.2">
      <c r="B968" s="33">
        <v>4</v>
      </c>
      <c r="C968" s="33" t="s">
        <v>4115</v>
      </c>
      <c r="D968" s="45" t="s">
        <v>2890</v>
      </c>
      <c r="E968" s="45" t="s">
        <v>2891</v>
      </c>
      <c r="F968" s="32" t="s">
        <v>4114</v>
      </c>
      <c r="G968" s="33" t="s">
        <v>2892</v>
      </c>
      <c r="H968" s="57">
        <v>49803</v>
      </c>
      <c r="I968" s="34">
        <f t="shared" si="14"/>
        <v>1.5674859999999999E-5</v>
      </c>
    </row>
    <row r="969" spans="2:9" s="33" customFormat="1" ht="13.2">
      <c r="B969" s="33">
        <v>4</v>
      </c>
      <c r="C969" s="33" t="s">
        <v>4115</v>
      </c>
      <c r="D969" s="45" t="s">
        <v>2893</v>
      </c>
      <c r="E969" s="45" t="s">
        <v>2894</v>
      </c>
      <c r="F969" s="32" t="s">
        <v>4114</v>
      </c>
      <c r="G969" s="33" t="s">
        <v>2895</v>
      </c>
      <c r="H969" s="57">
        <v>72038</v>
      </c>
      <c r="I969" s="34">
        <f t="shared" si="14"/>
        <v>2.2673044000000002E-5</v>
      </c>
    </row>
    <row r="970" spans="2:9" s="33" customFormat="1" ht="13.2">
      <c r="B970" s="33">
        <v>4</v>
      </c>
      <c r="C970" s="33" t="s">
        <v>4115</v>
      </c>
      <c r="D970" s="45" t="s">
        <v>2896</v>
      </c>
      <c r="E970" s="45" t="s">
        <v>2897</v>
      </c>
      <c r="F970" s="32" t="s">
        <v>4114</v>
      </c>
      <c r="G970" s="33" t="s">
        <v>2898</v>
      </c>
      <c r="H970" s="57">
        <v>2314992</v>
      </c>
      <c r="I970" s="34">
        <f t="shared" si="14"/>
        <v>7.2861427000000005E-4</v>
      </c>
    </row>
    <row r="971" spans="2:9" s="33" customFormat="1" ht="13.2">
      <c r="B971" s="33">
        <v>4</v>
      </c>
      <c r="C971" s="33" t="s">
        <v>4115</v>
      </c>
      <c r="D971" s="45" t="s">
        <v>2899</v>
      </c>
      <c r="E971" s="45" t="s">
        <v>2900</v>
      </c>
      <c r="F971" s="32" t="s">
        <v>4114</v>
      </c>
      <c r="G971" s="33" t="s">
        <v>2901</v>
      </c>
      <c r="H971" s="57">
        <v>8131382</v>
      </c>
      <c r="I971" s="34">
        <f t="shared" si="14"/>
        <v>2.559248998E-3</v>
      </c>
    </row>
    <row r="972" spans="2:9" s="33" customFormat="1" ht="13.2">
      <c r="B972" s="33">
        <v>4</v>
      </c>
      <c r="C972" s="33" t="s">
        <v>4115</v>
      </c>
      <c r="D972" s="45" t="s">
        <v>2902</v>
      </c>
      <c r="E972" s="45" t="s">
        <v>2903</v>
      </c>
      <c r="F972" s="32" t="s">
        <v>4114</v>
      </c>
      <c r="G972" s="33" t="s">
        <v>2904</v>
      </c>
      <c r="H972" s="57">
        <v>159642</v>
      </c>
      <c r="I972" s="34">
        <f t="shared" si="14"/>
        <v>5.0245287999999999E-5</v>
      </c>
    </row>
    <row r="973" spans="2:9" s="33" customFormat="1" ht="13.2">
      <c r="B973" s="33">
        <v>4</v>
      </c>
      <c r="C973" s="33" t="s">
        <v>4115</v>
      </c>
      <c r="D973" s="45" t="s">
        <v>2905</v>
      </c>
      <c r="E973" s="45" t="s">
        <v>2906</v>
      </c>
      <c r="F973" s="32" t="s">
        <v>4114</v>
      </c>
      <c r="G973" s="33" t="s">
        <v>2907</v>
      </c>
      <c r="H973" s="57">
        <v>1972551</v>
      </c>
      <c r="I973" s="34">
        <f t="shared" si="14"/>
        <v>6.2083532300000004E-4</v>
      </c>
    </row>
    <row r="974" spans="2:9" s="33" customFormat="1" ht="13.2">
      <c r="B974" s="33">
        <v>4</v>
      </c>
      <c r="C974" s="33" t="s">
        <v>4115</v>
      </c>
      <c r="D974" s="45" t="s">
        <v>2908</v>
      </c>
      <c r="E974" s="45" t="s">
        <v>2909</v>
      </c>
      <c r="F974" s="32" t="s">
        <v>4114</v>
      </c>
      <c r="G974" s="33" t="s">
        <v>2910</v>
      </c>
      <c r="H974" s="57">
        <v>235307</v>
      </c>
      <c r="I974" s="34">
        <f t="shared" si="14"/>
        <v>7.4059883999999995E-5</v>
      </c>
    </row>
    <row r="975" spans="2:9" s="33" customFormat="1" ht="13.2">
      <c r="B975" s="33">
        <v>4</v>
      </c>
      <c r="C975" s="33" t="s">
        <v>4115</v>
      </c>
      <c r="D975" s="45" t="s">
        <v>2911</v>
      </c>
      <c r="E975" s="45" t="s">
        <v>2912</v>
      </c>
      <c r="F975" s="32" t="s">
        <v>4114</v>
      </c>
      <c r="G975" s="33" t="s">
        <v>2913</v>
      </c>
      <c r="H975" s="57">
        <v>804015</v>
      </c>
      <c r="I975" s="34">
        <f t="shared" si="14"/>
        <v>2.5305348899999999E-4</v>
      </c>
    </row>
    <row r="976" spans="2:9" s="33" customFormat="1" ht="13.2">
      <c r="B976" s="33">
        <v>4</v>
      </c>
      <c r="C976" s="33" t="s">
        <v>4115</v>
      </c>
      <c r="D976" s="45" t="s">
        <v>2914</v>
      </c>
      <c r="E976" s="45" t="s">
        <v>2915</v>
      </c>
      <c r="F976" s="32" t="s">
        <v>4114</v>
      </c>
      <c r="G976" s="33" t="s">
        <v>2916</v>
      </c>
      <c r="H976" s="57">
        <v>1981656</v>
      </c>
      <c r="I976" s="34">
        <f t="shared" si="14"/>
        <v>6.2370100600000003E-4</v>
      </c>
    </row>
    <row r="977" spans="2:9" s="33" customFormat="1" ht="13.2">
      <c r="B977" s="33">
        <v>4</v>
      </c>
      <c r="C977" s="33" t="s">
        <v>4115</v>
      </c>
      <c r="D977" s="45" t="s">
        <v>2917</v>
      </c>
      <c r="E977" s="45" t="s">
        <v>2918</v>
      </c>
      <c r="F977" s="32" t="s">
        <v>4114</v>
      </c>
      <c r="G977" s="33" t="s">
        <v>2919</v>
      </c>
      <c r="H977" s="57">
        <v>25660</v>
      </c>
      <c r="I977" s="34">
        <f t="shared" si="14"/>
        <v>8.0761580000000008E-6</v>
      </c>
    </row>
    <row r="978" spans="2:9" s="33" customFormat="1" ht="13.2">
      <c r="B978" s="33">
        <v>4</v>
      </c>
      <c r="C978" s="33" t="s">
        <v>4115</v>
      </c>
      <c r="D978" s="45" t="s">
        <v>2920</v>
      </c>
      <c r="E978" s="45" t="s">
        <v>2921</v>
      </c>
      <c r="F978" s="32" t="s">
        <v>4114</v>
      </c>
      <c r="G978" s="33" t="s">
        <v>2922</v>
      </c>
      <c r="H978" s="57">
        <v>1434285</v>
      </c>
      <c r="I978" s="34">
        <f t="shared" si="14"/>
        <v>4.5142294999999999E-4</v>
      </c>
    </row>
    <row r="979" spans="2:9" s="33" customFormat="1" ht="13.2">
      <c r="B979" s="33">
        <v>4</v>
      </c>
      <c r="C979" s="33" t="s">
        <v>4115</v>
      </c>
      <c r="D979" s="45" t="s">
        <v>2923</v>
      </c>
      <c r="E979" s="45" t="s">
        <v>2924</v>
      </c>
      <c r="F979" s="32" t="s">
        <v>4114</v>
      </c>
      <c r="G979" s="33" t="s">
        <v>2925</v>
      </c>
      <c r="H979" s="57">
        <v>70419</v>
      </c>
      <c r="I979" s="34">
        <f t="shared" si="14"/>
        <v>2.2163483999999998E-5</v>
      </c>
    </row>
    <row r="980" spans="2:9" s="33" customFormat="1" ht="13.2">
      <c r="B980" s="33">
        <v>4</v>
      </c>
      <c r="C980" s="33" t="s">
        <v>4115</v>
      </c>
      <c r="D980" s="45" t="s">
        <v>2926</v>
      </c>
      <c r="E980" s="45" t="s">
        <v>2927</v>
      </c>
      <c r="F980" s="32" t="s">
        <v>4114</v>
      </c>
      <c r="G980" s="33" t="s">
        <v>2928</v>
      </c>
      <c r="H980" s="57">
        <v>117904</v>
      </c>
      <c r="I980" s="34">
        <f t="shared" si="14"/>
        <v>3.7108783E-5</v>
      </c>
    </row>
    <row r="981" spans="2:9" s="33" customFormat="1" ht="13.2">
      <c r="B981" s="33">
        <v>4</v>
      </c>
      <c r="C981" s="33" t="s">
        <v>4115</v>
      </c>
      <c r="D981" s="45" t="s">
        <v>2929</v>
      </c>
      <c r="E981" s="45" t="s">
        <v>2930</v>
      </c>
      <c r="F981" s="32" t="s">
        <v>4114</v>
      </c>
      <c r="G981" s="33" t="s">
        <v>2931</v>
      </c>
      <c r="H981" s="57">
        <v>5670</v>
      </c>
      <c r="I981" s="34">
        <f t="shared" si="14"/>
        <v>1.78456E-6</v>
      </c>
    </row>
    <row r="982" spans="2:9" s="33" customFormat="1" ht="13.2">
      <c r="B982" s="33">
        <v>4</v>
      </c>
      <c r="C982" s="33" t="s">
        <v>4115</v>
      </c>
      <c r="D982" s="45" t="s">
        <v>2932</v>
      </c>
      <c r="E982" s="45" t="s">
        <v>2933</v>
      </c>
      <c r="F982" s="32" t="s">
        <v>4114</v>
      </c>
      <c r="G982" s="33" t="s">
        <v>2934</v>
      </c>
      <c r="H982" s="57">
        <v>43532</v>
      </c>
      <c r="I982" s="34">
        <f t="shared" si="14"/>
        <v>1.3701142999999999E-5</v>
      </c>
    </row>
    <row r="983" spans="2:9" s="33" customFormat="1" ht="13.2">
      <c r="B983" s="33">
        <v>4</v>
      </c>
      <c r="C983" s="33" t="s">
        <v>4115</v>
      </c>
      <c r="D983" s="45" t="s">
        <v>2935</v>
      </c>
      <c r="E983" s="45" t="s">
        <v>2936</v>
      </c>
      <c r="F983" s="32" t="s">
        <v>4114</v>
      </c>
      <c r="G983" s="33" t="s">
        <v>2937</v>
      </c>
      <c r="H983" s="57">
        <v>131553</v>
      </c>
      <c r="I983" s="34">
        <f t="shared" si="14"/>
        <v>4.1404632999999997E-5</v>
      </c>
    </row>
    <row r="984" spans="2:9" s="33" customFormat="1" ht="13.2">
      <c r="B984" s="33">
        <v>4</v>
      </c>
      <c r="C984" s="33" t="s">
        <v>4115</v>
      </c>
      <c r="D984" s="45" t="s">
        <v>2938</v>
      </c>
      <c r="E984" s="45" t="s">
        <v>2939</v>
      </c>
      <c r="F984" s="32" t="s">
        <v>4114</v>
      </c>
      <c r="G984" s="33" t="s">
        <v>2940</v>
      </c>
      <c r="H984" s="57">
        <v>611755</v>
      </c>
      <c r="I984" s="34">
        <f t="shared" si="14"/>
        <v>1.92542101E-4</v>
      </c>
    </row>
    <row r="985" spans="2:9" s="33" customFormat="1" ht="13.2">
      <c r="B985" s="33">
        <v>4</v>
      </c>
      <c r="C985" s="33" t="s">
        <v>4115</v>
      </c>
      <c r="D985" s="45" t="s">
        <v>2941</v>
      </c>
      <c r="E985" s="45" t="s">
        <v>2942</v>
      </c>
      <c r="F985" s="32" t="s">
        <v>4114</v>
      </c>
      <c r="G985" s="33" t="s">
        <v>2943</v>
      </c>
      <c r="H985" s="57">
        <v>47796</v>
      </c>
      <c r="I985" s="34">
        <f t="shared" si="14"/>
        <v>1.5043183E-5</v>
      </c>
    </row>
    <row r="986" spans="2:9" s="33" customFormat="1" ht="13.2">
      <c r="B986" s="33">
        <v>4</v>
      </c>
      <c r="C986" s="33" t="s">
        <v>4115</v>
      </c>
      <c r="D986" s="45" t="s">
        <v>2944</v>
      </c>
      <c r="E986" s="45" t="s">
        <v>2945</v>
      </c>
      <c r="F986" s="32" t="s">
        <v>4114</v>
      </c>
      <c r="G986" s="33" t="s">
        <v>2946</v>
      </c>
      <c r="H986" s="57">
        <v>728583</v>
      </c>
      <c r="I986" s="34">
        <f t="shared" ref="I986:I1049" si="15">ROUND(H986/$H$20,12)</f>
        <v>2.29312227E-4</v>
      </c>
    </row>
    <row r="987" spans="2:9" s="33" customFormat="1" ht="13.2">
      <c r="B987" s="33">
        <v>4</v>
      </c>
      <c r="C987" s="33" t="s">
        <v>4115</v>
      </c>
      <c r="D987" s="45" t="s">
        <v>2947</v>
      </c>
      <c r="E987" s="45" t="s">
        <v>2948</v>
      </c>
      <c r="F987" s="32" t="s">
        <v>4114</v>
      </c>
      <c r="G987" s="33" t="s">
        <v>2949</v>
      </c>
      <c r="H987" s="57">
        <v>113590</v>
      </c>
      <c r="I987" s="34">
        <f t="shared" si="15"/>
        <v>3.5751007000000003E-5</v>
      </c>
    </row>
    <row r="988" spans="2:9" s="33" customFormat="1" ht="13.2">
      <c r="B988" s="33">
        <v>4</v>
      </c>
      <c r="C988" s="33" t="s">
        <v>4115</v>
      </c>
      <c r="D988" s="45" t="s">
        <v>2950</v>
      </c>
      <c r="E988" s="45" t="s">
        <v>2951</v>
      </c>
      <c r="F988" s="32" t="s">
        <v>4114</v>
      </c>
      <c r="G988" s="33" t="s">
        <v>2952</v>
      </c>
      <c r="H988" s="57">
        <v>220237</v>
      </c>
      <c r="I988" s="34">
        <f t="shared" si="15"/>
        <v>6.9316793000000001E-5</v>
      </c>
    </row>
    <row r="989" spans="2:9" s="33" customFormat="1" ht="13.2">
      <c r="B989" s="33">
        <v>4</v>
      </c>
      <c r="C989" s="33" t="s">
        <v>4115</v>
      </c>
      <c r="D989" s="45" t="s">
        <v>2953</v>
      </c>
      <c r="E989" s="45" t="s">
        <v>2954</v>
      </c>
      <c r="F989" s="32" t="s">
        <v>4114</v>
      </c>
      <c r="G989" s="33" t="s">
        <v>2955</v>
      </c>
      <c r="H989" s="57">
        <v>350186</v>
      </c>
      <c r="I989" s="34">
        <f t="shared" si="15"/>
        <v>1.10216587E-4</v>
      </c>
    </row>
    <row r="990" spans="2:9" s="33" customFormat="1" ht="13.2">
      <c r="B990" s="33">
        <v>4</v>
      </c>
      <c r="C990" s="33" t="s">
        <v>4115</v>
      </c>
      <c r="D990" s="45" t="s">
        <v>2956</v>
      </c>
      <c r="E990" s="45" t="s">
        <v>2957</v>
      </c>
      <c r="F990" s="32" t="s">
        <v>4114</v>
      </c>
      <c r="G990" s="33" t="s">
        <v>2958</v>
      </c>
      <c r="H990" s="57">
        <v>72754</v>
      </c>
      <c r="I990" s="34">
        <f t="shared" si="15"/>
        <v>2.2898396E-5</v>
      </c>
    </row>
    <row r="991" spans="2:9" s="33" customFormat="1" ht="13.2">
      <c r="B991" s="33">
        <v>4</v>
      </c>
      <c r="C991" s="33" t="s">
        <v>4115</v>
      </c>
      <c r="D991" s="45" t="s">
        <v>2959</v>
      </c>
      <c r="E991" s="45" t="s">
        <v>2960</v>
      </c>
      <c r="F991" s="32" t="s">
        <v>4114</v>
      </c>
      <c r="G991" s="33" t="s">
        <v>2961</v>
      </c>
      <c r="H991" s="57">
        <v>44623</v>
      </c>
      <c r="I991" s="34">
        <f t="shared" si="15"/>
        <v>1.4044521E-5</v>
      </c>
    </row>
    <row r="992" spans="2:9" s="33" customFormat="1" ht="13.2">
      <c r="B992" s="33">
        <v>4</v>
      </c>
      <c r="C992" s="33" t="s">
        <v>4115</v>
      </c>
      <c r="D992" s="45" t="s">
        <v>2962</v>
      </c>
      <c r="E992" s="45" t="s">
        <v>2963</v>
      </c>
      <c r="F992" s="32" t="s">
        <v>4114</v>
      </c>
      <c r="G992" s="33" t="s">
        <v>2964</v>
      </c>
      <c r="H992" s="57">
        <v>2442879</v>
      </c>
      <c r="I992" s="34">
        <f t="shared" si="15"/>
        <v>7.68865075E-4</v>
      </c>
    </row>
    <row r="993" spans="2:9" s="33" customFormat="1" ht="13.2">
      <c r="B993" s="33">
        <v>4</v>
      </c>
      <c r="C993" s="33" t="s">
        <v>4115</v>
      </c>
      <c r="D993" s="45" t="s">
        <v>2965</v>
      </c>
      <c r="E993" s="45" t="s">
        <v>2966</v>
      </c>
      <c r="F993" s="32" t="s">
        <v>4114</v>
      </c>
      <c r="G993" s="33" t="s">
        <v>2967</v>
      </c>
      <c r="H993" s="57">
        <v>105015</v>
      </c>
      <c r="I993" s="34">
        <f t="shared" si="15"/>
        <v>3.3052134999999997E-5</v>
      </c>
    </row>
    <row r="994" spans="2:9" s="33" customFormat="1" ht="13.2">
      <c r="B994" s="33">
        <v>4</v>
      </c>
      <c r="C994" s="33" t="s">
        <v>4115</v>
      </c>
      <c r="D994" s="45" t="s">
        <v>2968</v>
      </c>
      <c r="E994" s="45" t="s">
        <v>2969</v>
      </c>
      <c r="F994" s="32" t="s">
        <v>4114</v>
      </c>
      <c r="G994" s="33" t="s">
        <v>2970</v>
      </c>
      <c r="H994" s="57">
        <v>146646</v>
      </c>
      <c r="I994" s="34">
        <f t="shared" si="15"/>
        <v>4.6154961999999997E-5</v>
      </c>
    </row>
    <row r="995" spans="2:9" s="33" customFormat="1" ht="13.2">
      <c r="B995" s="33">
        <v>4</v>
      </c>
      <c r="C995" s="33" t="s">
        <v>4115</v>
      </c>
      <c r="D995" s="45" t="s">
        <v>2971</v>
      </c>
      <c r="E995" s="45" t="s">
        <v>2972</v>
      </c>
      <c r="F995" s="32" t="s">
        <v>4114</v>
      </c>
      <c r="G995" s="33" t="s">
        <v>2973</v>
      </c>
      <c r="H995" s="57">
        <v>150965</v>
      </c>
      <c r="I995" s="34">
        <f t="shared" si="15"/>
        <v>4.7514312E-5</v>
      </c>
    </row>
    <row r="996" spans="2:9" s="33" customFormat="1" ht="13.2">
      <c r="B996" s="33">
        <v>4</v>
      </c>
      <c r="C996" s="33" t="s">
        <v>4115</v>
      </c>
      <c r="D996" s="45" t="s">
        <v>2974</v>
      </c>
      <c r="E996" s="45" t="s">
        <v>2975</v>
      </c>
      <c r="F996" s="32" t="s">
        <v>4114</v>
      </c>
      <c r="G996" s="33" t="s">
        <v>2976</v>
      </c>
      <c r="H996" s="57">
        <v>137122</v>
      </c>
      <c r="I996" s="34">
        <f t="shared" si="15"/>
        <v>4.3157403999999999E-5</v>
      </c>
    </row>
    <row r="997" spans="2:9" s="33" customFormat="1" ht="13.2">
      <c r="B997" s="33">
        <v>4</v>
      </c>
      <c r="C997" s="33" t="s">
        <v>4115</v>
      </c>
      <c r="D997" s="45" t="s">
        <v>2977</v>
      </c>
      <c r="E997" s="45" t="s">
        <v>2978</v>
      </c>
      <c r="F997" s="32" t="s">
        <v>4114</v>
      </c>
      <c r="G997" s="33" t="s">
        <v>2979</v>
      </c>
      <c r="H997" s="57">
        <v>450285</v>
      </c>
      <c r="I997" s="34">
        <f t="shared" si="15"/>
        <v>1.4172147299999999E-4</v>
      </c>
    </row>
    <row r="998" spans="2:9" s="33" customFormat="1" ht="13.2">
      <c r="B998" s="33">
        <v>4</v>
      </c>
      <c r="C998" s="33" t="s">
        <v>4115</v>
      </c>
      <c r="D998" s="45" t="s">
        <v>2980</v>
      </c>
      <c r="E998" s="45" t="s">
        <v>2981</v>
      </c>
      <c r="F998" s="32" t="s">
        <v>4114</v>
      </c>
      <c r="G998" s="33" t="s">
        <v>2982</v>
      </c>
      <c r="H998" s="57">
        <v>1405486</v>
      </c>
      <c r="I998" s="34">
        <f t="shared" si="15"/>
        <v>4.42358831E-4</v>
      </c>
    </row>
    <row r="999" spans="2:9" s="33" customFormat="1" ht="13.2">
      <c r="B999" s="33">
        <v>4</v>
      </c>
      <c r="C999" s="33" t="s">
        <v>4115</v>
      </c>
      <c r="D999" s="45" t="s">
        <v>2983</v>
      </c>
      <c r="E999" s="45" t="s">
        <v>2984</v>
      </c>
      <c r="F999" s="32" t="s">
        <v>4114</v>
      </c>
      <c r="G999" s="33" t="s">
        <v>2985</v>
      </c>
      <c r="H999" s="57">
        <v>649120</v>
      </c>
      <c r="I999" s="34">
        <f t="shared" si="15"/>
        <v>2.0430225900000001E-4</v>
      </c>
    </row>
    <row r="1000" spans="2:9" s="33" customFormat="1" ht="13.2">
      <c r="B1000" s="33">
        <v>4</v>
      </c>
      <c r="C1000" s="33" t="s">
        <v>4115</v>
      </c>
      <c r="D1000" s="45" t="s">
        <v>2986</v>
      </c>
      <c r="E1000" s="45" t="s">
        <v>2987</v>
      </c>
      <c r="F1000" s="32" t="s">
        <v>4114</v>
      </c>
      <c r="G1000" s="33" t="s">
        <v>2988</v>
      </c>
      <c r="H1000" s="57">
        <v>91727</v>
      </c>
      <c r="I1000" s="34">
        <f t="shared" si="15"/>
        <v>2.8869905999999999E-5</v>
      </c>
    </row>
    <row r="1001" spans="2:9" s="33" customFormat="1" ht="13.2">
      <c r="B1001" s="33">
        <v>4</v>
      </c>
      <c r="C1001" s="33" t="s">
        <v>4115</v>
      </c>
      <c r="D1001" s="45" t="s">
        <v>2989</v>
      </c>
      <c r="E1001" s="45" t="s">
        <v>2990</v>
      </c>
      <c r="F1001" s="32" t="s">
        <v>4114</v>
      </c>
      <c r="G1001" s="33" t="s">
        <v>2991</v>
      </c>
      <c r="H1001" s="57">
        <v>264949</v>
      </c>
      <c r="I1001" s="34">
        <f t="shared" si="15"/>
        <v>8.3389325999999996E-5</v>
      </c>
    </row>
    <row r="1002" spans="2:9" s="33" customFormat="1" ht="13.2">
      <c r="B1002" s="33">
        <v>4</v>
      </c>
      <c r="C1002" s="33" t="s">
        <v>4115</v>
      </c>
      <c r="D1002" s="45" t="s">
        <v>2992</v>
      </c>
      <c r="E1002" s="45" t="s">
        <v>2993</v>
      </c>
      <c r="F1002" s="32" t="s">
        <v>4114</v>
      </c>
      <c r="G1002" s="33" t="s">
        <v>2994</v>
      </c>
      <c r="H1002" s="57">
        <v>127376</v>
      </c>
      <c r="I1002" s="34">
        <f t="shared" si="15"/>
        <v>4.0089975000000002E-5</v>
      </c>
    </row>
    <row r="1003" spans="2:9" s="33" customFormat="1" ht="13.2">
      <c r="B1003" s="33">
        <v>4</v>
      </c>
      <c r="C1003" s="33" t="s">
        <v>4115</v>
      </c>
      <c r="D1003" s="45" t="s">
        <v>2995</v>
      </c>
      <c r="E1003" s="45" t="s">
        <v>2996</v>
      </c>
      <c r="F1003" s="32" t="s">
        <v>4114</v>
      </c>
      <c r="G1003" s="33" t="s">
        <v>2997</v>
      </c>
      <c r="H1003" s="57">
        <v>1692763</v>
      </c>
      <c r="I1003" s="34">
        <f t="shared" si="15"/>
        <v>5.3277561100000003E-4</v>
      </c>
    </row>
    <row r="1004" spans="2:9" s="33" customFormat="1" ht="13.2">
      <c r="B1004" s="33">
        <v>4</v>
      </c>
      <c r="C1004" s="33" t="s">
        <v>4115</v>
      </c>
      <c r="D1004" s="45" t="s">
        <v>2998</v>
      </c>
      <c r="E1004" s="45" t="s">
        <v>2999</v>
      </c>
      <c r="F1004" s="32" t="s">
        <v>4114</v>
      </c>
      <c r="G1004" s="33" t="s">
        <v>3000</v>
      </c>
      <c r="H1004" s="57">
        <v>145382</v>
      </c>
      <c r="I1004" s="34">
        <f t="shared" si="15"/>
        <v>4.5757134000000002E-5</v>
      </c>
    </row>
    <row r="1005" spans="2:9" s="33" customFormat="1" ht="13.2">
      <c r="B1005" s="33">
        <v>4</v>
      </c>
      <c r="C1005" s="33" t="s">
        <v>4115</v>
      </c>
      <c r="D1005" s="45" t="s">
        <v>3001</v>
      </c>
      <c r="E1005" s="45" t="s">
        <v>3002</v>
      </c>
      <c r="F1005" s="32" t="s">
        <v>4114</v>
      </c>
      <c r="G1005" s="33" t="s">
        <v>3003</v>
      </c>
      <c r="H1005" s="57">
        <v>1832560</v>
      </c>
      <c r="I1005" s="34">
        <f t="shared" si="15"/>
        <v>5.76774937E-4</v>
      </c>
    </row>
    <row r="1006" spans="2:9" s="33" customFormat="1" ht="13.2">
      <c r="B1006" s="33">
        <v>4</v>
      </c>
      <c r="C1006" s="33" t="s">
        <v>4115</v>
      </c>
      <c r="D1006" s="45" t="s">
        <v>3004</v>
      </c>
      <c r="E1006" s="45" t="s">
        <v>3005</v>
      </c>
      <c r="F1006" s="32" t="s">
        <v>4114</v>
      </c>
      <c r="G1006" s="33" t="s">
        <v>3006</v>
      </c>
      <c r="H1006" s="57">
        <v>288389</v>
      </c>
      <c r="I1006" s="34">
        <f t="shared" si="15"/>
        <v>9.0766767000000003E-5</v>
      </c>
    </row>
    <row r="1007" spans="2:9" s="33" customFormat="1" ht="13.2">
      <c r="B1007" s="33">
        <v>4</v>
      </c>
      <c r="C1007" s="33" t="s">
        <v>4115</v>
      </c>
      <c r="D1007" s="45" t="s">
        <v>3007</v>
      </c>
      <c r="E1007" s="45" t="s">
        <v>3008</v>
      </c>
      <c r="F1007" s="32" t="s">
        <v>4114</v>
      </c>
      <c r="G1007" s="33" t="s">
        <v>3009</v>
      </c>
      <c r="H1007" s="57">
        <v>1326973</v>
      </c>
      <c r="I1007" s="34">
        <f t="shared" si="15"/>
        <v>4.1764786400000001E-4</v>
      </c>
    </row>
    <row r="1008" spans="2:9" s="33" customFormat="1" ht="13.2">
      <c r="B1008" s="33">
        <v>4</v>
      </c>
      <c r="C1008" s="33" t="s">
        <v>4115</v>
      </c>
      <c r="D1008" s="45" t="s">
        <v>3010</v>
      </c>
      <c r="E1008" s="45" t="s">
        <v>3011</v>
      </c>
      <c r="F1008" s="32" t="s">
        <v>4114</v>
      </c>
      <c r="G1008" s="33" t="s">
        <v>3012</v>
      </c>
      <c r="H1008" s="57">
        <v>85771</v>
      </c>
      <c r="I1008" s="34">
        <f t="shared" si="15"/>
        <v>2.6995331E-5</v>
      </c>
    </row>
    <row r="1009" spans="2:9" s="33" customFormat="1" ht="13.2">
      <c r="B1009" s="33">
        <v>4</v>
      </c>
      <c r="C1009" s="33" t="s">
        <v>4115</v>
      </c>
      <c r="D1009" s="45" t="s">
        <v>3013</v>
      </c>
      <c r="E1009" s="45" t="s">
        <v>3014</v>
      </c>
      <c r="F1009" s="32" t="s">
        <v>4114</v>
      </c>
      <c r="G1009" s="33" t="s">
        <v>3015</v>
      </c>
      <c r="H1009" s="57">
        <v>23776</v>
      </c>
      <c r="I1009" s="34">
        <f t="shared" si="15"/>
        <v>7.4831929999999998E-6</v>
      </c>
    </row>
    <row r="1010" spans="2:9" s="33" customFormat="1" ht="13.2">
      <c r="B1010" s="33">
        <v>4</v>
      </c>
      <c r="C1010" s="33" t="s">
        <v>4115</v>
      </c>
      <c r="D1010" s="45" t="s">
        <v>3016</v>
      </c>
      <c r="E1010" s="45" t="s">
        <v>3017</v>
      </c>
      <c r="F1010" s="32" t="s">
        <v>4114</v>
      </c>
      <c r="G1010" s="33" t="s">
        <v>3018</v>
      </c>
      <c r="H1010" s="57">
        <v>22710</v>
      </c>
      <c r="I1010" s="34">
        <f t="shared" si="15"/>
        <v>7.1476830000000004E-6</v>
      </c>
    </row>
    <row r="1011" spans="2:9" s="33" customFormat="1" ht="13.2">
      <c r="B1011" s="33">
        <v>4</v>
      </c>
      <c r="C1011" s="33" t="s">
        <v>4115</v>
      </c>
      <c r="D1011" s="45" t="s">
        <v>3019</v>
      </c>
      <c r="E1011" s="45" t="s">
        <v>3020</v>
      </c>
      <c r="F1011" s="32" t="s">
        <v>4114</v>
      </c>
      <c r="G1011" s="33" t="s">
        <v>3021</v>
      </c>
      <c r="H1011" s="57">
        <v>416562</v>
      </c>
      <c r="I1011" s="34">
        <f t="shared" si="15"/>
        <v>1.31107588E-4</v>
      </c>
    </row>
    <row r="1012" spans="2:9" s="33" customFormat="1" ht="13.2">
      <c r="B1012" s="33">
        <v>4</v>
      </c>
      <c r="C1012" s="33" t="s">
        <v>4115</v>
      </c>
      <c r="D1012" s="45" t="s">
        <v>3022</v>
      </c>
      <c r="E1012" s="45" t="s">
        <v>3023</v>
      </c>
      <c r="F1012" s="32" t="s">
        <v>4114</v>
      </c>
      <c r="G1012" s="33" t="s">
        <v>3024</v>
      </c>
      <c r="H1012" s="57">
        <v>25720</v>
      </c>
      <c r="I1012" s="34">
        <f t="shared" si="15"/>
        <v>8.0950430000000006E-6</v>
      </c>
    </row>
    <row r="1013" spans="2:9" s="33" customFormat="1" ht="13.2">
      <c r="B1013" s="33">
        <v>4</v>
      </c>
      <c r="C1013" s="33" t="s">
        <v>4115</v>
      </c>
      <c r="D1013" s="45" t="s">
        <v>3025</v>
      </c>
      <c r="E1013" s="45" t="s">
        <v>3026</v>
      </c>
      <c r="F1013" s="32" t="s">
        <v>4114</v>
      </c>
      <c r="G1013" s="33" t="s">
        <v>3027</v>
      </c>
      <c r="H1013" s="57">
        <v>78230</v>
      </c>
      <c r="I1013" s="34">
        <f t="shared" si="15"/>
        <v>2.4621897000000001E-5</v>
      </c>
    </row>
    <row r="1014" spans="2:9" s="33" customFormat="1" ht="13.2">
      <c r="B1014" s="33">
        <v>4</v>
      </c>
      <c r="C1014" s="33" t="s">
        <v>4115</v>
      </c>
      <c r="D1014" s="45" t="s">
        <v>3028</v>
      </c>
      <c r="E1014" s="45" t="s">
        <v>3029</v>
      </c>
      <c r="F1014" s="32" t="s">
        <v>4114</v>
      </c>
      <c r="G1014" s="33" t="s">
        <v>3030</v>
      </c>
      <c r="H1014" s="57">
        <v>399067</v>
      </c>
      <c r="I1014" s="34">
        <f t="shared" si="15"/>
        <v>1.25601259E-4</v>
      </c>
    </row>
    <row r="1015" spans="2:9" s="33" customFormat="1" ht="13.2">
      <c r="B1015" s="33">
        <v>4</v>
      </c>
      <c r="C1015" s="33" t="s">
        <v>4115</v>
      </c>
      <c r="D1015" s="45" t="s">
        <v>3031</v>
      </c>
      <c r="E1015" s="45" t="s">
        <v>3032</v>
      </c>
      <c r="F1015" s="32" t="s">
        <v>4114</v>
      </c>
      <c r="G1015" s="33" t="s">
        <v>3033</v>
      </c>
      <c r="H1015" s="57">
        <v>13093</v>
      </c>
      <c r="I1015" s="34">
        <f t="shared" si="15"/>
        <v>4.120855E-6</v>
      </c>
    </row>
    <row r="1016" spans="2:9" s="33" customFormat="1" ht="13.2">
      <c r="B1016" s="33">
        <v>4</v>
      </c>
      <c r="C1016" s="33" t="s">
        <v>4115</v>
      </c>
      <c r="D1016" s="45" t="s">
        <v>3034</v>
      </c>
      <c r="E1016" s="45" t="s">
        <v>3035</v>
      </c>
      <c r="F1016" s="32" t="s">
        <v>4114</v>
      </c>
      <c r="G1016" s="33" t="s">
        <v>3036</v>
      </c>
      <c r="H1016" s="57">
        <v>140896</v>
      </c>
      <c r="I1016" s="34">
        <f t="shared" si="15"/>
        <v>4.4345223E-5</v>
      </c>
    </row>
    <row r="1017" spans="2:9" s="33" customFormat="1" ht="13.2">
      <c r="B1017" s="33">
        <v>4</v>
      </c>
      <c r="C1017" s="33" t="s">
        <v>4115</v>
      </c>
      <c r="D1017" s="45" t="s">
        <v>3037</v>
      </c>
      <c r="E1017" s="45" t="s">
        <v>3038</v>
      </c>
      <c r="F1017" s="32" t="s">
        <v>4114</v>
      </c>
      <c r="G1017" s="33" t="s">
        <v>3039</v>
      </c>
      <c r="H1017" s="57">
        <v>317001</v>
      </c>
      <c r="I1017" s="34">
        <f t="shared" si="15"/>
        <v>9.9772029999999995E-5</v>
      </c>
    </row>
    <row r="1018" spans="2:9" s="33" customFormat="1" ht="13.2">
      <c r="B1018" s="33">
        <v>4</v>
      </c>
      <c r="C1018" s="33" t="s">
        <v>4115</v>
      </c>
      <c r="D1018" s="45" t="s">
        <v>3040</v>
      </c>
      <c r="E1018" s="45" t="s">
        <v>3041</v>
      </c>
      <c r="F1018" s="32" t="s">
        <v>4114</v>
      </c>
      <c r="G1018" s="33" t="s">
        <v>3042</v>
      </c>
      <c r="H1018" s="57">
        <v>47136</v>
      </c>
      <c r="I1018" s="34">
        <f t="shared" si="15"/>
        <v>1.4835456E-5</v>
      </c>
    </row>
    <row r="1019" spans="2:9" s="33" customFormat="1" ht="13.2">
      <c r="B1019" s="33">
        <v>4</v>
      </c>
      <c r="C1019" s="33" t="s">
        <v>4115</v>
      </c>
      <c r="D1019" s="45" t="s">
        <v>3043</v>
      </c>
      <c r="E1019" s="45" t="s">
        <v>3044</v>
      </c>
      <c r="F1019" s="32" t="s">
        <v>4114</v>
      </c>
      <c r="G1019" s="33" t="s">
        <v>3045</v>
      </c>
      <c r="H1019" s="57">
        <v>52329</v>
      </c>
      <c r="I1019" s="34">
        <f t="shared" si="15"/>
        <v>1.6469887000000001E-5</v>
      </c>
    </row>
    <row r="1020" spans="2:9" s="33" customFormat="1" ht="13.2">
      <c r="B1020" s="33">
        <v>4</v>
      </c>
      <c r="C1020" s="33" t="s">
        <v>4115</v>
      </c>
      <c r="D1020" s="45" t="s">
        <v>3046</v>
      </c>
      <c r="E1020" s="45" t="s">
        <v>3047</v>
      </c>
      <c r="F1020" s="32" t="s">
        <v>4114</v>
      </c>
      <c r="G1020" s="33" t="s">
        <v>3048</v>
      </c>
      <c r="H1020" s="57">
        <v>296035</v>
      </c>
      <c r="I1020" s="34">
        <f t="shared" si="15"/>
        <v>9.3173249000000005E-5</v>
      </c>
    </row>
    <row r="1021" spans="2:9" s="33" customFormat="1" ht="13.2">
      <c r="B1021" s="33">
        <v>4</v>
      </c>
      <c r="C1021" s="33" t="s">
        <v>4115</v>
      </c>
      <c r="D1021" s="45" t="s">
        <v>3049</v>
      </c>
      <c r="E1021" s="45" t="s">
        <v>3050</v>
      </c>
      <c r="F1021" s="32" t="s">
        <v>4114</v>
      </c>
      <c r="G1021" s="33" t="s">
        <v>3051</v>
      </c>
      <c r="H1021" s="57">
        <v>79575</v>
      </c>
      <c r="I1021" s="34">
        <f t="shared" si="15"/>
        <v>2.5045219000000001E-5</v>
      </c>
    </row>
    <row r="1022" spans="2:9" s="33" customFormat="1" ht="13.2">
      <c r="B1022" s="33">
        <v>4</v>
      </c>
      <c r="C1022" s="33" t="s">
        <v>4115</v>
      </c>
      <c r="D1022" s="45" t="s">
        <v>3052</v>
      </c>
      <c r="E1022" s="45" t="s">
        <v>3053</v>
      </c>
      <c r="F1022" s="32" t="s">
        <v>4114</v>
      </c>
      <c r="G1022" s="33" t="s">
        <v>3054</v>
      </c>
      <c r="H1022" s="57">
        <v>84568</v>
      </c>
      <c r="I1022" s="34">
        <f t="shared" si="15"/>
        <v>2.6616702000000001E-5</v>
      </c>
    </row>
    <row r="1023" spans="2:9" s="33" customFormat="1" ht="13.2">
      <c r="B1023" s="33">
        <v>4</v>
      </c>
      <c r="C1023" s="33" t="s">
        <v>4115</v>
      </c>
      <c r="D1023" s="45" t="s">
        <v>3055</v>
      </c>
      <c r="E1023" s="45" t="s">
        <v>3056</v>
      </c>
      <c r="F1023" s="32" t="s">
        <v>4114</v>
      </c>
      <c r="G1023" s="33" t="s">
        <v>3057</v>
      </c>
      <c r="H1023" s="57">
        <v>519298</v>
      </c>
      <c r="I1023" s="34">
        <f t="shared" si="15"/>
        <v>1.6344243699999999E-4</v>
      </c>
    </row>
    <row r="1024" spans="2:9" s="33" customFormat="1" ht="13.2">
      <c r="B1024" s="33">
        <v>4</v>
      </c>
      <c r="C1024" s="33" t="s">
        <v>4115</v>
      </c>
      <c r="D1024" s="45" t="s">
        <v>3058</v>
      </c>
      <c r="E1024" s="45" t="s">
        <v>3059</v>
      </c>
      <c r="F1024" s="32" t="s">
        <v>4114</v>
      </c>
      <c r="G1024" s="33" t="s">
        <v>3060</v>
      </c>
      <c r="H1024" s="57">
        <v>6769174</v>
      </c>
      <c r="I1024" s="34">
        <f t="shared" si="15"/>
        <v>2.1305113670000001E-3</v>
      </c>
    </row>
    <row r="1025" spans="2:9" s="33" customFormat="1" ht="13.2">
      <c r="B1025" s="33">
        <v>4</v>
      </c>
      <c r="C1025" s="33" t="s">
        <v>4115</v>
      </c>
      <c r="D1025" s="45" t="s">
        <v>3061</v>
      </c>
      <c r="E1025" s="45" t="s">
        <v>3062</v>
      </c>
      <c r="F1025" s="32" t="s">
        <v>4114</v>
      </c>
      <c r="G1025" s="33" t="s">
        <v>3063</v>
      </c>
      <c r="H1025" s="57">
        <v>822097</v>
      </c>
      <c r="I1025" s="34">
        <f t="shared" si="15"/>
        <v>2.58744568E-4</v>
      </c>
    </row>
    <row r="1026" spans="2:9" s="33" customFormat="1" ht="13.2">
      <c r="B1026" s="33">
        <v>4</v>
      </c>
      <c r="C1026" s="33" t="s">
        <v>4115</v>
      </c>
      <c r="D1026" s="45" t="s">
        <v>3064</v>
      </c>
      <c r="E1026" s="45" t="s">
        <v>3065</v>
      </c>
      <c r="F1026" s="32" t="s">
        <v>4114</v>
      </c>
      <c r="G1026" s="33" t="s">
        <v>3066</v>
      </c>
      <c r="H1026" s="57">
        <v>65497</v>
      </c>
      <c r="I1026" s="34">
        <f t="shared" si="15"/>
        <v>2.0614346999999999E-5</v>
      </c>
    </row>
    <row r="1027" spans="2:9" s="33" customFormat="1" ht="13.2">
      <c r="B1027" s="33">
        <v>4</v>
      </c>
      <c r="C1027" s="33" t="s">
        <v>4115</v>
      </c>
      <c r="D1027" s="45" t="s">
        <v>3067</v>
      </c>
      <c r="E1027" s="45" t="s">
        <v>3068</v>
      </c>
      <c r="F1027" s="32" t="s">
        <v>4114</v>
      </c>
      <c r="G1027" s="33" t="s">
        <v>3069</v>
      </c>
      <c r="H1027" s="57">
        <v>189889</v>
      </c>
      <c r="I1027" s="34">
        <f t="shared" si="15"/>
        <v>5.9765146000000001E-5</v>
      </c>
    </row>
    <row r="1028" spans="2:9" s="33" customFormat="1" ht="13.2">
      <c r="B1028" s="33">
        <v>4</v>
      </c>
      <c r="C1028" s="33" t="s">
        <v>4115</v>
      </c>
      <c r="D1028" s="45" t="s">
        <v>3070</v>
      </c>
      <c r="E1028" s="45" t="s">
        <v>3071</v>
      </c>
      <c r="F1028" s="32" t="s">
        <v>4114</v>
      </c>
      <c r="G1028" s="33" t="s">
        <v>3072</v>
      </c>
      <c r="H1028" s="57">
        <v>1889677</v>
      </c>
      <c r="I1028" s="34">
        <f t="shared" si="15"/>
        <v>5.9475178600000003E-4</v>
      </c>
    </row>
    <row r="1029" spans="2:9" s="33" customFormat="1" ht="13.2">
      <c r="B1029" s="33">
        <v>4</v>
      </c>
      <c r="C1029" s="33" t="s">
        <v>4115</v>
      </c>
      <c r="D1029" s="45" t="s">
        <v>3073</v>
      </c>
      <c r="E1029" s="45" t="s">
        <v>3074</v>
      </c>
      <c r="F1029" s="32" t="s">
        <v>4114</v>
      </c>
      <c r="G1029" s="33" t="s">
        <v>3075</v>
      </c>
      <c r="H1029" s="57">
        <v>543442</v>
      </c>
      <c r="I1029" s="34">
        <f t="shared" si="15"/>
        <v>1.7104145300000001E-4</v>
      </c>
    </row>
    <row r="1030" spans="2:9" s="33" customFormat="1" ht="13.2">
      <c r="B1030" s="33">
        <v>4</v>
      </c>
      <c r="C1030" s="33" t="s">
        <v>4115</v>
      </c>
      <c r="D1030" s="45" t="s">
        <v>3076</v>
      </c>
      <c r="E1030" s="45" t="s">
        <v>3077</v>
      </c>
      <c r="F1030" s="32" t="s">
        <v>4114</v>
      </c>
      <c r="G1030" s="33" t="s">
        <v>3078</v>
      </c>
      <c r="H1030" s="57">
        <v>22187</v>
      </c>
      <c r="I1030" s="34">
        <f t="shared" si="15"/>
        <v>6.9830760000000003E-6</v>
      </c>
    </row>
    <row r="1031" spans="2:9" s="33" customFormat="1" ht="13.2">
      <c r="B1031" s="33">
        <v>4</v>
      </c>
      <c r="C1031" s="33" t="s">
        <v>4115</v>
      </c>
      <c r="D1031" s="45" t="s">
        <v>3079</v>
      </c>
      <c r="E1031" s="45" t="s">
        <v>3080</v>
      </c>
      <c r="F1031" s="32" t="s">
        <v>4114</v>
      </c>
      <c r="G1031" s="33" t="s">
        <v>3081</v>
      </c>
      <c r="H1031" s="57">
        <v>1374922</v>
      </c>
      <c r="I1031" s="34">
        <f t="shared" si="15"/>
        <v>4.3273920099999997E-4</v>
      </c>
    </row>
    <row r="1032" spans="2:9" s="33" customFormat="1" ht="13.2">
      <c r="B1032" s="33">
        <v>4</v>
      </c>
      <c r="C1032" s="33" t="s">
        <v>4115</v>
      </c>
      <c r="D1032" s="45" t="s">
        <v>3082</v>
      </c>
      <c r="E1032" s="45" t="s">
        <v>3083</v>
      </c>
      <c r="F1032" s="32" t="s">
        <v>4114</v>
      </c>
      <c r="G1032" s="33" t="s">
        <v>3084</v>
      </c>
      <c r="H1032" s="57">
        <v>2974314</v>
      </c>
      <c r="I1032" s="34">
        <f t="shared" si="15"/>
        <v>9.3612747799999996E-4</v>
      </c>
    </row>
    <row r="1033" spans="2:9" s="33" customFormat="1" ht="13.2">
      <c r="B1033" s="33">
        <v>4</v>
      </c>
      <c r="C1033" s="33" t="s">
        <v>4115</v>
      </c>
      <c r="D1033" s="45" t="s">
        <v>3085</v>
      </c>
      <c r="E1033" s="45" t="s">
        <v>3086</v>
      </c>
      <c r="F1033" s="32" t="s">
        <v>4114</v>
      </c>
      <c r="G1033" s="33" t="s">
        <v>3087</v>
      </c>
      <c r="H1033" s="57">
        <v>146150</v>
      </c>
      <c r="I1033" s="34">
        <f t="shared" si="15"/>
        <v>4.5998852E-5</v>
      </c>
    </row>
    <row r="1034" spans="2:9" s="33" customFormat="1" ht="13.2">
      <c r="B1034" s="33">
        <v>4</v>
      </c>
      <c r="C1034" s="33" t="s">
        <v>4115</v>
      </c>
      <c r="D1034" s="45" t="s">
        <v>3088</v>
      </c>
      <c r="E1034" s="45" t="s">
        <v>3089</v>
      </c>
      <c r="F1034" s="32" t="s">
        <v>4114</v>
      </c>
      <c r="G1034" s="33" t="s">
        <v>3090</v>
      </c>
      <c r="H1034" s="57">
        <v>656029</v>
      </c>
      <c r="I1034" s="34">
        <f t="shared" si="15"/>
        <v>2.0647677900000001E-4</v>
      </c>
    </row>
    <row r="1035" spans="2:9" s="33" customFormat="1" ht="13.2">
      <c r="B1035" s="33">
        <v>4</v>
      </c>
      <c r="C1035" s="33" t="s">
        <v>4115</v>
      </c>
      <c r="D1035" s="45" t="s">
        <v>3091</v>
      </c>
      <c r="E1035" s="45" t="s">
        <v>3092</v>
      </c>
      <c r="F1035" s="32" t="s">
        <v>4114</v>
      </c>
      <c r="G1035" s="33" t="s">
        <v>3093</v>
      </c>
      <c r="H1035" s="57">
        <v>6751277</v>
      </c>
      <c r="I1035" s="34">
        <f t="shared" si="15"/>
        <v>2.1248785139999999E-3</v>
      </c>
    </row>
    <row r="1036" spans="2:9" s="33" customFormat="1" ht="13.2">
      <c r="B1036" s="33">
        <v>4</v>
      </c>
      <c r="C1036" s="33" t="s">
        <v>4115</v>
      </c>
      <c r="D1036" s="45" t="s">
        <v>3094</v>
      </c>
      <c r="E1036" s="45" t="s">
        <v>3095</v>
      </c>
      <c r="F1036" s="32" t="s">
        <v>4114</v>
      </c>
      <c r="G1036" s="33" t="s">
        <v>3096</v>
      </c>
      <c r="H1036" s="57">
        <v>17809</v>
      </c>
      <c r="I1036" s="34">
        <f t="shared" si="15"/>
        <v>5.6051559999999998E-6</v>
      </c>
    </row>
    <row r="1037" spans="2:9" s="33" customFormat="1" ht="13.2">
      <c r="B1037" s="33">
        <v>4</v>
      </c>
      <c r="C1037" s="33" t="s">
        <v>4115</v>
      </c>
      <c r="D1037" s="45" t="s">
        <v>3097</v>
      </c>
      <c r="E1037" s="45" t="s">
        <v>3098</v>
      </c>
      <c r="F1037" s="32" t="s">
        <v>4114</v>
      </c>
      <c r="G1037" s="33" t="s">
        <v>3099</v>
      </c>
      <c r="H1037" s="57">
        <v>233839</v>
      </c>
      <c r="I1037" s="34">
        <f t="shared" si="15"/>
        <v>7.3597849000000003E-5</v>
      </c>
    </row>
    <row r="1038" spans="2:9" s="33" customFormat="1" ht="13.2">
      <c r="B1038" s="33">
        <v>4</v>
      </c>
      <c r="C1038" s="33" t="s">
        <v>4115</v>
      </c>
      <c r="D1038" s="45" t="s">
        <v>3100</v>
      </c>
      <c r="E1038" s="45" t="s">
        <v>3101</v>
      </c>
      <c r="F1038" s="32" t="s">
        <v>4114</v>
      </c>
      <c r="G1038" s="33" t="s">
        <v>3102</v>
      </c>
      <c r="H1038" s="57">
        <v>7592693</v>
      </c>
      <c r="I1038" s="34">
        <f t="shared" si="15"/>
        <v>2.3897034910000002E-3</v>
      </c>
    </row>
    <row r="1039" spans="2:9" s="33" customFormat="1" ht="13.2">
      <c r="B1039" s="33">
        <v>4</v>
      </c>
      <c r="C1039" s="33" t="s">
        <v>4115</v>
      </c>
      <c r="D1039" s="45" t="s">
        <v>3103</v>
      </c>
      <c r="E1039" s="45" t="s">
        <v>3104</v>
      </c>
      <c r="F1039" s="32" t="s">
        <v>4114</v>
      </c>
      <c r="G1039" s="33" t="s">
        <v>3105</v>
      </c>
      <c r="H1039" s="57">
        <v>58692</v>
      </c>
      <c r="I1039" s="34">
        <f t="shared" si="15"/>
        <v>1.8472560000000001E-5</v>
      </c>
    </row>
    <row r="1040" spans="2:9" s="33" customFormat="1" ht="13.2">
      <c r="B1040" s="33">
        <v>4</v>
      </c>
      <c r="C1040" s="33" t="s">
        <v>4115</v>
      </c>
      <c r="D1040" s="45" t="s">
        <v>3106</v>
      </c>
      <c r="E1040" s="45" t="s">
        <v>3107</v>
      </c>
      <c r="F1040" s="32" t="s">
        <v>4114</v>
      </c>
      <c r="G1040" s="33" t="s">
        <v>3108</v>
      </c>
      <c r="H1040" s="57">
        <v>506977</v>
      </c>
      <c r="I1040" s="34">
        <f t="shared" si="15"/>
        <v>1.5956455899999999E-4</v>
      </c>
    </row>
    <row r="1041" spans="2:9" s="33" customFormat="1" ht="13.2">
      <c r="B1041" s="33">
        <v>4</v>
      </c>
      <c r="C1041" s="33" t="s">
        <v>4115</v>
      </c>
      <c r="D1041" s="45" t="s">
        <v>3109</v>
      </c>
      <c r="E1041" s="45" t="s">
        <v>3110</v>
      </c>
      <c r="F1041" s="32" t="s">
        <v>4114</v>
      </c>
      <c r="G1041" s="33" t="s">
        <v>3111</v>
      </c>
      <c r="H1041" s="57">
        <v>48683</v>
      </c>
      <c r="I1041" s="34">
        <f t="shared" si="15"/>
        <v>1.5322355000000001E-5</v>
      </c>
    </row>
    <row r="1042" spans="2:9" s="33" customFormat="1" ht="13.2">
      <c r="B1042" s="33">
        <v>4</v>
      </c>
      <c r="C1042" s="33" t="s">
        <v>4115</v>
      </c>
      <c r="D1042" s="45" t="s">
        <v>3112</v>
      </c>
      <c r="E1042" s="45" t="s">
        <v>3113</v>
      </c>
      <c r="F1042" s="32" t="s">
        <v>4114</v>
      </c>
      <c r="G1042" s="33" t="s">
        <v>3114</v>
      </c>
      <c r="H1042" s="57">
        <v>57184</v>
      </c>
      <c r="I1042" s="34">
        <f t="shared" si="15"/>
        <v>1.7997936000000001E-5</v>
      </c>
    </row>
    <row r="1043" spans="2:9" s="33" customFormat="1" ht="13.2">
      <c r="B1043" s="33">
        <v>4</v>
      </c>
      <c r="C1043" s="33" t="s">
        <v>4115</v>
      </c>
      <c r="D1043" s="45" t="s">
        <v>3115</v>
      </c>
      <c r="E1043" s="45" t="s">
        <v>3116</v>
      </c>
      <c r="F1043" s="32" t="s">
        <v>4114</v>
      </c>
      <c r="G1043" s="19" t="s">
        <v>4202</v>
      </c>
      <c r="H1043" s="57">
        <v>608954</v>
      </c>
      <c r="I1043" s="34">
        <f t="shared" si="15"/>
        <v>1.91660521E-4</v>
      </c>
    </row>
    <row r="1044" spans="2:9" s="33" customFormat="1" ht="13.2">
      <c r="B1044" s="33">
        <v>4</v>
      </c>
      <c r="C1044" s="33" t="s">
        <v>4115</v>
      </c>
      <c r="D1044" s="45" t="s">
        <v>3117</v>
      </c>
      <c r="E1044" s="45" t="s">
        <v>3118</v>
      </c>
      <c r="F1044" s="32" t="s">
        <v>4114</v>
      </c>
      <c r="G1044" s="33" t="s">
        <v>3119</v>
      </c>
      <c r="H1044" s="57">
        <v>205053</v>
      </c>
      <c r="I1044" s="34">
        <f t="shared" si="15"/>
        <v>6.4537822000000004E-5</v>
      </c>
    </row>
    <row r="1045" spans="2:9" s="33" customFormat="1" ht="13.2">
      <c r="B1045" s="33">
        <v>4</v>
      </c>
      <c r="C1045" s="33" t="s">
        <v>4115</v>
      </c>
      <c r="D1045" s="45" t="s">
        <v>3120</v>
      </c>
      <c r="E1045" s="45" t="s">
        <v>3121</v>
      </c>
      <c r="F1045" s="32" t="s">
        <v>4114</v>
      </c>
      <c r="G1045" s="33" t="s">
        <v>3122</v>
      </c>
      <c r="H1045" s="57">
        <v>220764</v>
      </c>
      <c r="I1045" s="34">
        <f t="shared" si="15"/>
        <v>6.9482659000000006E-5</v>
      </c>
    </row>
    <row r="1046" spans="2:9" s="33" customFormat="1" ht="13.2">
      <c r="B1046" s="33">
        <v>4</v>
      </c>
      <c r="C1046" s="33" t="s">
        <v>4115</v>
      </c>
      <c r="D1046" s="45" t="s">
        <v>3123</v>
      </c>
      <c r="E1046" s="45" t="s">
        <v>3124</v>
      </c>
      <c r="F1046" s="32" t="s">
        <v>4114</v>
      </c>
      <c r="G1046" s="33" t="s">
        <v>3125</v>
      </c>
      <c r="H1046" s="57">
        <v>476727</v>
      </c>
      <c r="I1046" s="34">
        <f t="shared" si="15"/>
        <v>1.50043756E-4</v>
      </c>
    </row>
    <row r="1047" spans="2:9" s="33" customFormat="1" ht="13.2">
      <c r="B1047" s="33">
        <v>4</v>
      </c>
      <c r="C1047" s="33" t="s">
        <v>4115</v>
      </c>
      <c r="D1047" s="45" t="s">
        <v>3126</v>
      </c>
      <c r="E1047" s="45" t="s">
        <v>3127</v>
      </c>
      <c r="F1047" s="32" t="s">
        <v>4114</v>
      </c>
      <c r="G1047" s="33" t="s">
        <v>3128</v>
      </c>
      <c r="H1047" s="57">
        <v>53881</v>
      </c>
      <c r="I1047" s="34">
        <f t="shared" si="15"/>
        <v>1.6958359000000001E-5</v>
      </c>
    </row>
    <row r="1048" spans="2:9" s="33" customFormat="1" ht="13.2">
      <c r="B1048" s="33">
        <v>4</v>
      </c>
      <c r="C1048" s="33" t="s">
        <v>4115</v>
      </c>
      <c r="D1048" s="45" t="s">
        <v>3129</v>
      </c>
      <c r="E1048" s="45" t="s">
        <v>3130</v>
      </c>
      <c r="F1048" s="32" t="s">
        <v>4114</v>
      </c>
      <c r="G1048" s="33" t="s">
        <v>3131</v>
      </c>
      <c r="H1048" s="57">
        <v>125004</v>
      </c>
      <c r="I1048" s="34">
        <f t="shared" si="15"/>
        <v>3.9343418000000003E-5</v>
      </c>
    </row>
    <row r="1049" spans="2:9" s="33" customFormat="1" ht="13.2">
      <c r="B1049" s="33">
        <v>4</v>
      </c>
      <c r="C1049" s="33" t="s">
        <v>4115</v>
      </c>
      <c r="D1049" s="45" t="s">
        <v>3132</v>
      </c>
      <c r="E1049" s="45" t="s">
        <v>3133</v>
      </c>
      <c r="F1049" s="32" t="s">
        <v>4114</v>
      </c>
      <c r="G1049" s="33" t="s">
        <v>3134</v>
      </c>
      <c r="H1049" s="57">
        <v>104834</v>
      </c>
      <c r="I1049" s="34">
        <f t="shared" si="15"/>
        <v>3.2995167000000002E-5</v>
      </c>
    </row>
    <row r="1050" spans="2:9" s="33" customFormat="1" ht="13.2">
      <c r="B1050" s="33">
        <v>4</v>
      </c>
      <c r="C1050" s="33" t="s">
        <v>4115</v>
      </c>
      <c r="D1050" s="45" t="s">
        <v>3135</v>
      </c>
      <c r="E1050" s="45" t="s">
        <v>3136</v>
      </c>
      <c r="F1050" s="32" t="s">
        <v>4114</v>
      </c>
      <c r="G1050" s="33" t="s">
        <v>3137</v>
      </c>
      <c r="H1050" s="57">
        <v>26857</v>
      </c>
      <c r="I1050" s="34">
        <f t="shared" ref="I1050:I1113" si="16">ROUND(H1050/$H$20,12)</f>
        <v>8.4528990000000006E-6</v>
      </c>
    </row>
    <row r="1051" spans="2:9" s="33" customFormat="1" ht="13.2">
      <c r="B1051" s="33">
        <v>4</v>
      </c>
      <c r="C1051" s="33" t="s">
        <v>4115</v>
      </c>
      <c r="D1051" s="45" t="s">
        <v>3138</v>
      </c>
      <c r="E1051" s="45" t="s">
        <v>3139</v>
      </c>
      <c r="F1051" s="32" t="s">
        <v>4114</v>
      </c>
      <c r="G1051" s="33" t="s">
        <v>3140</v>
      </c>
      <c r="H1051" s="57">
        <v>82090</v>
      </c>
      <c r="I1051" s="34">
        <f t="shared" si="16"/>
        <v>2.5836783E-5</v>
      </c>
    </row>
    <row r="1052" spans="2:9" s="33" customFormat="1" ht="13.2">
      <c r="B1052" s="33">
        <v>4</v>
      </c>
      <c r="C1052" s="33" t="s">
        <v>4115</v>
      </c>
      <c r="D1052" s="45" t="s">
        <v>3141</v>
      </c>
      <c r="E1052" s="45" t="s">
        <v>3142</v>
      </c>
      <c r="F1052" s="32" t="s">
        <v>4114</v>
      </c>
      <c r="G1052" s="33" t="s">
        <v>3143</v>
      </c>
      <c r="H1052" s="57">
        <v>35498</v>
      </c>
      <c r="I1052" s="34">
        <f t="shared" si="16"/>
        <v>1.1172544000000001E-5</v>
      </c>
    </row>
    <row r="1053" spans="2:9" s="33" customFormat="1" ht="13.2">
      <c r="B1053" s="33">
        <v>4</v>
      </c>
      <c r="C1053" s="33" t="s">
        <v>4115</v>
      </c>
      <c r="D1053" s="45" t="s">
        <v>3144</v>
      </c>
      <c r="E1053" s="45" t="s">
        <v>3145</v>
      </c>
      <c r="F1053" s="32" t="s">
        <v>4114</v>
      </c>
      <c r="G1053" s="33" t="s">
        <v>3146</v>
      </c>
      <c r="H1053" s="57">
        <v>786391</v>
      </c>
      <c r="I1053" s="34">
        <f t="shared" si="16"/>
        <v>2.4750655899999997E-4</v>
      </c>
    </row>
    <row r="1054" spans="2:9" s="33" customFormat="1" ht="13.2">
      <c r="B1054" s="33">
        <v>4</v>
      </c>
      <c r="C1054" s="33" t="s">
        <v>4115</v>
      </c>
      <c r="D1054" s="45" t="s">
        <v>3147</v>
      </c>
      <c r="E1054" s="45" t="s">
        <v>3148</v>
      </c>
      <c r="F1054" s="32" t="s">
        <v>4114</v>
      </c>
      <c r="G1054" s="33" t="s">
        <v>3149</v>
      </c>
      <c r="H1054" s="57">
        <v>157036</v>
      </c>
      <c r="I1054" s="34">
        <f t="shared" si="16"/>
        <v>4.9425082E-5</v>
      </c>
    </row>
    <row r="1055" spans="2:9" s="33" customFormat="1" ht="13.2">
      <c r="B1055" s="33">
        <v>4</v>
      </c>
      <c r="C1055" s="33" t="s">
        <v>4115</v>
      </c>
      <c r="D1055" s="45" t="s">
        <v>3150</v>
      </c>
      <c r="E1055" s="45" t="s">
        <v>3151</v>
      </c>
      <c r="F1055" s="32" t="s">
        <v>4114</v>
      </c>
      <c r="G1055" s="33" t="s">
        <v>3152</v>
      </c>
      <c r="H1055" s="57">
        <v>274573</v>
      </c>
      <c r="I1055" s="34">
        <f t="shared" si="16"/>
        <v>8.6418356999999995E-5</v>
      </c>
    </row>
    <row r="1056" spans="2:9" s="33" customFormat="1" ht="13.2">
      <c r="B1056" s="33">
        <v>4</v>
      </c>
      <c r="C1056" s="33" t="s">
        <v>4115</v>
      </c>
      <c r="D1056" s="45" t="s">
        <v>3153</v>
      </c>
      <c r="E1056" s="45" t="s">
        <v>3154</v>
      </c>
      <c r="F1056" s="32" t="s">
        <v>4114</v>
      </c>
      <c r="G1056" s="33" t="s">
        <v>3155</v>
      </c>
      <c r="H1056" s="57">
        <v>97992</v>
      </c>
      <c r="I1056" s="34">
        <f t="shared" si="16"/>
        <v>3.0841735000000002E-5</v>
      </c>
    </row>
    <row r="1057" spans="2:9" s="33" customFormat="1" ht="13.2">
      <c r="B1057" s="33">
        <v>4</v>
      </c>
      <c r="C1057" s="33" t="s">
        <v>4115</v>
      </c>
      <c r="D1057" s="45" t="s">
        <v>3156</v>
      </c>
      <c r="E1057" s="45" t="s">
        <v>3157</v>
      </c>
      <c r="F1057" s="32" t="s">
        <v>4114</v>
      </c>
      <c r="G1057" s="33" t="s">
        <v>3158</v>
      </c>
      <c r="H1057" s="57">
        <v>218532</v>
      </c>
      <c r="I1057" s="34">
        <f t="shared" si="16"/>
        <v>6.8780166000000003E-5</v>
      </c>
    </row>
    <row r="1058" spans="2:9" s="33" customFormat="1" ht="13.2">
      <c r="B1058" s="33">
        <v>4</v>
      </c>
      <c r="C1058" s="33" t="s">
        <v>4115</v>
      </c>
      <c r="D1058" s="45" t="s">
        <v>3159</v>
      </c>
      <c r="E1058" s="45" t="s">
        <v>3160</v>
      </c>
      <c r="F1058" s="32" t="s">
        <v>4114</v>
      </c>
      <c r="G1058" s="33" t="s">
        <v>3161</v>
      </c>
      <c r="H1058" s="57">
        <v>18407</v>
      </c>
      <c r="I1058" s="34">
        <f t="shared" si="16"/>
        <v>5.7933689999999997E-6</v>
      </c>
    </row>
    <row r="1059" spans="2:9" s="33" customFormat="1" ht="13.2">
      <c r="B1059" s="33">
        <v>4</v>
      </c>
      <c r="C1059" s="33" t="s">
        <v>4115</v>
      </c>
      <c r="D1059" s="45" t="s">
        <v>3162</v>
      </c>
      <c r="E1059" s="45" t="s">
        <v>3163</v>
      </c>
      <c r="F1059" s="32" t="s">
        <v>4114</v>
      </c>
      <c r="G1059" s="33" t="s">
        <v>3164</v>
      </c>
      <c r="H1059" s="57">
        <v>472040</v>
      </c>
      <c r="I1059" s="34">
        <f t="shared" si="16"/>
        <v>1.48568582E-4</v>
      </c>
    </row>
    <row r="1060" spans="2:9" s="33" customFormat="1" ht="13.2">
      <c r="B1060" s="33">
        <v>4</v>
      </c>
      <c r="C1060" s="33" t="s">
        <v>4115</v>
      </c>
      <c r="D1060" s="45" t="s">
        <v>3165</v>
      </c>
      <c r="E1060" s="45" t="s">
        <v>3166</v>
      </c>
      <c r="F1060" s="32" t="s">
        <v>4114</v>
      </c>
      <c r="G1060" s="33" t="s">
        <v>3167</v>
      </c>
      <c r="H1060" s="57">
        <v>240241</v>
      </c>
      <c r="I1060" s="34">
        <f t="shared" si="16"/>
        <v>7.5612796999999994E-5</v>
      </c>
    </row>
    <row r="1061" spans="2:9" s="33" customFormat="1" ht="13.2">
      <c r="B1061" s="33">
        <v>4</v>
      </c>
      <c r="C1061" s="33" t="s">
        <v>4115</v>
      </c>
      <c r="D1061" s="45" t="s">
        <v>3168</v>
      </c>
      <c r="E1061" s="45" t="s">
        <v>3169</v>
      </c>
      <c r="F1061" s="32" t="s">
        <v>4114</v>
      </c>
      <c r="G1061" s="33" t="s">
        <v>3170</v>
      </c>
      <c r="H1061" s="57">
        <v>114181</v>
      </c>
      <c r="I1061" s="34">
        <f t="shared" si="16"/>
        <v>3.5937016999999998E-5</v>
      </c>
    </row>
    <row r="1062" spans="2:9" s="33" customFormat="1" ht="13.2">
      <c r="B1062" s="33">
        <v>4</v>
      </c>
      <c r="C1062" s="33" t="s">
        <v>4115</v>
      </c>
      <c r="D1062" s="45" t="s">
        <v>3171</v>
      </c>
      <c r="E1062" s="45" t="s">
        <v>3172</v>
      </c>
      <c r="F1062" s="32" t="s">
        <v>4114</v>
      </c>
      <c r="G1062" s="33" t="s">
        <v>3173</v>
      </c>
      <c r="H1062" s="57">
        <v>271804</v>
      </c>
      <c r="I1062" s="34">
        <f t="shared" si="16"/>
        <v>8.5546850000000002E-5</v>
      </c>
    </row>
    <row r="1063" spans="2:9" s="33" customFormat="1" ht="13.2">
      <c r="B1063" s="33">
        <v>4</v>
      </c>
      <c r="C1063" s="33" t="s">
        <v>4115</v>
      </c>
      <c r="D1063" s="45" t="s">
        <v>3174</v>
      </c>
      <c r="E1063" s="45" t="s">
        <v>3175</v>
      </c>
      <c r="F1063" s="32" t="s">
        <v>4114</v>
      </c>
      <c r="G1063" s="33" t="s">
        <v>3176</v>
      </c>
      <c r="H1063" s="57">
        <v>328233</v>
      </c>
      <c r="I1063" s="34">
        <f t="shared" si="16"/>
        <v>1.0330715899999999E-4</v>
      </c>
    </row>
    <row r="1064" spans="2:9" s="33" customFormat="1" ht="13.2">
      <c r="B1064" s="33">
        <v>4</v>
      </c>
      <c r="C1064" s="33" t="s">
        <v>4115</v>
      </c>
      <c r="D1064" s="45" t="s">
        <v>3177</v>
      </c>
      <c r="E1064" s="45" t="s">
        <v>3178</v>
      </c>
      <c r="F1064" s="32" t="s">
        <v>4114</v>
      </c>
      <c r="G1064" s="33" t="s">
        <v>3179</v>
      </c>
      <c r="H1064" s="57">
        <v>600041</v>
      </c>
      <c r="I1064" s="34">
        <f t="shared" si="16"/>
        <v>1.8885526799999999E-4</v>
      </c>
    </row>
    <row r="1065" spans="2:9" s="33" customFormat="1" ht="13.2">
      <c r="B1065" s="33">
        <v>4</v>
      </c>
      <c r="C1065" s="33" t="s">
        <v>4115</v>
      </c>
      <c r="D1065" s="45" t="s">
        <v>3180</v>
      </c>
      <c r="E1065" s="45" t="s">
        <v>3181</v>
      </c>
      <c r="F1065" s="32" t="s">
        <v>4114</v>
      </c>
      <c r="G1065" s="33" t="s">
        <v>3182</v>
      </c>
      <c r="H1065" s="57">
        <v>230694</v>
      </c>
      <c r="I1065" s="34">
        <f t="shared" si="16"/>
        <v>7.2608001000000003E-5</v>
      </c>
    </row>
    <row r="1066" spans="2:9" s="33" customFormat="1" ht="13.2">
      <c r="B1066" s="33">
        <v>4</v>
      </c>
      <c r="C1066" s="33" t="s">
        <v>4115</v>
      </c>
      <c r="D1066" s="45" t="s">
        <v>3183</v>
      </c>
      <c r="E1066" s="45" t="s">
        <v>3184</v>
      </c>
      <c r="F1066" s="32" t="s">
        <v>4114</v>
      </c>
      <c r="G1066" s="33" t="s">
        <v>3185</v>
      </c>
      <c r="H1066" s="57">
        <v>1529785</v>
      </c>
      <c r="I1066" s="34">
        <f t="shared" si="16"/>
        <v>4.8148035999999998E-4</v>
      </c>
    </row>
    <row r="1067" spans="2:9" s="33" customFormat="1" ht="13.2">
      <c r="B1067" s="33">
        <v>4</v>
      </c>
      <c r="C1067" s="33" t="s">
        <v>4115</v>
      </c>
      <c r="D1067" s="45" t="s">
        <v>3186</v>
      </c>
      <c r="E1067" s="45" t="s">
        <v>3187</v>
      </c>
      <c r="F1067" s="32" t="s">
        <v>4114</v>
      </c>
      <c r="G1067" s="33" t="s">
        <v>3188</v>
      </c>
      <c r="H1067" s="57">
        <v>139302</v>
      </c>
      <c r="I1067" s="34">
        <f t="shared" si="16"/>
        <v>4.3843532000000002E-5</v>
      </c>
    </row>
    <row r="1068" spans="2:9" s="33" customFormat="1" ht="13.2">
      <c r="B1068" s="33">
        <v>4</v>
      </c>
      <c r="C1068" s="33" t="s">
        <v>4115</v>
      </c>
      <c r="D1068" s="45" t="s">
        <v>3189</v>
      </c>
      <c r="E1068" s="45" t="s">
        <v>3190</v>
      </c>
      <c r="F1068" s="32" t="s">
        <v>4114</v>
      </c>
      <c r="G1068" s="33" t="s">
        <v>3191</v>
      </c>
      <c r="H1068" s="57">
        <v>16103</v>
      </c>
      <c r="I1068" s="34">
        <f t="shared" si="16"/>
        <v>5.068214E-6</v>
      </c>
    </row>
    <row r="1069" spans="2:9" s="33" customFormat="1" ht="13.2">
      <c r="B1069" s="33">
        <v>4</v>
      </c>
      <c r="C1069" s="33" t="s">
        <v>4115</v>
      </c>
      <c r="D1069" s="45" t="s">
        <v>3192</v>
      </c>
      <c r="E1069" s="45" t="s">
        <v>3193</v>
      </c>
      <c r="F1069" s="32" t="s">
        <v>4114</v>
      </c>
      <c r="G1069" s="33" t="s">
        <v>3194</v>
      </c>
      <c r="H1069" s="57">
        <v>32292</v>
      </c>
      <c r="I1069" s="34">
        <f t="shared" si="16"/>
        <v>1.0163495999999999E-5</v>
      </c>
    </row>
    <row r="1070" spans="2:9" s="33" customFormat="1" ht="13.2">
      <c r="B1070" s="33">
        <v>4</v>
      </c>
      <c r="C1070" s="33" t="s">
        <v>4115</v>
      </c>
      <c r="D1070" s="45" t="s">
        <v>3195</v>
      </c>
      <c r="E1070" s="45" t="s">
        <v>3196</v>
      </c>
      <c r="F1070" s="32" t="s">
        <v>4114</v>
      </c>
      <c r="G1070" s="33" t="s">
        <v>3197</v>
      </c>
      <c r="H1070" s="57">
        <v>861109</v>
      </c>
      <c r="I1070" s="34">
        <f t="shared" si="16"/>
        <v>2.7102309899999999E-4</v>
      </c>
    </row>
    <row r="1071" spans="2:9" s="33" customFormat="1" ht="13.2">
      <c r="B1071" s="33">
        <v>4</v>
      </c>
      <c r="C1071" s="33" t="s">
        <v>4115</v>
      </c>
      <c r="D1071" s="45" t="s">
        <v>3198</v>
      </c>
      <c r="E1071" s="45" t="s">
        <v>3199</v>
      </c>
      <c r="F1071" s="32" t="s">
        <v>4114</v>
      </c>
      <c r="G1071" s="33" t="s">
        <v>3200</v>
      </c>
      <c r="H1071" s="57">
        <v>1352865</v>
      </c>
      <c r="I1071" s="34">
        <f t="shared" si="16"/>
        <v>4.25797041E-4</v>
      </c>
    </row>
    <row r="1072" spans="2:9" s="33" customFormat="1" ht="13.2">
      <c r="B1072" s="33">
        <v>4</v>
      </c>
      <c r="C1072" s="33" t="s">
        <v>4115</v>
      </c>
      <c r="D1072" s="45" t="s">
        <v>3201</v>
      </c>
      <c r="E1072" s="45" t="s">
        <v>3202</v>
      </c>
      <c r="F1072" s="32" t="s">
        <v>4114</v>
      </c>
      <c r="G1072" s="33" t="s">
        <v>3203</v>
      </c>
      <c r="H1072" s="57">
        <v>1280429</v>
      </c>
      <c r="I1072" s="34">
        <f t="shared" si="16"/>
        <v>4.0299873200000001E-4</v>
      </c>
    </row>
    <row r="1073" spans="2:9" s="33" customFormat="1" ht="13.2">
      <c r="B1073" s="33">
        <v>4</v>
      </c>
      <c r="C1073" s="33" t="s">
        <v>4115</v>
      </c>
      <c r="D1073" s="45" t="s">
        <v>3204</v>
      </c>
      <c r="E1073" s="45" t="s">
        <v>3205</v>
      </c>
      <c r="F1073" s="32" t="s">
        <v>4114</v>
      </c>
      <c r="G1073" s="33" t="s">
        <v>3206</v>
      </c>
      <c r="H1073" s="57">
        <v>17195</v>
      </c>
      <c r="I1073" s="34">
        <f t="shared" si="16"/>
        <v>5.4119069999999998E-6</v>
      </c>
    </row>
    <row r="1074" spans="2:9" s="33" customFormat="1" ht="13.2">
      <c r="B1074" s="33">
        <v>4</v>
      </c>
      <c r="C1074" s="33" t="s">
        <v>4115</v>
      </c>
      <c r="D1074" s="45" t="s">
        <v>3207</v>
      </c>
      <c r="E1074" s="45" t="s">
        <v>3208</v>
      </c>
      <c r="F1074" s="32" t="s">
        <v>4114</v>
      </c>
      <c r="G1074" s="33" t="s">
        <v>3209</v>
      </c>
      <c r="H1074" s="57">
        <v>23912</v>
      </c>
      <c r="I1074" s="34">
        <f t="shared" si="16"/>
        <v>7.525998E-6</v>
      </c>
    </row>
    <row r="1075" spans="2:9" s="33" customFormat="1" ht="13.2">
      <c r="B1075" s="33">
        <v>4</v>
      </c>
      <c r="C1075" s="33" t="s">
        <v>4115</v>
      </c>
      <c r="D1075" s="45" t="s">
        <v>3210</v>
      </c>
      <c r="E1075" s="45" t="s">
        <v>3211</v>
      </c>
      <c r="F1075" s="32" t="s">
        <v>4114</v>
      </c>
      <c r="G1075" s="33" t="s">
        <v>3212</v>
      </c>
      <c r="H1075" s="57">
        <v>107040</v>
      </c>
      <c r="I1075" s="34">
        <f t="shared" si="16"/>
        <v>3.3689478000000003E-5</v>
      </c>
    </row>
    <row r="1076" spans="2:9" s="33" customFormat="1" ht="13.2">
      <c r="B1076" s="33">
        <v>4</v>
      </c>
      <c r="C1076" s="33" t="s">
        <v>4115</v>
      </c>
      <c r="D1076" s="45" t="s">
        <v>3213</v>
      </c>
      <c r="E1076" s="45" t="s">
        <v>3214</v>
      </c>
      <c r="F1076" s="32" t="s">
        <v>4114</v>
      </c>
      <c r="G1076" s="33" t="s">
        <v>3215</v>
      </c>
      <c r="H1076" s="57">
        <v>96048</v>
      </c>
      <c r="I1076" s="34">
        <f t="shared" si="16"/>
        <v>3.0229885999999998E-5</v>
      </c>
    </row>
    <row r="1077" spans="2:9" s="33" customFormat="1" ht="13.2">
      <c r="B1077" s="33">
        <v>4</v>
      </c>
      <c r="C1077" s="33" t="s">
        <v>4115</v>
      </c>
      <c r="D1077" s="45" t="s">
        <v>3216</v>
      </c>
      <c r="E1077" s="45" t="s">
        <v>3217</v>
      </c>
      <c r="F1077" s="32" t="s">
        <v>4114</v>
      </c>
      <c r="G1077" s="33" t="s">
        <v>3218</v>
      </c>
      <c r="H1077" s="57">
        <v>152207</v>
      </c>
      <c r="I1077" s="34">
        <f t="shared" si="16"/>
        <v>4.7905216E-5</v>
      </c>
    </row>
    <row r="1078" spans="2:9" s="33" customFormat="1" ht="13.2">
      <c r="B1078" s="33">
        <v>4</v>
      </c>
      <c r="C1078" s="33" t="s">
        <v>4115</v>
      </c>
      <c r="D1078" s="45" t="s">
        <v>3219</v>
      </c>
      <c r="E1078" s="45" t="s">
        <v>3220</v>
      </c>
      <c r="F1078" s="32" t="s">
        <v>4114</v>
      </c>
      <c r="G1078" s="33" t="s">
        <v>3221</v>
      </c>
      <c r="H1078" s="57">
        <v>13125</v>
      </c>
      <c r="I1078" s="34">
        <f t="shared" si="16"/>
        <v>4.1309270000000002E-6</v>
      </c>
    </row>
    <row r="1079" spans="2:9" s="33" customFormat="1" ht="13.2">
      <c r="B1079" s="33">
        <v>4</v>
      </c>
      <c r="C1079" s="33" t="s">
        <v>4115</v>
      </c>
      <c r="D1079" s="45" t="s">
        <v>3222</v>
      </c>
      <c r="E1079" s="45" t="s">
        <v>3223</v>
      </c>
      <c r="F1079" s="32" t="s">
        <v>4114</v>
      </c>
      <c r="G1079" s="33" t="s">
        <v>3224</v>
      </c>
      <c r="H1079" s="57">
        <v>32107</v>
      </c>
      <c r="I1079" s="34">
        <f t="shared" si="16"/>
        <v>1.0105269999999999E-5</v>
      </c>
    </row>
    <row r="1080" spans="2:9" s="33" customFormat="1" ht="13.2">
      <c r="B1080" s="33">
        <v>4</v>
      </c>
      <c r="C1080" s="33" t="s">
        <v>4115</v>
      </c>
      <c r="D1080" s="45" t="s">
        <v>3225</v>
      </c>
      <c r="E1080" s="45" t="s">
        <v>3226</v>
      </c>
      <c r="F1080" s="32" t="s">
        <v>4114</v>
      </c>
      <c r="G1080" s="33" t="s">
        <v>3227</v>
      </c>
      <c r="H1080" s="57">
        <v>94287</v>
      </c>
      <c r="I1080" s="34">
        <f t="shared" si="16"/>
        <v>2.9675633000000001E-5</v>
      </c>
    </row>
    <row r="1081" spans="2:9" s="33" customFormat="1" ht="13.2">
      <c r="B1081" s="33">
        <v>4</v>
      </c>
      <c r="C1081" s="33" t="s">
        <v>4115</v>
      </c>
      <c r="D1081" s="45" t="s">
        <v>3228</v>
      </c>
      <c r="E1081" s="45" t="s">
        <v>3229</v>
      </c>
      <c r="F1081" s="32" t="s">
        <v>4114</v>
      </c>
      <c r="G1081" s="33" t="s">
        <v>3230</v>
      </c>
      <c r="H1081" s="57">
        <v>135915</v>
      </c>
      <c r="I1081" s="34">
        <f t="shared" si="16"/>
        <v>4.2777515999999999E-5</v>
      </c>
    </row>
    <row r="1082" spans="2:9" s="33" customFormat="1" ht="13.2">
      <c r="B1082" s="33">
        <v>4</v>
      </c>
      <c r="C1082" s="33" t="s">
        <v>4115</v>
      </c>
      <c r="D1082" s="45" t="s">
        <v>3231</v>
      </c>
      <c r="E1082" s="45" t="s">
        <v>3232</v>
      </c>
      <c r="F1082" s="32" t="s">
        <v>4114</v>
      </c>
      <c r="G1082" s="33" t="s">
        <v>3233</v>
      </c>
      <c r="H1082" s="57">
        <v>80356</v>
      </c>
      <c r="I1082" s="34">
        <f t="shared" si="16"/>
        <v>2.5291027999999999E-5</v>
      </c>
    </row>
    <row r="1083" spans="2:9" s="33" customFormat="1" ht="13.2">
      <c r="B1083" s="33">
        <v>4</v>
      </c>
      <c r="C1083" s="33" t="s">
        <v>4115</v>
      </c>
      <c r="D1083" s="45" t="s">
        <v>3234</v>
      </c>
      <c r="E1083" s="45" t="s">
        <v>3235</v>
      </c>
      <c r="F1083" s="32" t="s">
        <v>4114</v>
      </c>
      <c r="G1083" s="33" t="s">
        <v>3236</v>
      </c>
      <c r="H1083" s="57">
        <v>100334</v>
      </c>
      <c r="I1083" s="34">
        <f t="shared" si="16"/>
        <v>3.157885E-5</v>
      </c>
    </row>
    <row r="1084" spans="2:9" s="33" customFormat="1" ht="13.2">
      <c r="B1084" s="33">
        <v>4</v>
      </c>
      <c r="C1084" s="33" t="s">
        <v>4115</v>
      </c>
      <c r="D1084" s="45" t="s">
        <v>3237</v>
      </c>
      <c r="E1084" s="45" t="s">
        <v>3238</v>
      </c>
      <c r="F1084" s="32" t="s">
        <v>4114</v>
      </c>
      <c r="G1084" s="33" t="s">
        <v>3239</v>
      </c>
      <c r="H1084" s="57">
        <v>101653</v>
      </c>
      <c r="I1084" s="34">
        <f t="shared" si="16"/>
        <v>3.1993987999999999E-5</v>
      </c>
    </row>
    <row r="1085" spans="2:9" s="33" customFormat="1" ht="13.2">
      <c r="B1085" s="33">
        <v>4</v>
      </c>
      <c r="C1085" s="33" t="s">
        <v>4115</v>
      </c>
      <c r="D1085" s="45" t="s">
        <v>3240</v>
      </c>
      <c r="E1085" s="45" t="s">
        <v>3241</v>
      </c>
      <c r="F1085" s="32" t="s">
        <v>4114</v>
      </c>
      <c r="G1085" s="33" t="s">
        <v>3242</v>
      </c>
      <c r="H1085" s="57">
        <v>2414140</v>
      </c>
      <c r="I1085" s="34">
        <f t="shared" si="16"/>
        <v>7.5981984100000001E-4</v>
      </c>
    </row>
    <row r="1086" spans="2:9" s="33" customFormat="1" ht="13.2">
      <c r="B1086" s="33">
        <v>4</v>
      </c>
      <c r="C1086" s="33" t="s">
        <v>4115</v>
      </c>
      <c r="D1086" s="45" t="s">
        <v>3243</v>
      </c>
      <c r="E1086" s="45" t="s">
        <v>3244</v>
      </c>
      <c r="F1086" s="32" t="s">
        <v>4114</v>
      </c>
      <c r="G1086" s="33" t="s">
        <v>3245</v>
      </c>
      <c r="H1086" s="57">
        <v>263985</v>
      </c>
      <c r="I1086" s="34">
        <f t="shared" si="16"/>
        <v>8.3085918999999995E-5</v>
      </c>
    </row>
    <row r="1087" spans="2:9" s="33" customFormat="1" ht="13.2">
      <c r="B1087" s="33">
        <v>4</v>
      </c>
      <c r="C1087" s="33" t="s">
        <v>4115</v>
      </c>
      <c r="D1087" s="45" t="s">
        <v>3246</v>
      </c>
      <c r="E1087" s="45" t="s">
        <v>3247</v>
      </c>
      <c r="F1087" s="32" t="s">
        <v>4114</v>
      </c>
      <c r="G1087" s="33" t="s">
        <v>3248</v>
      </c>
      <c r="H1087" s="57">
        <v>31316</v>
      </c>
      <c r="I1087" s="34">
        <f t="shared" si="16"/>
        <v>9.8563120000000003E-6</v>
      </c>
    </row>
    <row r="1088" spans="2:9" s="33" customFormat="1" ht="13.2">
      <c r="B1088" s="33">
        <v>4</v>
      </c>
      <c r="C1088" s="33" t="s">
        <v>4115</v>
      </c>
      <c r="D1088" s="45" t="s">
        <v>3249</v>
      </c>
      <c r="E1088" s="45" t="s">
        <v>3250</v>
      </c>
      <c r="F1088" s="32" t="s">
        <v>4114</v>
      </c>
      <c r="G1088" s="33" t="s">
        <v>3251</v>
      </c>
      <c r="H1088" s="57">
        <v>60396</v>
      </c>
      <c r="I1088" s="34">
        <f t="shared" si="16"/>
        <v>1.9008872E-5</v>
      </c>
    </row>
    <row r="1089" spans="2:9" s="33" customFormat="1" ht="13.2">
      <c r="B1089" s="33">
        <v>4</v>
      </c>
      <c r="C1089" s="33" t="s">
        <v>4115</v>
      </c>
      <c r="D1089" s="45" t="s">
        <v>3252</v>
      </c>
      <c r="E1089" s="45" t="s">
        <v>3253</v>
      </c>
      <c r="F1089" s="32" t="s">
        <v>4114</v>
      </c>
      <c r="G1089" s="33" t="s">
        <v>3254</v>
      </c>
      <c r="H1089" s="57">
        <v>26272</v>
      </c>
      <c r="I1089" s="34">
        <f t="shared" si="16"/>
        <v>8.2687779999999993E-6</v>
      </c>
    </row>
    <row r="1090" spans="2:9" s="33" customFormat="1" ht="13.2">
      <c r="B1090" s="33">
        <v>4</v>
      </c>
      <c r="C1090" s="33" t="s">
        <v>4115</v>
      </c>
      <c r="D1090" s="45" t="s">
        <v>3255</v>
      </c>
      <c r="E1090" s="45" t="s">
        <v>3256</v>
      </c>
      <c r="F1090" s="32" t="s">
        <v>4114</v>
      </c>
      <c r="G1090" s="33" t="s">
        <v>3257</v>
      </c>
      <c r="H1090" s="57">
        <v>220093</v>
      </c>
      <c r="I1090" s="34">
        <f t="shared" si="16"/>
        <v>6.9271470999999996E-5</v>
      </c>
    </row>
    <row r="1091" spans="2:9" s="33" customFormat="1" ht="13.2">
      <c r="B1091" s="33">
        <v>4</v>
      </c>
      <c r="C1091" s="33" t="s">
        <v>4115</v>
      </c>
      <c r="D1091" s="45" t="s">
        <v>3258</v>
      </c>
      <c r="E1091" s="45" t="s">
        <v>3259</v>
      </c>
      <c r="F1091" s="32" t="s">
        <v>4114</v>
      </c>
      <c r="G1091" s="33" t="s">
        <v>3260</v>
      </c>
      <c r="H1091" s="57">
        <v>187770</v>
      </c>
      <c r="I1091" s="34">
        <f t="shared" si="16"/>
        <v>5.9098217999999999E-5</v>
      </c>
    </row>
    <row r="1092" spans="2:9" s="33" customFormat="1" ht="13.2">
      <c r="B1092" s="33">
        <v>4</v>
      </c>
      <c r="C1092" s="33" t="s">
        <v>4115</v>
      </c>
      <c r="D1092" s="45" t="s">
        <v>3261</v>
      </c>
      <c r="E1092" s="45" t="s">
        <v>3262</v>
      </c>
      <c r="F1092" s="32" t="s">
        <v>4114</v>
      </c>
      <c r="G1092" s="33" t="s">
        <v>3263</v>
      </c>
      <c r="H1092" s="57">
        <v>187662</v>
      </c>
      <c r="I1092" s="34">
        <f t="shared" si="16"/>
        <v>5.9064226000000001E-5</v>
      </c>
    </row>
    <row r="1093" spans="2:9" s="33" customFormat="1" ht="13.2">
      <c r="B1093" s="33">
        <v>4</v>
      </c>
      <c r="C1093" s="33" t="s">
        <v>4115</v>
      </c>
      <c r="D1093" s="45" t="s">
        <v>3264</v>
      </c>
      <c r="E1093" s="45" t="s">
        <v>3265</v>
      </c>
      <c r="F1093" s="32" t="s">
        <v>4114</v>
      </c>
      <c r="G1093" s="33" t="s">
        <v>3266</v>
      </c>
      <c r="H1093" s="57">
        <v>231554</v>
      </c>
      <c r="I1093" s="34">
        <f t="shared" si="16"/>
        <v>7.2878675000000002E-5</v>
      </c>
    </row>
    <row r="1094" spans="2:9" s="33" customFormat="1" ht="13.2">
      <c r="B1094" s="33">
        <v>4</v>
      </c>
      <c r="C1094" s="33" t="s">
        <v>4115</v>
      </c>
      <c r="D1094" s="45" t="s">
        <v>3267</v>
      </c>
      <c r="E1094" s="45" t="s">
        <v>3268</v>
      </c>
      <c r="F1094" s="32" t="s">
        <v>4114</v>
      </c>
      <c r="G1094" s="33" t="s">
        <v>3269</v>
      </c>
      <c r="H1094" s="57">
        <v>587175</v>
      </c>
      <c r="I1094" s="34">
        <f t="shared" si="16"/>
        <v>1.84805858E-4</v>
      </c>
    </row>
    <row r="1095" spans="2:9" s="33" customFormat="1" ht="13.2">
      <c r="B1095" s="33">
        <v>4</v>
      </c>
      <c r="C1095" s="33" t="s">
        <v>4115</v>
      </c>
      <c r="D1095" s="45" t="s">
        <v>3270</v>
      </c>
      <c r="E1095" s="45" t="s">
        <v>3271</v>
      </c>
      <c r="F1095" s="32" t="s">
        <v>4114</v>
      </c>
      <c r="G1095" s="33" t="s">
        <v>3272</v>
      </c>
      <c r="H1095" s="57">
        <v>31080</v>
      </c>
      <c r="I1095" s="34">
        <f t="shared" si="16"/>
        <v>9.7820340000000002E-6</v>
      </c>
    </row>
    <row r="1096" spans="2:9" s="33" customFormat="1" ht="13.2">
      <c r="B1096" s="33">
        <v>4</v>
      </c>
      <c r="C1096" s="33" t="s">
        <v>4115</v>
      </c>
      <c r="D1096" s="45" t="s">
        <v>3273</v>
      </c>
      <c r="E1096" s="45" t="s">
        <v>3274</v>
      </c>
      <c r="F1096" s="32" t="s">
        <v>4114</v>
      </c>
      <c r="G1096" s="33" t="s">
        <v>3275</v>
      </c>
      <c r="H1096" s="57">
        <v>3093621</v>
      </c>
      <c r="I1096" s="34">
        <f t="shared" si="16"/>
        <v>9.7367783799999995E-4</v>
      </c>
    </row>
    <row r="1097" spans="2:9" s="33" customFormat="1" ht="13.2">
      <c r="B1097" s="33">
        <v>4</v>
      </c>
      <c r="C1097" s="33" t="s">
        <v>4115</v>
      </c>
      <c r="D1097" s="45" t="s">
        <v>3276</v>
      </c>
      <c r="E1097" s="45" t="s">
        <v>3277</v>
      </c>
      <c r="F1097" s="32" t="s">
        <v>4114</v>
      </c>
      <c r="G1097" s="33" t="s">
        <v>3278</v>
      </c>
      <c r="H1097" s="57">
        <v>120388</v>
      </c>
      <c r="I1097" s="34">
        <f t="shared" si="16"/>
        <v>3.7890591000000001E-5</v>
      </c>
    </row>
    <row r="1098" spans="2:9" s="33" customFormat="1" ht="13.2">
      <c r="B1098" s="33">
        <v>4</v>
      </c>
      <c r="C1098" s="33" t="s">
        <v>4115</v>
      </c>
      <c r="D1098" s="45" t="s">
        <v>3279</v>
      </c>
      <c r="E1098" s="45" t="s">
        <v>3280</v>
      </c>
      <c r="F1098" s="32" t="s">
        <v>4114</v>
      </c>
      <c r="G1098" s="33" t="s">
        <v>3281</v>
      </c>
      <c r="H1098" s="57">
        <v>59533</v>
      </c>
      <c r="I1098" s="34">
        <f t="shared" si="16"/>
        <v>1.8737253999999998E-5</v>
      </c>
    </row>
    <row r="1099" spans="2:9" s="33" customFormat="1" ht="13.2">
      <c r="B1099" s="33">
        <v>4</v>
      </c>
      <c r="C1099" s="33" t="s">
        <v>4115</v>
      </c>
      <c r="D1099" s="45" t="s">
        <v>3282</v>
      </c>
      <c r="E1099" s="45" t="s">
        <v>3283</v>
      </c>
      <c r="F1099" s="32" t="s">
        <v>4114</v>
      </c>
      <c r="G1099" s="33" t="s">
        <v>3284</v>
      </c>
      <c r="H1099" s="57">
        <v>9058567</v>
      </c>
      <c r="I1099" s="34">
        <f t="shared" si="16"/>
        <v>2.8510686769999999E-3</v>
      </c>
    </row>
    <row r="1100" spans="2:9" s="33" customFormat="1" ht="13.2">
      <c r="B1100" s="33">
        <v>4</v>
      </c>
      <c r="C1100" s="33" t="s">
        <v>4115</v>
      </c>
      <c r="D1100" s="45" t="s">
        <v>3285</v>
      </c>
      <c r="E1100" s="45" t="s">
        <v>3286</v>
      </c>
      <c r="F1100" s="32" t="s">
        <v>4114</v>
      </c>
      <c r="G1100" s="33" t="s">
        <v>3287</v>
      </c>
      <c r="H1100" s="57">
        <v>35058</v>
      </c>
      <c r="I1100" s="34">
        <f t="shared" si="16"/>
        <v>1.1034058999999999E-5</v>
      </c>
    </row>
    <row r="1101" spans="2:9" s="33" customFormat="1" ht="13.2">
      <c r="B1101" s="33">
        <v>4</v>
      </c>
      <c r="C1101" s="33" t="s">
        <v>4115</v>
      </c>
      <c r="D1101" s="45" t="s">
        <v>3288</v>
      </c>
      <c r="E1101" s="45" t="s">
        <v>3289</v>
      </c>
      <c r="F1101" s="32" t="s">
        <v>4114</v>
      </c>
      <c r="G1101" s="33" t="s">
        <v>3290</v>
      </c>
      <c r="H1101" s="57">
        <v>1000427</v>
      </c>
      <c r="I1101" s="34">
        <f t="shared" si="16"/>
        <v>3.1487166599999998E-4</v>
      </c>
    </row>
    <row r="1102" spans="2:9" s="33" customFormat="1" ht="13.2">
      <c r="B1102" s="33">
        <v>4</v>
      </c>
      <c r="C1102" s="33" t="s">
        <v>4115</v>
      </c>
      <c r="D1102" s="45" t="s">
        <v>3291</v>
      </c>
      <c r="E1102" s="45" t="s">
        <v>3292</v>
      </c>
      <c r="F1102" s="32" t="s">
        <v>4114</v>
      </c>
      <c r="G1102" s="33" t="s">
        <v>3293</v>
      </c>
      <c r="H1102" s="57">
        <v>19741</v>
      </c>
      <c r="I1102" s="34">
        <f t="shared" si="16"/>
        <v>6.2132290000000002E-6</v>
      </c>
    </row>
    <row r="1103" spans="2:9" s="33" customFormat="1" ht="13.2">
      <c r="B1103" s="33">
        <v>4</v>
      </c>
      <c r="C1103" s="33" t="s">
        <v>4115</v>
      </c>
      <c r="D1103" s="45" t="s">
        <v>3294</v>
      </c>
      <c r="E1103" s="45" t="s">
        <v>3295</v>
      </c>
      <c r="F1103" s="32" t="s">
        <v>4114</v>
      </c>
      <c r="G1103" s="33" t="s">
        <v>3296</v>
      </c>
      <c r="H1103" s="57">
        <v>75457</v>
      </c>
      <c r="I1103" s="34">
        <f t="shared" si="16"/>
        <v>2.3749130000000001E-5</v>
      </c>
    </row>
    <row r="1104" spans="2:9" s="33" customFormat="1" ht="13.2">
      <c r="B1104" s="33">
        <v>4</v>
      </c>
      <c r="C1104" s="33" t="s">
        <v>4115</v>
      </c>
      <c r="D1104" s="45" t="s">
        <v>3297</v>
      </c>
      <c r="E1104" s="45" t="s">
        <v>3298</v>
      </c>
      <c r="F1104" s="32" t="s">
        <v>4114</v>
      </c>
      <c r="G1104" s="33" t="s">
        <v>3299</v>
      </c>
      <c r="H1104" s="57">
        <v>103459</v>
      </c>
      <c r="I1104" s="34">
        <f t="shared" si="16"/>
        <v>3.2562404000000003E-5</v>
      </c>
    </row>
    <row r="1105" spans="2:9" s="33" customFormat="1" ht="13.2">
      <c r="B1105" s="33">
        <v>4</v>
      </c>
      <c r="C1105" s="33" t="s">
        <v>4115</v>
      </c>
      <c r="D1105" s="45" t="s">
        <v>3300</v>
      </c>
      <c r="E1105" s="45" t="s">
        <v>3301</v>
      </c>
      <c r="F1105" s="32" t="s">
        <v>4114</v>
      </c>
      <c r="G1105" s="33" t="s">
        <v>3299</v>
      </c>
      <c r="H1105" s="57">
        <v>1008027</v>
      </c>
      <c r="I1105" s="34">
        <f t="shared" si="16"/>
        <v>3.1726366900000001E-4</v>
      </c>
    </row>
    <row r="1106" spans="2:9" s="33" customFormat="1" ht="13.2">
      <c r="B1106" s="33">
        <v>4</v>
      </c>
      <c r="C1106" s="33" t="s">
        <v>4115</v>
      </c>
      <c r="D1106" s="45" t="s">
        <v>3302</v>
      </c>
      <c r="E1106" s="45" t="s">
        <v>3303</v>
      </c>
      <c r="F1106" s="32" t="s">
        <v>4114</v>
      </c>
      <c r="G1106" s="33" t="s">
        <v>3304</v>
      </c>
      <c r="H1106" s="57">
        <v>191994</v>
      </c>
      <c r="I1106" s="34">
        <f t="shared" si="16"/>
        <v>6.0427668000000003E-5</v>
      </c>
    </row>
    <row r="1107" spans="2:9" s="33" customFormat="1" ht="13.2">
      <c r="B1107" s="33">
        <v>4</v>
      </c>
      <c r="C1107" s="33" t="s">
        <v>4115</v>
      </c>
      <c r="D1107" s="45" t="s">
        <v>3305</v>
      </c>
      <c r="E1107" s="45" t="s">
        <v>3306</v>
      </c>
      <c r="F1107" s="32" t="s">
        <v>4114</v>
      </c>
      <c r="G1107" s="33" t="s">
        <v>3307</v>
      </c>
      <c r="H1107" s="57">
        <v>352566</v>
      </c>
      <c r="I1107" s="34">
        <f t="shared" si="16"/>
        <v>1.1096566099999999E-4</v>
      </c>
    </row>
    <row r="1108" spans="2:9" s="33" customFormat="1" ht="13.2">
      <c r="B1108" s="33">
        <v>4</v>
      </c>
      <c r="C1108" s="33" t="s">
        <v>4115</v>
      </c>
      <c r="D1108" s="45" t="s">
        <v>3308</v>
      </c>
      <c r="E1108" s="45" t="s">
        <v>3309</v>
      </c>
      <c r="F1108" s="32" t="s">
        <v>4114</v>
      </c>
      <c r="G1108" s="33" t="s">
        <v>3310</v>
      </c>
      <c r="H1108" s="57">
        <v>188296</v>
      </c>
      <c r="I1108" s="34">
        <f t="shared" si="16"/>
        <v>5.9263769999999998E-5</v>
      </c>
    </row>
    <row r="1109" spans="2:9" s="33" customFormat="1" ht="13.2">
      <c r="B1109" s="33">
        <v>4</v>
      </c>
      <c r="C1109" s="33" t="s">
        <v>4115</v>
      </c>
      <c r="D1109" s="45" t="s">
        <v>3311</v>
      </c>
      <c r="E1109" s="45" t="s">
        <v>3312</v>
      </c>
      <c r="F1109" s="32" t="s">
        <v>4114</v>
      </c>
      <c r="G1109" s="33" t="s">
        <v>3313</v>
      </c>
      <c r="H1109" s="57">
        <v>54488</v>
      </c>
      <c r="I1109" s="34">
        <f t="shared" si="16"/>
        <v>1.7149404999999999E-5</v>
      </c>
    </row>
    <row r="1110" spans="2:9" s="33" customFormat="1" ht="13.2">
      <c r="B1110" s="33">
        <v>4</v>
      </c>
      <c r="C1110" s="33" t="s">
        <v>4115</v>
      </c>
      <c r="D1110" s="45" t="s">
        <v>3314</v>
      </c>
      <c r="E1110" s="45" t="s">
        <v>3315</v>
      </c>
      <c r="F1110" s="32" t="s">
        <v>4114</v>
      </c>
      <c r="G1110" s="33" t="s">
        <v>3316</v>
      </c>
      <c r="H1110" s="57">
        <v>307267</v>
      </c>
      <c r="I1110" s="34">
        <f t="shared" si="16"/>
        <v>9.6708378000000004E-5</v>
      </c>
    </row>
    <row r="1111" spans="2:9" s="33" customFormat="1" ht="13.2">
      <c r="B1111" s="33">
        <v>4</v>
      </c>
      <c r="C1111" s="33" t="s">
        <v>4115</v>
      </c>
      <c r="D1111" s="45" t="s">
        <v>3317</v>
      </c>
      <c r="E1111" s="45" t="s">
        <v>3318</v>
      </c>
      <c r="F1111" s="32" t="s">
        <v>4114</v>
      </c>
      <c r="G1111" s="33" t="s">
        <v>3319</v>
      </c>
      <c r="H1111" s="57">
        <v>40631</v>
      </c>
      <c r="I1111" s="34">
        <f t="shared" si="16"/>
        <v>1.278809E-5</v>
      </c>
    </row>
    <row r="1112" spans="2:9" s="33" customFormat="1" ht="13.2">
      <c r="B1112" s="33">
        <v>4</v>
      </c>
      <c r="C1112" s="33" t="s">
        <v>4115</v>
      </c>
      <c r="D1112" s="45" t="s">
        <v>3320</v>
      </c>
      <c r="E1112" s="45" t="s">
        <v>3321</v>
      </c>
      <c r="F1112" s="32" t="s">
        <v>4114</v>
      </c>
      <c r="G1112" s="33" t="s">
        <v>3322</v>
      </c>
      <c r="H1112" s="57">
        <v>319161</v>
      </c>
      <c r="I1112" s="34">
        <f t="shared" si="16"/>
        <v>1.00451863E-4</v>
      </c>
    </row>
    <row r="1113" spans="2:9" s="33" customFormat="1" ht="13.2">
      <c r="B1113" s="33">
        <v>4</v>
      </c>
      <c r="C1113" s="33" t="s">
        <v>4115</v>
      </c>
      <c r="D1113" s="45" t="s">
        <v>3323</v>
      </c>
      <c r="E1113" s="45" t="s">
        <v>3324</v>
      </c>
      <c r="F1113" s="32" t="s">
        <v>4114</v>
      </c>
      <c r="G1113" s="33" t="s">
        <v>3325</v>
      </c>
      <c r="H1113" s="57">
        <v>2584122</v>
      </c>
      <c r="I1113" s="34">
        <f t="shared" si="16"/>
        <v>8.1331951199999997E-4</v>
      </c>
    </row>
    <row r="1114" spans="2:9" s="33" customFormat="1" ht="13.2">
      <c r="B1114" s="33">
        <v>4</v>
      </c>
      <c r="C1114" s="33" t="s">
        <v>4115</v>
      </c>
      <c r="D1114" s="45" t="s">
        <v>3326</v>
      </c>
      <c r="E1114" s="45" t="s">
        <v>3327</v>
      </c>
      <c r="F1114" s="32" t="s">
        <v>4114</v>
      </c>
      <c r="G1114" s="33" t="s">
        <v>3328</v>
      </c>
      <c r="H1114" s="57">
        <v>728087</v>
      </c>
      <c r="I1114" s="34">
        <f t="shared" ref="I1114:I1177" si="17">ROUND(H1114/$H$20,12)</f>
        <v>2.2915611699999999E-4</v>
      </c>
    </row>
    <row r="1115" spans="2:9" s="33" customFormat="1" ht="13.2">
      <c r="B1115" s="33">
        <v>4</v>
      </c>
      <c r="C1115" s="33" t="s">
        <v>4115</v>
      </c>
      <c r="D1115" s="45" t="s">
        <v>3329</v>
      </c>
      <c r="E1115" s="45" t="s">
        <v>3330</v>
      </c>
      <c r="F1115" s="32" t="s">
        <v>4114</v>
      </c>
      <c r="G1115" s="33" t="s">
        <v>3331</v>
      </c>
      <c r="H1115" s="57">
        <v>14992</v>
      </c>
      <c r="I1115" s="34">
        <f t="shared" si="17"/>
        <v>4.7185410000000003E-6</v>
      </c>
    </row>
    <row r="1116" spans="2:9" s="33" customFormat="1" ht="13.2">
      <c r="B1116" s="33">
        <v>4</v>
      </c>
      <c r="C1116" s="33" t="s">
        <v>4115</v>
      </c>
      <c r="D1116" s="45" t="s">
        <v>3332</v>
      </c>
      <c r="E1116" s="45" t="s">
        <v>3333</v>
      </c>
      <c r="F1116" s="32" t="s">
        <v>4114</v>
      </c>
      <c r="G1116" s="33" t="s">
        <v>3334</v>
      </c>
      <c r="H1116" s="57">
        <v>3122988</v>
      </c>
      <c r="I1116" s="34">
        <f t="shared" si="17"/>
        <v>9.8292072700000011E-4</v>
      </c>
    </row>
    <row r="1117" spans="2:9" s="33" customFormat="1" ht="13.2">
      <c r="B1117" s="33">
        <v>4</v>
      </c>
      <c r="C1117" s="33" t="s">
        <v>4115</v>
      </c>
      <c r="D1117" s="45" t="s">
        <v>3335</v>
      </c>
      <c r="E1117" s="45" t="s">
        <v>3336</v>
      </c>
      <c r="F1117" s="32" t="s">
        <v>4114</v>
      </c>
      <c r="G1117" s="33" t="s">
        <v>3337</v>
      </c>
      <c r="H1117" s="57">
        <v>59342</v>
      </c>
      <c r="I1117" s="34">
        <f t="shared" si="17"/>
        <v>1.8677139000000001E-5</v>
      </c>
    </row>
    <row r="1118" spans="2:9" s="33" customFormat="1" ht="13.2">
      <c r="B1118" s="33">
        <v>4</v>
      </c>
      <c r="C1118" s="33" t="s">
        <v>4115</v>
      </c>
      <c r="D1118" s="45" t="s">
        <v>3338</v>
      </c>
      <c r="E1118" s="45" t="s">
        <v>3339</v>
      </c>
      <c r="F1118" s="32" t="s">
        <v>4114</v>
      </c>
      <c r="G1118" s="33" t="s">
        <v>3340</v>
      </c>
      <c r="H1118" s="57">
        <v>14573</v>
      </c>
      <c r="I1118" s="34">
        <f t="shared" si="17"/>
        <v>4.586666E-6</v>
      </c>
    </row>
    <row r="1119" spans="2:9" s="33" customFormat="1" ht="13.2">
      <c r="B1119" s="33">
        <v>4</v>
      </c>
      <c r="C1119" s="33" t="s">
        <v>4115</v>
      </c>
      <c r="D1119" s="45" t="s">
        <v>3341</v>
      </c>
      <c r="E1119" s="45" t="s">
        <v>3342</v>
      </c>
      <c r="F1119" s="32" t="s">
        <v>4114</v>
      </c>
      <c r="G1119" s="33" t="s">
        <v>3343</v>
      </c>
      <c r="H1119" s="57">
        <v>207253</v>
      </c>
      <c r="I1119" s="34">
        <f t="shared" si="17"/>
        <v>6.5230243999999998E-5</v>
      </c>
    </row>
    <row r="1120" spans="2:9" s="33" customFormat="1" ht="13.2">
      <c r="B1120" s="33">
        <v>4</v>
      </c>
      <c r="C1120" s="33" t="s">
        <v>4115</v>
      </c>
      <c r="D1120" s="45" t="s">
        <v>3344</v>
      </c>
      <c r="E1120" s="45" t="s">
        <v>3345</v>
      </c>
      <c r="F1120" s="32" t="s">
        <v>4114</v>
      </c>
      <c r="G1120" s="33" t="s">
        <v>3346</v>
      </c>
      <c r="H1120" s="57">
        <v>1087945</v>
      </c>
      <c r="I1120" s="34">
        <f t="shared" si="17"/>
        <v>3.42416843E-4</v>
      </c>
    </row>
    <row r="1121" spans="2:9" s="33" customFormat="1" ht="13.2">
      <c r="B1121" s="33">
        <v>4</v>
      </c>
      <c r="C1121" s="33" t="s">
        <v>4115</v>
      </c>
      <c r="D1121" s="45" t="s">
        <v>3347</v>
      </c>
      <c r="E1121" s="45" t="s">
        <v>3348</v>
      </c>
      <c r="F1121" s="32" t="s">
        <v>4114</v>
      </c>
      <c r="G1121" s="33" t="s">
        <v>3349</v>
      </c>
      <c r="H1121" s="57">
        <v>10436</v>
      </c>
      <c r="I1121" s="34">
        <f t="shared" si="17"/>
        <v>3.2845979999999998E-6</v>
      </c>
    </row>
    <row r="1122" spans="2:9" s="33" customFormat="1" ht="13.2">
      <c r="B1122" s="33">
        <v>4</v>
      </c>
      <c r="C1122" s="33" t="s">
        <v>4115</v>
      </c>
      <c r="D1122" s="45" t="s">
        <v>3350</v>
      </c>
      <c r="E1122" s="45" t="s">
        <v>3351</v>
      </c>
      <c r="F1122" s="32" t="s">
        <v>4114</v>
      </c>
      <c r="G1122" s="33" t="s">
        <v>3352</v>
      </c>
      <c r="H1122" s="57">
        <v>42741</v>
      </c>
      <c r="I1122" s="34">
        <f t="shared" si="17"/>
        <v>1.3452186E-5</v>
      </c>
    </row>
    <row r="1123" spans="2:9" s="33" customFormat="1" ht="13.2">
      <c r="B1123" s="33">
        <v>4</v>
      </c>
      <c r="C1123" s="33" t="s">
        <v>4115</v>
      </c>
      <c r="D1123" s="45" t="s">
        <v>3353</v>
      </c>
      <c r="E1123" s="45" t="s">
        <v>3354</v>
      </c>
      <c r="F1123" s="32" t="s">
        <v>4114</v>
      </c>
      <c r="G1123" s="33" t="s">
        <v>3355</v>
      </c>
      <c r="H1123" s="57">
        <v>166759</v>
      </c>
      <c r="I1123" s="34">
        <f t="shared" si="17"/>
        <v>5.2485273000000003E-5</v>
      </c>
    </row>
    <row r="1124" spans="2:9" s="33" customFormat="1" ht="13.2">
      <c r="B1124" s="33">
        <v>4</v>
      </c>
      <c r="C1124" s="33" t="s">
        <v>4115</v>
      </c>
      <c r="D1124" s="45" t="s">
        <v>3356</v>
      </c>
      <c r="E1124" s="45" t="s">
        <v>3357</v>
      </c>
      <c r="F1124" s="32" t="s">
        <v>4114</v>
      </c>
      <c r="G1124" s="33" t="s">
        <v>3358</v>
      </c>
      <c r="H1124" s="57">
        <v>118898</v>
      </c>
      <c r="I1124" s="34">
        <f t="shared" si="17"/>
        <v>3.7421632000000002E-5</v>
      </c>
    </row>
    <row r="1125" spans="2:9" s="33" customFormat="1" ht="13.2">
      <c r="B1125" s="33">
        <v>4</v>
      </c>
      <c r="C1125" s="33" t="s">
        <v>4115</v>
      </c>
      <c r="D1125" s="45" t="s">
        <v>3359</v>
      </c>
      <c r="E1125" s="45" t="s">
        <v>3360</v>
      </c>
      <c r="F1125" s="32" t="s">
        <v>4114</v>
      </c>
      <c r="G1125" s="33" t="s">
        <v>3361</v>
      </c>
      <c r="H1125" s="57">
        <v>46833</v>
      </c>
      <c r="I1125" s="34">
        <f t="shared" si="17"/>
        <v>1.4740091E-5</v>
      </c>
    </row>
    <row r="1126" spans="2:9" s="33" customFormat="1" ht="13.2">
      <c r="B1126" s="33">
        <v>4</v>
      </c>
      <c r="C1126" s="33" t="s">
        <v>4115</v>
      </c>
      <c r="D1126" s="45" t="s">
        <v>3362</v>
      </c>
      <c r="E1126" s="45" t="s">
        <v>3363</v>
      </c>
      <c r="F1126" s="32" t="s">
        <v>4114</v>
      </c>
      <c r="G1126" s="33" t="s">
        <v>3364</v>
      </c>
      <c r="H1126" s="57">
        <v>1401845</v>
      </c>
      <c r="I1126" s="34">
        <f t="shared" si="17"/>
        <v>4.41212873E-4</v>
      </c>
    </row>
    <row r="1127" spans="2:9" s="33" customFormat="1" ht="13.2">
      <c r="B1127" s="33">
        <v>4</v>
      </c>
      <c r="C1127" s="33" t="s">
        <v>4115</v>
      </c>
      <c r="D1127" s="45" t="s">
        <v>3365</v>
      </c>
      <c r="E1127" s="45" t="s">
        <v>3366</v>
      </c>
      <c r="F1127" s="32" t="s">
        <v>4114</v>
      </c>
      <c r="G1127" s="33" t="s">
        <v>3367</v>
      </c>
      <c r="H1127" s="57">
        <v>1338763</v>
      </c>
      <c r="I1127" s="34">
        <f t="shared" si="17"/>
        <v>4.2135861600000002E-4</v>
      </c>
    </row>
    <row r="1128" spans="2:9" s="33" customFormat="1" ht="13.2">
      <c r="B1128" s="33">
        <v>4</v>
      </c>
      <c r="C1128" s="33" t="s">
        <v>4115</v>
      </c>
      <c r="D1128" s="45" t="s">
        <v>3368</v>
      </c>
      <c r="E1128" s="45" t="s">
        <v>3369</v>
      </c>
      <c r="F1128" s="32" t="s">
        <v>4114</v>
      </c>
      <c r="G1128" s="33" t="s">
        <v>3370</v>
      </c>
      <c r="H1128" s="57">
        <v>121982</v>
      </c>
      <c r="I1128" s="34">
        <f t="shared" si="17"/>
        <v>3.8392281999999999E-5</v>
      </c>
    </row>
    <row r="1129" spans="2:9" s="33" customFormat="1" ht="13.2">
      <c r="B1129" s="33">
        <v>4</v>
      </c>
      <c r="C1129" s="33" t="s">
        <v>4115</v>
      </c>
      <c r="D1129" s="45" t="s">
        <v>3371</v>
      </c>
      <c r="E1129" s="45" t="s">
        <v>3372</v>
      </c>
      <c r="F1129" s="32" t="s">
        <v>4114</v>
      </c>
      <c r="G1129" s="33" t="s">
        <v>3373</v>
      </c>
      <c r="H1129" s="57">
        <v>108860</v>
      </c>
      <c r="I1129" s="34">
        <f t="shared" si="17"/>
        <v>3.4262299999999999E-5</v>
      </c>
    </row>
    <row r="1130" spans="2:9" s="33" customFormat="1" ht="13.2">
      <c r="B1130" s="33">
        <v>4</v>
      </c>
      <c r="C1130" s="33" t="s">
        <v>4115</v>
      </c>
      <c r="D1130" s="45" t="s">
        <v>3374</v>
      </c>
      <c r="E1130" s="45" t="s">
        <v>3375</v>
      </c>
      <c r="F1130" s="32" t="s">
        <v>4114</v>
      </c>
      <c r="G1130" s="33" t="s">
        <v>3376</v>
      </c>
      <c r="H1130" s="57">
        <v>100612</v>
      </c>
      <c r="I1130" s="34">
        <f t="shared" si="17"/>
        <v>3.1666347000000001E-5</v>
      </c>
    </row>
    <row r="1131" spans="2:9" s="33" customFormat="1" ht="13.2">
      <c r="B1131" s="33">
        <v>4</v>
      </c>
      <c r="C1131" s="33" t="s">
        <v>4115</v>
      </c>
      <c r="D1131" s="45" t="s">
        <v>3377</v>
      </c>
      <c r="E1131" s="45" t="s">
        <v>3378</v>
      </c>
      <c r="F1131" s="32" t="s">
        <v>4114</v>
      </c>
      <c r="G1131" s="33" t="s">
        <v>3379</v>
      </c>
      <c r="H1131" s="57">
        <v>41710</v>
      </c>
      <c r="I1131" s="34">
        <f t="shared" si="17"/>
        <v>1.3127691999999999E-5</v>
      </c>
    </row>
    <row r="1132" spans="2:9" s="33" customFormat="1" ht="13.2">
      <c r="B1132" s="33">
        <v>4</v>
      </c>
      <c r="C1132" s="33" t="s">
        <v>4115</v>
      </c>
      <c r="D1132" s="45" t="s">
        <v>3380</v>
      </c>
      <c r="E1132" s="45" t="s">
        <v>3381</v>
      </c>
      <c r="F1132" s="32" t="s">
        <v>4114</v>
      </c>
      <c r="G1132" s="33" t="s">
        <v>3382</v>
      </c>
      <c r="H1132" s="57">
        <v>52260</v>
      </c>
      <c r="I1132" s="34">
        <f t="shared" si="17"/>
        <v>1.6448170000000001E-5</v>
      </c>
    </row>
    <row r="1133" spans="2:9" s="33" customFormat="1" ht="13.2">
      <c r="B1133" s="33">
        <v>4</v>
      </c>
      <c r="C1133" s="33" t="s">
        <v>4115</v>
      </c>
      <c r="D1133" s="45" t="s">
        <v>3383</v>
      </c>
      <c r="E1133" s="45" t="s">
        <v>3384</v>
      </c>
      <c r="F1133" s="32" t="s">
        <v>4114</v>
      </c>
      <c r="G1133" s="33" t="s">
        <v>3385</v>
      </c>
      <c r="H1133" s="57">
        <v>3656541</v>
      </c>
      <c r="I1133" s="34">
        <f t="shared" si="17"/>
        <v>1.1508497440000001E-3</v>
      </c>
    </row>
    <row r="1134" spans="2:9" s="33" customFormat="1" ht="13.2">
      <c r="B1134" s="33">
        <v>4</v>
      </c>
      <c r="C1134" s="33" t="s">
        <v>4115</v>
      </c>
      <c r="D1134" s="45" t="s">
        <v>3386</v>
      </c>
      <c r="E1134" s="45" t="s">
        <v>3387</v>
      </c>
      <c r="F1134" s="32" t="s">
        <v>4114</v>
      </c>
      <c r="G1134" s="33" t="s">
        <v>3388</v>
      </c>
      <c r="H1134" s="57">
        <v>71953</v>
      </c>
      <c r="I1134" s="34">
        <f t="shared" si="17"/>
        <v>2.2646290999999999E-5</v>
      </c>
    </row>
    <row r="1135" spans="2:9" s="33" customFormat="1" ht="13.2">
      <c r="B1135" s="33">
        <v>4</v>
      </c>
      <c r="C1135" s="33" t="s">
        <v>4115</v>
      </c>
      <c r="D1135" s="45" t="s">
        <v>3389</v>
      </c>
      <c r="E1135" s="45" t="s">
        <v>3390</v>
      </c>
      <c r="F1135" s="32" t="s">
        <v>4114</v>
      </c>
      <c r="G1135" s="33" t="s">
        <v>3391</v>
      </c>
      <c r="H1135" s="57">
        <v>175907</v>
      </c>
      <c r="I1135" s="34">
        <f t="shared" si="17"/>
        <v>5.5364490000000001E-5</v>
      </c>
    </row>
    <row r="1136" spans="2:9" s="33" customFormat="1" ht="13.2">
      <c r="B1136" s="33">
        <v>4</v>
      </c>
      <c r="C1136" s="33" t="s">
        <v>4115</v>
      </c>
      <c r="D1136" s="45" t="s">
        <v>3392</v>
      </c>
      <c r="E1136" s="45" t="s">
        <v>3393</v>
      </c>
      <c r="F1136" s="32" t="s">
        <v>4114</v>
      </c>
      <c r="G1136" s="33" t="s">
        <v>3394</v>
      </c>
      <c r="H1136" s="57">
        <v>524944</v>
      </c>
      <c r="I1136" s="34">
        <f t="shared" si="17"/>
        <v>1.65219443E-4</v>
      </c>
    </row>
    <row r="1137" spans="2:9" s="33" customFormat="1" ht="13.2">
      <c r="B1137" s="33">
        <v>4</v>
      </c>
      <c r="C1137" s="33" t="s">
        <v>4115</v>
      </c>
      <c r="D1137" s="45" t="s">
        <v>3395</v>
      </c>
      <c r="E1137" s="45" t="s">
        <v>3396</v>
      </c>
      <c r="F1137" s="32" t="s">
        <v>4114</v>
      </c>
      <c r="G1137" s="33" t="s">
        <v>3397</v>
      </c>
      <c r="H1137" s="57">
        <v>483714</v>
      </c>
      <c r="I1137" s="34">
        <f t="shared" si="17"/>
        <v>1.5224282500000001E-4</v>
      </c>
    </row>
    <row r="1138" spans="2:9" s="33" customFormat="1" ht="13.2">
      <c r="B1138" s="33">
        <v>4</v>
      </c>
      <c r="C1138" s="33" t="s">
        <v>4115</v>
      </c>
      <c r="D1138" s="45" t="s">
        <v>3398</v>
      </c>
      <c r="E1138" s="45" t="s">
        <v>3399</v>
      </c>
      <c r="F1138" s="32" t="s">
        <v>4114</v>
      </c>
      <c r="G1138" s="33" t="s">
        <v>3400</v>
      </c>
      <c r="H1138" s="57">
        <v>53626</v>
      </c>
      <c r="I1138" s="34">
        <f t="shared" si="17"/>
        <v>1.6878101E-5</v>
      </c>
    </row>
    <row r="1139" spans="2:9" s="33" customFormat="1" ht="13.2">
      <c r="B1139" s="33">
        <v>4</v>
      </c>
      <c r="C1139" s="33" t="s">
        <v>4115</v>
      </c>
      <c r="D1139" s="45" t="s">
        <v>3401</v>
      </c>
      <c r="E1139" s="45" t="s">
        <v>3402</v>
      </c>
      <c r="F1139" s="32" t="s">
        <v>4114</v>
      </c>
      <c r="G1139" s="33" t="s">
        <v>3403</v>
      </c>
      <c r="H1139" s="57">
        <v>103383</v>
      </c>
      <c r="I1139" s="34">
        <f t="shared" si="17"/>
        <v>3.2538484000000003E-5</v>
      </c>
    </row>
    <row r="1140" spans="2:9" s="33" customFormat="1" ht="13.2">
      <c r="B1140" s="33">
        <v>4</v>
      </c>
      <c r="C1140" s="33" t="s">
        <v>4115</v>
      </c>
      <c r="D1140" s="45" t="s">
        <v>3404</v>
      </c>
      <c r="E1140" s="45" t="s">
        <v>3405</v>
      </c>
      <c r="F1140" s="32" t="s">
        <v>4114</v>
      </c>
      <c r="G1140" s="33" t="s">
        <v>3406</v>
      </c>
      <c r="H1140" s="57">
        <v>51851</v>
      </c>
      <c r="I1140" s="34">
        <f t="shared" si="17"/>
        <v>1.6319442E-5</v>
      </c>
    </row>
    <row r="1141" spans="2:9" s="33" customFormat="1" ht="13.2">
      <c r="B1141" s="33">
        <v>4</v>
      </c>
      <c r="C1141" s="33" t="s">
        <v>4115</v>
      </c>
      <c r="D1141" s="45" t="s">
        <v>3407</v>
      </c>
      <c r="E1141" s="45" t="s">
        <v>3408</v>
      </c>
      <c r="F1141" s="32" t="s">
        <v>4114</v>
      </c>
      <c r="G1141" s="33" t="s">
        <v>3409</v>
      </c>
      <c r="H1141" s="57">
        <v>16523</v>
      </c>
      <c r="I1141" s="34">
        <f t="shared" si="17"/>
        <v>5.2004040000000003E-6</v>
      </c>
    </row>
    <row r="1142" spans="2:9" s="33" customFormat="1" ht="13.2">
      <c r="B1142" s="33">
        <v>4</v>
      </c>
      <c r="C1142" s="33" t="s">
        <v>4115</v>
      </c>
      <c r="D1142" s="45" t="s">
        <v>3410</v>
      </c>
      <c r="E1142" s="45" t="s">
        <v>3411</v>
      </c>
      <c r="F1142" s="32" t="s">
        <v>4114</v>
      </c>
      <c r="G1142" s="33" t="s">
        <v>3412</v>
      </c>
      <c r="H1142" s="57">
        <v>86563</v>
      </c>
      <c r="I1142" s="34">
        <f t="shared" si="17"/>
        <v>2.7244603000000002E-5</v>
      </c>
    </row>
    <row r="1143" spans="2:9" s="33" customFormat="1" ht="13.2">
      <c r="B1143" s="33">
        <v>4</v>
      </c>
      <c r="C1143" s="33" t="s">
        <v>4115</v>
      </c>
      <c r="D1143" s="45" t="s">
        <v>3413</v>
      </c>
      <c r="E1143" s="45" t="s">
        <v>3414</v>
      </c>
      <c r="F1143" s="32" t="s">
        <v>4114</v>
      </c>
      <c r="G1143" s="33" t="s">
        <v>3415</v>
      </c>
      <c r="H1143" s="57">
        <v>242998</v>
      </c>
      <c r="I1143" s="34">
        <f t="shared" si="17"/>
        <v>7.6480528000000004E-5</v>
      </c>
    </row>
    <row r="1144" spans="2:9" s="33" customFormat="1" ht="13.2">
      <c r="B1144" s="33">
        <v>4</v>
      </c>
      <c r="C1144" s="33" t="s">
        <v>4115</v>
      </c>
      <c r="D1144" s="45" t="s">
        <v>3416</v>
      </c>
      <c r="E1144" s="45" t="s">
        <v>3417</v>
      </c>
      <c r="F1144" s="32" t="s">
        <v>4114</v>
      </c>
      <c r="G1144" s="33" t="s">
        <v>3418</v>
      </c>
      <c r="H1144" s="57">
        <v>369862</v>
      </c>
      <c r="I1144" s="34">
        <f t="shared" si="17"/>
        <v>1.16409357E-4</v>
      </c>
    </row>
    <row r="1145" spans="2:9" s="33" customFormat="1" ht="13.2">
      <c r="B1145" s="33">
        <v>4</v>
      </c>
      <c r="C1145" s="33" t="s">
        <v>4115</v>
      </c>
      <c r="D1145" s="45" t="s">
        <v>3419</v>
      </c>
      <c r="E1145" s="45" t="s">
        <v>3420</v>
      </c>
      <c r="F1145" s="32" t="s">
        <v>4114</v>
      </c>
      <c r="G1145" s="33" t="s">
        <v>3421</v>
      </c>
      <c r="H1145" s="57">
        <v>61301</v>
      </c>
      <c r="I1145" s="34">
        <f t="shared" si="17"/>
        <v>1.9293709999999999E-5</v>
      </c>
    </row>
    <row r="1146" spans="2:9" s="33" customFormat="1" ht="13.2">
      <c r="B1146" s="33">
        <v>4</v>
      </c>
      <c r="C1146" s="33" t="s">
        <v>4115</v>
      </c>
      <c r="D1146" s="45" t="s">
        <v>3422</v>
      </c>
      <c r="E1146" s="45" t="s">
        <v>3423</v>
      </c>
      <c r="F1146" s="32" t="s">
        <v>4114</v>
      </c>
      <c r="G1146" s="33" t="s">
        <v>3424</v>
      </c>
      <c r="H1146" s="57">
        <v>57575</v>
      </c>
      <c r="I1146" s="34">
        <f t="shared" si="17"/>
        <v>1.8120998999999999E-5</v>
      </c>
    </row>
    <row r="1147" spans="2:9" s="33" customFormat="1" ht="13.2">
      <c r="B1147" s="33">
        <v>4</v>
      </c>
      <c r="C1147" s="33" t="s">
        <v>4115</v>
      </c>
      <c r="D1147" s="45" t="s">
        <v>3425</v>
      </c>
      <c r="E1147" s="45" t="s">
        <v>3426</v>
      </c>
      <c r="F1147" s="32" t="s">
        <v>4114</v>
      </c>
      <c r="G1147" s="33" t="s">
        <v>3427</v>
      </c>
      <c r="H1147" s="57">
        <v>183463</v>
      </c>
      <c r="I1147" s="34">
        <f t="shared" si="17"/>
        <v>5.7742643999999999E-5</v>
      </c>
    </row>
    <row r="1148" spans="2:9" s="33" customFormat="1" ht="13.2">
      <c r="B1148" s="33">
        <v>4</v>
      </c>
      <c r="C1148" s="33" t="s">
        <v>4115</v>
      </c>
      <c r="D1148" s="45" t="s">
        <v>3428</v>
      </c>
      <c r="E1148" s="45" t="s">
        <v>3429</v>
      </c>
      <c r="F1148" s="32" t="s">
        <v>4114</v>
      </c>
      <c r="G1148" s="33" t="s">
        <v>3430</v>
      </c>
      <c r="H1148" s="57">
        <v>987085</v>
      </c>
      <c r="I1148" s="34">
        <f t="shared" si="17"/>
        <v>3.1067244099999998E-4</v>
      </c>
    </row>
    <row r="1149" spans="2:9" s="33" customFormat="1" ht="13.2">
      <c r="B1149" s="33">
        <v>4</v>
      </c>
      <c r="C1149" s="33" t="s">
        <v>4115</v>
      </c>
      <c r="D1149" s="45" t="s">
        <v>3431</v>
      </c>
      <c r="E1149" s="45" t="s">
        <v>3432</v>
      </c>
      <c r="F1149" s="32" t="s">
        <v>4114</v>
      </c>
      <c r="G1149" s="33" t="s">
        <v>3433</v>
      </c>
      <c r="H1149" s="57">
        <v>94545</v>
      </c>
      <c r="I1149" s="34">
        <f t="shared" si="17"/>
        <v>2.9756834999999998E-5</v>
      </c>
    </row>
    <row r="1150" spans="2:9" s="33" customFormat="1" ht="13.2">
      <c r="B1150" s="33">
        <v>4</v>
      </c>
      <c r="C1150" s="33" t="s">
        <v>4115</v>
      </c>
      <c r="D1150" s="45" t="s">
        <v>3434</v>
      </c>
      <c r="E1150" s="45" t="s">
        <v>3435</v>
      </c>
      <c r="F1150" s="32" t="s">
        <v>4114</v>
      </c>
      <c r="G1150" s="33" t="s">
        <v>3436</v>
      </c>
      <c r="H1150" s="57">
        <v>697045</v>
      </c>
      <c r="I1150" s="34">
        <f t="shared" si="17"/>
        <v>2.1938604300000001E-4</v>
      </c>
    </row>
    <row r="1151" spans="2:9" s="33" customFormat="1" ht="13.2">
      <c r="B1151" s="33">
        <v>4</v>
      </c>
      <c r="C1151" s="33" t="s">
        <v>4115</v>
      </c>
      <c r="D1151" s="45" t="s">
        <v>3437</v>
      </c>
      <c r="E1151" s="45" t="s">
        <v>3438</v>
      </c>
      <c r="F1151" s="32" t="s">
        <v>4114</v>
      </c>
      <c r="G1151" s="33" t="s">
        <v>3439</v>
      </c>
      <c r="H1151" s="57">
        <v>200042</v>
      </c>
      <c r="I1151" s="34">
        <f t="shared" si="17"/>
        <v>6.2960673999999997E-5</v>
      </c>
    </row>
    <row r="1152" spans="2:9" s="33" customFormat="1" ht="13.2">
      <c r="B1152" s="33">
        <v>4</v>
      </c>
      <c r="C1152" s="33" t="s">
        <v>4115</v>
      </c>
      <c r="D1152" s="45" t="s">
        <v>3440</v>
      </c>
      <c r="E1152" s="45" t="s">
        <v>3441</v>
      </c>
      <c r="F1152" s="32" t="s">
        <v>4114</v>
      </c>
      <c r="G1152" s="33" t="s">
        <v>3442</v>
      </c>
      <c r="H1152" s="57">
        <v>113928</v>
      </c>
      <c r="I1152" s="34">
        <f t="shared" si="17"/>
        <v>3.5857388E-5</v>
      </c>
    </row>
    <row r="1153" spans="2:9" s="33" customFormat="1" ht="13.2">
      <c r="B1153" s="33">
        <v>4</v>
      </c>
      <c r="C1153" s="33" t="s">
        <v>4115</v>
      </c>
      <c r="D1153" s="45" t="s">
        <v>3443</v>
      </c>
      <c r="E1153" s="45" t="s">
        <v>3444</v>
      </c>
      <c r="F1153" s="32" t="s">
        <v>4114</v>
      </c>
      <c r="G1153" s="33" t="s">
        <v>3445</v>
      </c>
      <c r="H1153" s="57">
        <v>29327</v>
      </c>
      <c r="I1153" s="34">
        <f t="shared" si="17"/>
        <v>9.2303000000000004E-6</v>
      </c>
    </row>
    <row r="1154" spans="2:9" s="33" customFormat="1" ht="13.2">
      <c r="B1154" s="33">
        <v>4</v>
      </c>
      <c r="C1154" s="33" t="s">
        <v>4115</v>
      </c>
      <c r="D1154" s="45" t="s">
        <v>3446</v>
      </c>
      <c r="E1154" s="45" t="s">
        <v>3447</v>
      </c>
      <c r="F1154" s="32" t="s">
        <v>4114</v>
      </c>
      <c r="G1154" s="33" t="s">
        <v>3448</v>
      </c>
      <c r="H1154" s="57">
        <v>232273</v>
      </c>
      <c r="I1154" s="34">
        <f t="shared" si="17"/>
        <v>7.3104971000000006E-5</v>
      </c>
    </row>
    <row r="1155" spans="2:9" s="33" customFormat="1" ht="13.2">
      <c r="B1155" s="33">
        <v>4</v>
      </c>
      <c r="C1155" s="33" t="s">
        <v>4115</v>
      </c>
      <c r="D1155" s="45" t="s">
        <v>3449</v>
      </c>
      <c r="E1155" s="45" t="s">
        <v>3450</v>
      </c>
      <c r="F1155" s="32" t="s">
        <v>4114</v>
      </c>
      <c r="G1155" s="33" t="s">
        <v>3451</v>
      </c>
      <c r="H1155" s="57">
        <v>2339579</v>
      </c>
      <c r="I1155" s="34">
        <f t="shared" si="17"/>
        <v>7.3635271499999998E-4</v>
      </c>
    </row>
    <row r="1156" spans="2:9" s="33" customFormat="1" ht="13.2">
      <c r="B1156" s="33">
        <v>4</v>
      </c>
      <c r="C1156" s="33" t="s">
        <v>4115</v>
      </c>
      <c r="D1156" s="45" t="s">
        <v>3452</v>
      </c>
      <c r="E1156" s="45" t="s">
        <v>3453</v>
      </c>
      <c r="F1156" s="32" t="s">
        <v>4114</v>
      </c>
      <c r="G1156" s="33" t="s">
        <v>3454</v>
      </c>
      <c r="H1156" s="57">
        <v>18330</v>
      </c>
      <c r="I1156" s="34">
        <f t="shared" si="17"/>
        <v>5.769134E-6</v>
      </c>
    </row>
    <row r="1157" spans="2:9" s="33" customFormat="1" ht="13.2">
      <c r="B1157" s="33">
        <v>4</v>
      </c>
      <c r="C1157" s="33" t="s">
        <v>4115</v>
      </c>
      <c r="D1157" s="45" t="s">
        <v>3455</v>
      </c>
      <c r="E1157" s="45" t="s">
        <v>3456</v>
      </c>
      <c r="F1157" s="32" t="s">
        <v>4114</v>
      </c>
      <c r="G1157" s="33" t="s">
        <v>3457</v>
      </c>
      <c r="H1157" s="57">
        <v>1150103</v>
      </c>
      <c r="I1157" s="34">
        <f t="shared" si="17"/>
        <v>3.6198028199999998E-4</v>
      </c>
    </row>
    <row r="1158" spans="2:9" s="33" customFormat="1" ht="13.2">
      <c r="B1158" s="33">
        <v>4</v>
      </c>
      <c r="C1158" s="33" t="s">
        <v>4115</v>
      </c>
      <c r="D1158" s="45" t="s">
        <v>3458</v>
      </c>
      <c r="E1158" s="45" t="s">
        <v>3459</v>
      </c>
      <c r="F1158" s="32" t="s">
        <v>4114</v>
      </c>
      <c r="G1158" s="33" t="s">
        <v>3460</v>
      </c>
      <c r="H1158" s="57">
        <v>427688</v>
      </c>
      <c r="I1158" s="34">
        <f t="shared" si="17"/>
        <v>1.3460935499999999E-4</v>
      </c>
    </row>
    <row r="1159" spans="2:9" s="33" customFormat="1" ht="13.2">
      <c r="B1159" s="33">
        <v>4</v>
      </c>
      <c r="C1159" s="33" t="s">
        <v>4115</v>
      </c>
      <c r="D1159" s="45" t="s">
        <v>3461</v>
      </c>
      <c r="E1159" s="45" t="s">
        <v>3462</v>
      </c>
      <c r="F1159" s="32" t="s">
        <v>4114</v>
      </c>
      <c r="G1159" s="33" t="s">
        <v>3463</v>
      </c>
      <c r="H1159" s="57">
        <v>37775</v>
      </c>
      <c r="I1159" s="34">
        <f t="shared" si="17"/>
        <v>1.18892E-5</v>
      </c>
    </row>
    <row r="1160" spans="2:9" s="33" customFormat="1" ht="13.2">
      <c r="B1160" s="33">
        <v>4</v>
      </c>
      <c r="C1160" s="33" t="s">
        <v>4115</v>
      </c>
      <c r="D1160" s="45" t="s">
        <v>3464</v>
      </c>
      <c r="E1160" s="45" t="s">
        <v>3465</v>
      </c>
      <c r="F1160" s="32" t="s">
        <v>4114</v>
      </c>
      <c r="G1160" s="33" t="s">
        <v>3466</v>
      </c>
      <c r="H1160" s="57">
        <v>354444</v>
      </c>
      <c r="I1160" s="34">
        <f t="shared" si="17"/>
        <v>1.1155673800000001E-4</v>
      </c>
    </row>
    <row r="1161" spans="2:9" s="33" customFormat="1" ht="13.2">
      <c r="B1161" s="33">
        <v>4</v>
      </c>
      <c r="C1161" s="33" t="s">
        <v>4115</v>
      </c>
      <c r="D1161" s="45" t="s">
        <v>3467</v>
      </c>
      <c r="E1161" s="45" t="s">
        <v>3468</v>
      </c>
      <c r="F1161" s="32" t="s">
        <v>4114</v>
      </c>
      <c r="G1161" s="33" t="s">
        <v>3469</v>
      </c>
      <c r="H1161" s="57">
        <v>762476</v>
      </c>
      <c r="I1161" s="34">
        <f t="shared" si="17"/>
        <v>2.39979617E-4</v>
      </c>
    </row>
    <row r="1162" spans="2:9" s="33" customFormat="1" ht="13.2">
      <c r="B1162" s="33">
        <v>4</v>
      </c>
      <c r="C1162" s="33" t="s">
        <v>4115</v>
      </c>
      <c r="D1162" s="45" t="s">
        <v>3470</v>
      </c>
      <c r="E1162" s="45" t="s">
        <v>3471</v>
      </c>
      <c r="F1162" s="32" t="s">
        <v>4114</v>
      </c>
      <c r="G1162" s="33" t="s">
        <v>3472</v>
      </c>
      <c r="H1162" s="57">
        <v>58103</v>
      </c>
      <c r="I1162" s="34">
        <f t="shared" si="17"/>
        <v>1.8287179999999999E-5</v>
      </c>
    </row>
    <row r="1163" spans="2:9" s="33" customFormat="1" ht="13.2">
      <c r="B1163" s="33">
        <v>4</v>
      </c>
      <c r="C1163" s="33" t="s">
        <v>4115</v>
      </c>
      <c r="D1163" s="45" t="s">
        <v>3473</v>
      </c>
      <c r="E1163" s="45" t="s">
        <v>3474</v>
      </c>
      <c r="F1163" s="32" t="s">
        <v>4114</v>
      </c>
      <c r="G1163" s="33" t="s">
        <v>3475</v>
      </c>
      <c r="H1163" s="57">
        <v>24650</v>
      </c>
      <c r="I1163" s="34">
        <f t="shared" si="17"/>
        <v>7.7582740000000005E-6</v>
      </c>
    </row>
    <row r="1164" spans="2:9" s="33" customFormat="1" ht="13.2">
      <c r="B1164" s="33">
        <v>4</v>
      </c>
      <c r="C1164" s="33" t="s">
        <v>4115</v>
      </c>
      <c r="D1164" s="45" t="s">
        <v>3476</v>
      </c>
      <c r="E1164" s="45" t="s">
        <v>3477</v>
      </c>
      <c r="F1164" s="32" t="s">
        <v>4114</v>
      </c>
      <c r="G1164" s="33" t="s">
        <v>3478</v>
      </c>
      <c r="H1164" s="57">
        <v>102025</v>
      </c>
      <c r="I1164" s="34">
        <f t="shared" si="17"/>
        <v>3.2111070000000003E-5</v>
      </c>
    </row>
    <row r="1165" spans="2:9" s="33" customFormat="1" ht="13.2">
      <c r="B1165" s="33">
        <v>4</v>
      </c>
      <c r="C1165" s="33" t="s">
        <v>4115</v>
      </c>
      <c r="D1165" s="45" t="s">
        <v>3479</v>
      </c>
      <c r="E1165" s="45" t="s">
        <v>3480</v>
      </c>
      <c r="F1165" s="32" t="s">
        <v>4114</v>
      </c>
      <c r="G1165" s="33" t="s">
        <v>3481</v>
      </c>
      <c r="H1165" s="57">
        <v>224585</v>
      </c>
      <c r="I1165" s="34">
        <f t="shared" si="17"/>
        <v>7.0685271000000006E-5</v>
      </c>
    </row>
    <row r="1166" spans="2:9" s="33" customFormat="1" ht="13.2">
      <c r="B1166" s="33">
        <v>4</v>
      </c>
      <c r="C1166" s="33" t="s">
        <v>4115</v>
      </c>
      <c r="D1166" s="45" t="s">
        <v>3482</v>
      </c>
      <c r="E1166" s="45" t="s">
        <v>3483</v>
      </c>
      <c r="F1166" s="32" t="s">
        <v>4114</v>
      </c>
      <c r="G1166" s="33" t="s">
        <v>3484</v>
      </c>
      <c r="H1166" s="57">
        <v>156749</v>
      </c>
      <c r="I1166" s="34">
        <f t="shared" si="17"/>
        <v>4.9334752999999999E-5</v>
      </c>
    </row>
    <row r="1167" spans="2:9" s="33" customFormat="1" ht="13.2">
      <c r="B1167" s="33">
        <v>4</v>
      </c>
      <c r="C1167" s="33" t="s">
        <v>4115</v>
      </c>
      <c r="D1167" s="45" t="s">
        <v>3485</v>
      </c>
      <c r="E1167" s="45" t="s">
        <v>3486</v>
      </c>
      <c r="F1167" s="32" t="s">
        <v>4114</v>
      </c>
      <c r="G1167" s="33" t="s">
        <v>3487</v>
      </c>
      <c r="H1167" s="57">
        <v>98767</v>
      </c>
      <c r="I1167" s="34">
        <f t="shared" si="17"/>
        <v>3.1085655999999999E-5</v>
      </c>
    </row>
    <row r="1168" spans="2:9" s="33" customFormat="1" ht="13.2">
      <c r="B1168" s="33">
        <v>4</v>
      </c>
      <c r="C1168" s="33" t="s">
        <v>4115</v>
      </c>
      <c r="D1168" s="45" t="s">
        <v>3488</v>
      </c>
      <c r="E1168" s="45" t="s">
        <v>3489</v>
      </c>
      <c r="F1168" s="32" t="s">
        <v>4114</v>
      </c>
      <c r="G1168" s="33" t="s">
        <v>3490</v>
      </c>
      <c r="H1168" s="57">
        <v>112629</v>
      </c>
      <c r="I1168" s="34">
        <f t="shared" si="17"/>
        <v>3.5448543999999998E-5</v>
      </c>
    </row>
    <row r="1169" spans="2:9" s="33" customFormat="1" ht="13.2">
      <c r="B1169" s="33">
        <v>4</v>
      </c>
      <c r="C1169" s="33" t="s">
        <v>4115</v>
      </c>
      <c r="D1169" s="45" t="s">
        <v>3491</v>
      </c>
      <c r="E1169" s="45" t="s">
        <v>3492</v>
      </c>
      <c r="F1169" s="32" t="s">
        <v>4114</v>
      </c>
      <c r="G1169" s="33" t="s">
        <v>3493</v>
      </c>
      <c r="H1169" s="57">
        <v>109727</v>
      </c>
      <c r="I1169" s="34">
        <f t="shared" si="17"/>
        <v>3.4535176999999998E-5</v>
      </c>
    </row>
    <row r="1170" spans="2:9" s="33" customFormat="1" ht="13.2">
      <c r="B1170" s="33">
        <v>4</v>
      </c>
      <c r="C1170" s="33" t="s">
        <v>4115</v>
      </c>
      <c r="D1170" s="45" t="s">
        <v>3494</v>
      </c>
      <c r="E1170" s="45" t="s">
        <v>3495</v>
      </c>
      <c r="F1170" s="32" t="s">
        <v>4114</v>
      </c>
      <c r="G1170" s="33" t="s">
        <v>3496</v>
      </c>
      <c r="H1170" s="57">
        <v>95202</v>
      </c>
      <c r="I1170" s="34">
        <f t="shared" si="17"/>
        <v>2.9963618000000001E-5</v>
      </c>
    </row>
    <row r="1171" spans="2:9" s="33" customFormat="1" ht="13.2">
      <c r="B1171" s="33">
        <v>4</v>
      </c>
      <c r="C1171" s="33" t="s">
        <v>4115</v>
      </c>
      <c r="D1171" s="45" t="s">
        <v>3497</v>
      </c>
      <c r="E1171" s="45" t="s">
        <v>3498</v>
      </c>
      <c r="F1171" s="32" t="s">
        <v>4114</v>
      </c>
      <c r="G1171" s="33" t="s">
        <v>3499</v>
      </c>
      <c r="H1171" s="57">
        <v>30500</v>
      </c>
      <c r="I1171" s="34">
        <f t="shared" si="17"/>
        <v>9.5994869999999996E-6</v>
      </c>
    </row>
    <row r="1172" spans="2:9" s="33" customFormat="1" ht="13.2">
      <c r="B1172" s="33">
        <v>4</v>
      </c>
      <c r="C1172" s="33" t="s">
        <v>4115</v>
      </c>
      <c r="D1172" s="45" t="s">
        <v>3500</v>
      </c>
      <c r="E1172" s="45" t="s">
        <v>3501</v>
      </c>
      <c r="F1172" s="32" t="s">
        <v>4114</v>
      </c>
      <c r="G1172" s="33" t="s">
        <v>3502</v>
      </c>
      <c r="H1172" s="57">
        <v>289972</v>
      </c>
      <c r="I1172" s="34">
        <f t="shared" si="17"/>
        <v>9.1264997E-5</v>
      </c>
    </row>
    <row r="1173" spans="2:9" s="33" customFormat="1" ht="13.2">
      <c r="B1173" s="33">
        <v>4</v>
      </c>
      <c r="C1173" s="33" t="s">
        <v>4115</v>
      </c>
      <c r="D1173" s="45" t="s">
        <v>3503</v>
      </c>
      <c r="E1173" s="45" t="s">
        <v>3504</v>
      </c>
      <c r="F1173" s="32" t="s">
        <v>4114</v>
      </c>
      <c r="G1173" s="33" t="s">
        <v>3505</v>
      </c>
      <c r="H1173" s="57">
        <v>67225</v>
      </c>
      <c r="I1173" s="34">
        <f t="shared" si="17"/>
        <v>2.1158212999999999E-5</v>
      </c>
    </row>
    <row r="1174" spans="2:9" s="33" customFormat="1" ht="13.2">
      <c r="B1174" s="33">
        <v>4</v>
      </c>
      <c r="C1174" s="33" t="s">
        <v>4115</v>
      </c>
      <c r="D1174" s="45" t="s">
        <v>3506</v>
      </c>
      <c r="E1174" s="45" t="s">
        <v>3507</v>
      </c>
      <c r="F1174" s="32" t="s">
        <v>4114</v>
      </c>
      <c r="G1174" s="33" t="s">
        <v>3508</v>
      </c>
      <c r="H1174" s="57">
        <v>2315476</v>
      </c>
      <c r="I1174" s="34">
        <f t="shared" si="17"/>
        <v>7.2876660200000003E-4</v>
      </c>
    </row>
    <row r="1175" spans="2:9" s="33" customFormat="1" ht="13.2">
      <c r="B1175" s="33">
        <v>4</v>
      </c>
      <c r="C1175" s="33" t="s">
        <v>4115</v>
      </c>
      <c r="D1175" s="45" t="s">
        <v>3509</v>
      </c>
      <c r="E1175" s="45" t="s">
        <v>3510</v>
      </c>
      <c r="F1175" s="32" t="s">
        <v>4114</v>
      </c>
      <c r="G1175" s="33" t="s">
        <v>3508</v>
      </c>
      <c r="H1175" s="57">
        <v>428284</v>
      </c>
      <c r="I1175" s="34">
        <f t="shared" si="17"/>
        <v>1.3479693800000001E-4</v>
      </c>
    </row>
    <row r="1176" spans="2:9" s="33" customFormat="1" ht="13.2">
      <c r="B1176" s="33">
        <v>4</v>
      </c>
      <c r="C1176" s="33" t="s">
        <v>4115</v>
      </c>
      <c r="D1176" s="45" t="s">
        <v>3511</v>
      </c>
      <c r="E1176" s="45" t="s">
        <v>3512</v>
      </c>
      <c r="F1176" s="32" t="s">
        <v>4114</v>
      </c>
      <c r="G1176" s="33" t="s">
        <v>3513</v>
      </c>
      <c r="H1176" s="57">
        <v>76550</v>
      </c>
      <c r="I1176" s="34">
        <f t="shared" si="17"/>
        <v>2.4093137999999999E-5</v>
      </c>
    </row>
    <row r="1177" spans="2:9" s="33" customFormat="1" ht="13.2">
      <c r="B1177" s="33">
        <v>4</v>
      </c>
      <c r="C1177" s="33" t="s">
        <v>4115</v>
      </c>
      <c r="D1177" s="45" t="s">
        <v>3514</v>
      </c>
      <c r="E1177" s="45" t="s">
        <v>3515</v>
      </c>
      <c r="F1177" s="32" t="s">
        <v>4114</v>
      </c>
      <c r="G1177" s="33" t="s">
        <v>3516</v>
      </c>
      <c r="H1177" s="57">
        <v>383916</v>
      </c>
      <c r="I1177" s="34">
        <f t="shared" si="17"/>
        <v>1.20832675E-4</v>
      </c>
    </row>
    <row r="1178" spans="2:9" s="33" customFormat="1" ht="13.2">
      <c r="B1178" s="33">
        <v>4</v>
      </c>
      <c r="C1178" s="33" t="s">
        <v>4115</v>
      </c>
      <c r="D1178" s="45" t="s">
        <v>3517</v>
      </c>
      <c r="E1178" s="45" t="s">
        <v>3518</v>
      </c>
      <c r="F1178" s="32" t="s">
        <v>4114</v>
      </c>
      <c r="G1178" s="33" t="s">
        <v>3519</v>
      </c>
      <c r="H1178" s="57">
        <v>93864</v>
      </c>
      <c r="I1178" s="34">
        <f t="shared" ref="I1178:I1241" si="18">ROUND(H1178/$H$20,12)</f>
        <v>2.9542499000000001E-5</v>
      </c>
    </row>
    <row r="1179" spans="2:9" s="33" customFormat="1" ht="13.2">
      <c r="B1179" s="33">
        <v>4</v>
      </c>
      <c r="C1179" s="33" t="s">
        <v>4115</v>
      </c>
      <c r="D1179" s="45" t="s">
        <v>3520</v>
      </c>
      <c r="E1179" s="45" t="s">
        <v>3521</v>
      </c>
      <c r="F1179" s="32" t="s">
        <v>4114</v>
      </c>
      <c r="G1179" s="33" t="s">
        <v>3522</v>
      </c>
      <c r="H1179" s="57">
        <v>8180143</v>
      </c>
      <c r="I1179" s="34">
        <f t="shared" si="18"/>
        <v>2.5745959020000001E-3</v>
      </c>
    </row>
    <row r="1180" spans="2:9" s="33" customFormat="1" ht="13.2">
      <c r="B1180" s="33">
        <v>4</v>
      </c>
      <c r="C1180" s="33" t="s">
        <v>4115</v>
      </c>
      <c r="D1180" s="45" t="s">
        <v>3523</v>
      </c>
      <c r="E1180" s="45" t="s">
        <v>3524</v>
      </c>
      <c r="F1180" s="32" t="s">
        <v>4114</v>
      </c>
      <c r="G1180" s="33" t="s">
        <v>3525</v>
      </c>
      <c r="H1180" s="57">
        <v>779385</v>
      </c>
      <c r="I1180" s="34">
        <f t="shared" si="18"/>
        <v>2.4530150999999998E-4</v>
      </c>
    </row>
    <row r="1181" spans="2:9" s="33" customFormat="1" ht="13.2">
      <c r="B1181" s="33">
        <v>4</v>
      </c>
      <c r="C1181" s="33" t="s">
        <v>4115</v>
      </c>
      <c r="D1181" s="45" t="s">
        <v>3526</v>
      </c>
      <c r="E1181" s="45" t="s">
        <v>3527</v>
      </c>
      <c r="F1181" s="32" t="s">
        <v>4114</v>
      </c>
      <c r="G1181" s="33" t="s">
        <v>3528</v>
      </c>
      <c r="H1181" s="57">
        <v>91648</v>
      </c>
      <c r="I1181" s="34">
        <f t="shared" si="18"/>
        <v>2.8845042000000001E-5</v>
      </c>
    </row>
    <row r="1182" spans="2:9" s="33" customFormat="1" ht="13.2">
      <c r="B1182" s="33">
        <v>4</v>
      </c>
      <c r="C1182" s="33" t="s">
        <v>4115</v>
      </c>
      <c r="D1182" s="45" t="s">
        <v>3529</v>
      </c>
      <c r="E1182" s="45" t="s">
        <v>3530</v>
      </c>
      <c r="F1182" s="32" t="s">
        <v>4114</v>
      </c>
      <c r="G1182" s="33" t="s">
        <v>3531</v>
      </c>
      <c r="H1182" s="57">
        <v>34633</v>
      </c>
      <c r="I1182" s="34">
        <f t="shared" si="18"/>
        <v>1.0900296E-5</v>
      </c>
    </row>
    <row r="1183" spans="2:9" s="33" customFormat="1" ht="13.2">
      <c r="B1183" s="33">
        <v>5</v>
      </c>
      <c r="C1183" s="33" t="s">
        <v>4116</v>
      </c>
      <c r="D1183" s="45" t="s">
        <v>3533</v>
      </c>
      <c r="E1183" s="45" t="s">
        <v>3534</v>
      </c>
      <c r="F1183" s="32" t="s">
        <v>4114</v>
      </c>
      <c r="G1183" s="33" t="s">
        <v>3535</v>
      </c>
      <c r="H1183" s="57">
        <v>151734</v>
      </c>
      <c r="I1183" s="34">
        <f t="shared" si="18"/>
        <v>4.7756344999999999E-5</v>
      </c>
    </row>
    <row r="1184" spans="2:9" s="33" customFormat="1" ht="13.2">
      <c r="B1184" s="33">
        <v>5</v>
      </c>
      <c r="C1184" s="33" t="s">
        <v>4116</v>
      </c>
      <c r="D1184" s="45" t="s">
        <v>3536</v>
      </c>
      <c r="E1184" s="45" t="s">
        <v>3537</v>
      </c>
      <c r="F1184" s="32" t="s">
        <v>4114</v>
      </c>
      <c r="G1184" s="33" t="s">
        <v>4122</v>
      </c>
      <c r="H1184" s="57">
        <v>217206</v>
      </c>
      <c r="I1184" s="34">
        <f t="shared" si="18"/>
        <v>6.8362823999999994E-5</v>
      </c>
    </row>
    <row r="1185" spans="2:9" s="33" customFormat="1" ht="13.2">
      <c r="B1185" s="33">
        <v>5</v>
      </c>
      <c r="C1185" s="33" t="s">
        <v>4116</v>
      </c>
      <c r="D1185" s="45" t="s">
        <v>4117</v>
      </c>
      <c r="E1185" s="45" t="s">
        <v>4118</v>
      </c>
      <c r="F1185" s="32" t="s">
        <v>4114</v>
      </c>
      <c r="G1185" s="33" t="s">
        <v>4120</v>
      </c>
      <c r="H1185" s="57">
        <v>3395</v>
      </c>
      <c r="I1185" s="34">
        <f t="shared" si="18"/>
        <v>1.0685330000000001E-6</v>
      </c>
    </row>
    <row r="1186" spans="2:9" s="33" customFormat="1" ht="13.2">
      <c r="B1186" s="33">
        <v>5</v>
      </c>
      <c r="C1186" s="33" t="s">
        <v>4116</v>
      </c>
      <c r="D1186" s="45" t="s">
        <v>3538</v>
      </c>
      <c r="E1186" s="45" t="s">
        <v>3539</v>
      </c>
      <c r="F1186" s="32" t="s">
        <v>4114</v>
      </c>
      <c r="G1186" s="33" t="s">
        <v>3540</v>
      </c>
      <c r="H1186" s="57">
        <v>60279</v>
      </c>
      <c r="I1186" s="34">
        <f t="shared" si="18"/>
        <v>1.8972047999999999E-5</v>
      </c>
    </row>
    <row r="1187" spans="2:9" s="33" customFormat="1" ht="13.2">
      <c r="B1187" s="33">
        <v>5</v>
      </c>
      <c r="C1187" s="33" t="s">
        <v>4116</v>
      </c>
      <c r="D1187" s="45" t="s">
        <v>3541</v>
      </c>
      <c r="E1187" s="45" t="s">
        <v>3542</v>
      </c>
      <c r="F1187" s="32" t="s">
        <v>4114</v>
      </c>
      <c r="G1187" s="33" t="s">
        <v>3543</v>
      </c>
      <c r="H1187" s="57">
        <v>11327</v>
      </c>
      <c r="I1187" s="34">
        <f t="shared" si="18"/>
        <v>3.5650289999999999E-6</v>
      </c>
    </row>
    <row r="1188" spans="2:9" s="33" customFormat="1" ht="13.2">
      <c r="B1188" s="33">
        <v>5</v>
      </c>
      <c r="C1188" s="33" t="s">
        <v>4116</v>
      </c>
      <c r="D1188" s="45" t="s">
        <v>3544</v>
      </c>
      <c r="E1188" s="45" t="s">
        <v>3545</v>
      </c>
      <c r="F1188" s="32" t="s">
        <v>4114</v>
      </c>
      <c r="G1188" s="33" t="s">
        <v>3546</v>
      </c>
      <c r="H1188" s="57">
        <v>41981</v>
      </c>
      <c r="I1188" s="34">
        <f t="shared" si="18"/>
        <v>1.3212984999999999E-5</v>
      </c>
    </row>
    <row r="1189" spans="2:9" s="33" customFormat="1" ht="13.2">
      <c r="B1189" s="33">
        <v>5</v>
      </c>
      <c r="C1189" s="33" t="s">
        <v>4116</v>
      </c>
      <c r="D1189" s="45" t="s">
        <v>3547</v>
      </c>
      <c r="E1189" s="45" t="s">
        <v>3548</v>
      </c>
      <c r="F1189" s="32" t="s">
        <v>4114</v>
      </c>
      <c r="G1189" s="33" t="s">
        <v>4121</v>
      </c>
      <c r="H1189" s="57">
        <v>49513</v>
      </c>
      <c r="I1189" s="34">
        <f t="shared" si="18"/>
        <v>1.5583586999999999E-5</v>
      </c>
    </row>
    <row r="1190" spans="2:9" s="33" customFormat="1" ht="13.2">
      <c r="B1190" s="33">
        <v>5</v>
      </c>
      <c r="C1190" s="33" t="s">
        <v>4116</v>
      </c>
      <c r="D1190" s="45" t="s">
        <v>3549</v>
      </c>
      <c r="E1190" s="45" t="s">
        <v>3550</v>
      </c>
      <c r="F1190" s="32" t="s">
        <v>4114</v>
      </c>
      <c r="G1190" s="33" t="s">
        <v>3551</v>
      </c>
      <c r="H1190" s="57">
        <v>28020</v>
      </c>
      <c r="I1190" s="34">
        <f t="shared" si="18"/>
        <v>8.8189380000000002E-6</v>
      </c>
    </row>
    <row r="1191" spans="2:9" s="33" customFormat="1" ht="13.2">
      <c r="B1191" s="33">
        <v>5</v>
      </c>
      <c r="C1191" s="33" t="s">
        <v>4116</v>
      </c>
      <c r="D1191" s="45" t="s">
        <v>3552</v>
      </c>
      <c r="E1191" s="45" t="s">
        <v>3553</v>
      </c>
      <c r="F1191" s="32" t="s">
        <v>4114</v>
      </c>
      <c r="G1191" s="33" t="s">
        <v>3554</v>
      </c>
      <c r="H1191" s="57">
        <v>30400</v>
      </c>
      <c r="I1191" s="34">
        <f t="shared" si="18"/>
        <v>9.5680129999999994E-6</v>
      </c>
    </row>
    <row r="1192" spans="2:9" s="33" customFormat="1" ht="13.2">
      <c r="B1192" s="33">
        <v>5</v>
      </c>
      <c r="C1192" s="33" t="s">
        <v>4116</v>
      </c>
      <c r="D1192" s="45" t="s">
        <v>3555</v>
      </c>
      <c r="E1192" s="45" t="s">
        <v>3556</v>
      </c>
      <c r="F1192" s="32" t="s">
        <v>4114</v>
      </c>
      <c r="G1192" s="33" t="s">
        <v>3557</v>
      </c>
      <c r="H1192" s="57">
        <v>27774</v>
      </c>
      <c r="I1192" s="34">
        <f t="shared" si="18"/>
        <v>8.7415129999999998E-6</v>
      </c>
    </row>
    <row r="1193" spans="2:9" s="33" customFormat="1" ht="13.2">
      <c r="B1193" s="33">
        <v>5</v>
      </c>
      <c r="C1193" s="33" t="s">
        <v>4116</v>
      </c>
      <c r="D1193" s="45" t="s">
        <v>3558</v>
      </c>
      <c r="E1193" s="45" t="s">
        <v>3559</v>
      </c>
      <c r="F1193" s="32" t="s">
        <v>4114</v>
      </c>
      <c r="G1193" s="33" t="s">
        <v>3560</v>
      </c>
      <c r="H1193" s="57">
        <v>58345</v>
      </c>
      <c r="I1193" s="34">
        <f t="shared" si="18"/>
        <v>1.8363346E-5</v>
      </c>
    </row>
    <row r="1194" spans="2:9" s="33" customFormat="1" ht="13.2">
      <c r="B1194" s="33">
        <v>5</v>
      </c>
      <c r="C1194" s="33" t="s">
        <v>4116</v>
      </c>
      <c r="D1194" s="45" t="s">
        <v>3561</v>
      </c>
      <c r="E1194" s="45" t="s">
        <v>3562</v>
      </c>
      <c r="F1194" s="32" t="s">
        <v>4114</v>
      </c>
      <c r="G1194" s="33" t="s">
        <v>3563</v>
      </c>
      <c r="H1194" s="57">
        <v>51923</v>
      </c>
      <c r="I1194" s="34">
        <f t="shared" si="18"/>
        <v>1.6342102999999999E-5</v>
      </c>
    </row>
    <row r="1195" spans="2:9" s="33" customFormat="1" ht="13.2">
      <c r="B1195" s="33">
        <v>5</v>
      </c>
      <c r="C1195" s="33" t="s">
        <v>4116</v>
      </c>
      <c r="D1195" s="45" t="s">
        <v>3564</v>
      </c>
      <c r="E1195" s="45" t="s">
        <v>3565</v>
      </c>
      <c r="F1195" s="32" t="s">
        <v>4114</v>
      </c>
      <c r="G1195" s="33" t="s">
        <v>3566</v>
      </c>
      <c r="H1195" s="57">
        <v>120232</v>
      </c>
      <c r="I1195" s="34">
        <f t="shared" si="18"/>
        <v>3.7841491999999998E-5</v>
      </c>
    </row>
    <row r="1196" spans="2:9" s="33" customFormat="1" ht="13.2">
      <c r="B1196" s="33">
        <v>5</v>
      </c>
      <c r="C1196" s="33" t="s">
        <v>4116</v>
      </c>
      <c r="D1196" s="45" t="s">
        <v>3567</v>
      </c>
      <c r="E1196" s="45" t="s">
        <v>3568</v>
      </c>
      <c r="F1196" s="32" t="s">
        <v>4114</v>
      </c>
      <c r="G1196" s="33" t="s">
        <v>3569</v>
      </c>
      <c r="H1196" s="57">
        <v>116419</v>
      </c>
      <c r="I1196" s="34">
        <f t="shared" si="18"/>
        <v>3.6641399000000002E-5</v>
      </c>
    </row>
    <row r="1197" spans="2:9" s="33" customFormat="1" ht="13.2">
      <c r="B1197" s="33">
        <v>5</v>
      </c>
      <c r="C1197" s="33" t="s">
        <v>4116</v>
      </c>
      <c r="D1197" s="45" t="s">
        <v>3570</v>
      </c>
      <c r="E1197" s="45" t="s">
        <v>3571</v>
      </c>
      <c r="F1197" s="32" t="s">
        <v>4114</v>
      </c>
      <c r="G1197" s="19" t="s">
        <v>3572</v>
      </c>
      <c r="H1197" s="57">
        <v>74396</v>
      </c>
      <c r="I1197" s="34">
        <f t="shared" si="18"/>
        <v>2.3415193999999999E-5</v>
      </c>
    </row>
    <row r="1198" spans="2:9" s="33" customFormat="1" ht="13.2">
      <c r="B1198" s="33">
        <v>5</v>
      </c>
      <c r="C1198" s="33" t="s">
        <v>4116</v>
      </c>
      <c r="D1198" s="45" t="s">
        <v>3573</v>
      </c>
      <c r="E1198" s="45" t="s">
        <v>3574</v>
      </c>
      <c r="F1198" s="32" t="s">
        <v>4114</v>
      </c>
      <c r="G1198" s="33" t="s">
        <v>3575</v>
      </c>
      <c r="H1198" s="57">
        <v>53588</v>
      </c>
      <c r="I1198" s="34">
        <f t="shared" si="18"/>
        <v>1.6866141E-5</v>
      </c>
    </row>
    <row r="1199" spans="2:9" s="33" customFormat="1" ht="13.2">
      <c r="B1199" s="33">
        <v>5</v>
      </c>
      <c r="C1199" s="33" t="s">
        <v>4116</v>
      </c>
      <c r="D1199" s="45" t="s">
        <v>3576</v>
      </c>
      <c r="E1199" s="45" t="s">
        <v>3577</v>
      </c>
      <c r="F1199" s="32" t="s">
        <v>4114</v>
      </c>
      <c r="G1199" s="33" t="s">
        <v>3578</v>
      </c>
      <c r="H1199" s="57">
        <v>2037</v>
      </c>
      <c r="I1199" s="34">
        <f t="shared" si="18"/>
        <v>6.4112000000000001E-7</v>
      </c>
    </row>
    <row r="1200" spans="2:9" s="33" customFormat="1" ht="13.2">
      <c r="B1200" s="33">
        <v>5</v>
      </c>
      <c r="C1200" s="33" t="s">
        <v>4116</v>
      </c>
      <c r="D1200" s="45" t="s">
        <v>3582</v>
      </c>
      <c r="E1200" s="45" t="s">
        <v>3583</v>
      </c>
      <c r="F1200" s="32" t="s">
        <v>4114</v>
      </c>
      <c r="G1200" s="33" t="s">
        <v>3584</v>
      </c>
      <c r="H1200" s="57">
        <v>54326</v>
      </c>
      <c r="I1200" s="34">
        <f t="shared" si="18"/>
        <v>1.7098416999999999E-5</v>
      </c>
    </row>
    <row r="1201" spans="2:9" s="33" customFormat="1" ht="13.2">
      <c r="B1201" s="33">
        <v>5</v>
      </c>
      <c r="C1201" s="33" t="s">
        <v>4116</v>
      </c>
      <c r="D1201" s="45" t="s">
        <v>3585</v>
      </c>
      <c r="E1201" s="45" t="s">
        <v>3586</v>
      </c>
      <c r="F1201" s="32" t="s">
        <v>4114</v>
      </c>
      <c r="G1201" s="33" t="s">
        <v>3587</v>
      </c>
      <c r="H1201" s="57">
        <v>50128</v>
      </c>
      <c r="I1201" s="34">
        <f t="shared" si="18"/>
        <v>1.5777149999999999E-5</v>
      </c>
    </row>
    <row r="1202" spans="2:9" s="33" customFormat="1" ht="13.2">
      <c r="B1202" s="33">
        <v>5</v>
      </c>
      <c r="C1202" s="33" t="s">
        <v>4116</v>
      </c>
      <c r="D1202" s="45" t="s">
        <v>3588</v>
      </c>
      <c r="E1202" s="45" t="s">
        <v>3589</v>
      </c>
      <c r="F1202" s="32" t="s">
        <v>4114</v>
      </c>
      <c r="G1202" s="33" t="s">
        <v>3590</v>
      </c>
      <c r="H1202" s="57">
        <v>43584</v>
      </c>
      <c r="I1202" s="34">
        <f t="shared" si="18"/>
        <v>1.3717509E-5</v>
      </c>
    </row>
    <row r="1203" spans="2:9" s="33" customFormat="1" ht="13.2">
      <c r="B1203" s="33">
        <v>5</v>
      </c>
      <c r="C1203" s="33" t="s">
        <v>4116</v>
      </c>
      <c r="D1203" s="45" t="s">
        <v>3591</v>
      </c>
      <c r="E1203" s="45" t="s">
        <v>3592</v>
      </c>
      <c r="F1203" s="32" t="s">
        <v>4114</v>
      </c>
      <c r="G1203" s="33" t="s">
        <v>3593</v>
      </c>
      <c r="H1203" s="57">
        <v>49215</v>
      </c>
      <c r="I1203" s="34">
        <f t="shared" si="18"/>
        <v>1.5489795000000002E-5</v>
      </c>
    </row>
    <row r="1204" spans="2:9" s="33" customFormat="1" ht="13.2">
      <c r="B1204" s="33">
        <v>5</v>
      </c>
      <c r="C1204" s="33" t="s">
        <v>4116</v>
      </c>
      <c r="D1204" s="45" t="s">
        <v>3594</v>
      </c>
      <c r="E1204" s="45" t="s">
        <v>3595</v>
      </c>
      <c r="F1204" s="32" t="s">
        <v>4114</v>
      </c>
      <c r="G1204" s="33" t="s">
        <v>3596</v>
      </c>
      <c r="H1204" s="57">
        <v>68226</v>
      </c>
      <c r="I1204" s="34">
        <f t="shared" si="18"/>
        <v>2.1473265000000001E-5</v>
      </c>
    </row>
    <row r="1205" spans="2:9" s="33" customFormat="1" ht="13.2">
      <c r="B1205" s="33">
        <v>5</v>
      </c>
      <c r="C1205" s="33" t="s">
        <v>4116</v>
      </c>
      <c r="D1205" s="45" t="s">
        <v>3597</v>
      </c>
      <c r="E1205" s="45" t="s">
        <v>3598</v>
      </c>
      <c r="F1205" s="32" t="s">
        <v>4114</v>
      </c>
      <c r="G1205" s="33" t="s">
        <v>3599</v>
      </c>
      <c r="H1205" s="57">
        <v>26425</v>
      </c>
      <c r="I1205" s="34">
        <f t="shared" si="18"/>
        <v>8.3169320000000008E-6</v>
      </c>
    </row>
    <row r="1206" spans="2:9" s="33" customFormat="1" ht="13.2">
      <c r="B1206" s="33">
        <v>5</v>
      </c>
      <c r="C1206" s="33" t="s">
        <v>4116</v>
      </c>
      <c r="D1206" s="45" t="s">
        <v>3600</v>
      </c>
      <c r="E1206" s="45" t="s">
        <v>3601</v>
      </c>
      <c r="F1206" s="32" t="s">
        <v>4114</v>
      </c>
      <c r="G1206" s="33" t="s">
        <v>3602</v>
      </c>
      <c r="H1206" s="57">
        <v>52983</v>
      </c>
      <c r="I1206" s="34">
        <f t="shared" si="18"/>
        <v>1.6675724999999999E-5</v>
      </c>
    </row>
    <row r="1207" spans="2:9" s="33" customFormat="1" ht="13.2">
      <c r="B1207" s="33">
        <v>5</v>
      </c>
      <c r="C1207" s="33" t="s">
        <v>4116</v>
      </c>
      <c r="D1207" s="45" t="s">
        <v>3606</v>
      </c>
      <c r="E1207" s="45" t="s">
        <v>3607</v>
      </c>
      <c r="F1207" s="32" t="s">
        <v>4114</v>
      </c>
      <c r="G1207" s="33" t="s">
        <v>3608</v>
      </c>
      <c r="H1207" s="57">
        <v>149042</v>
      </c>
      <c r="I1207" s="34">
        <f t="shared" si="18"/>
        <v>4.6909073000000001E-5</v>
      </c>
    </row>
    <row r="1208" spans="2:9" s="33" customFormat="1" ht="13.2">
      <c r="B1208" s="33">
        <v>5</v>
      </c>
      <c r="C1208" s="33" t="s">
        <v>4116</v>
      </c>
      <c r="D1208" s="45" t="s">
        <v>3609</v>
      </c>
      <c r="E1208" s="45" t="s">
        <v>3610</v>
      </c>
      <c r="F1208" s="32" t="s">
        <v>4114</v>
      </c>
      <c r="G1208" s="33" t="s">
        <v>3611</v>
      </c>
      <c r="H1208" s="57">
        <v>116863</v>
      </c>
      <c r="I1208" s="34">
        <f t="shared" si="18"/>
        <v>3.6781142000000001E-5</v>
      </c>
    </row>
    <row r="1209" spans="2:9" s="33" customFormat="1" ht="13.2">
      <c r="B1209" s="33">
        <v>5</v>
      </c>
      <c r="C1209" s="33" t="s">
        <v>4116</v>
      </c>
      <c r="D1209" s="45" t="s">
        <v>3612</v>
      </c>
      <c r="E1209" s="45" t="s">
        <v>3613</v>
      </c>
      <c r="F1209" s="32" t="s">
        <v>4114</v>
      </c>
      <c r="G1209" s="33" t="s">
        <v>3614</v>
      </c>
      <c r="H1209" s="57">
        <v>23505</v>
      </c>
      <c r="I1209" s="34">
        <f t="shared" si="18"/>
        <v>7.3978999999999999E-6</v>
      </c>
    </row>
    <row r="1210" spans="2:9" s="33" customFormat="1" ht="13.2">
      <c r="B1210" s="33">
        <v>5</v>
      </c>
      <c r="C1210" s="33" t="s">
        <v>4116</v>
      </c>
      <c r="D1210" s="45" t="s">
        <v>3615</v>
      </c>
      <c r="E1210" s="45" t="s">
        <v>3616</v>
      </c>
      <c r="F1210" s="32" t="s">
        <v>4114</v>
      </c>
      <c r="G1210" s="33" t="s">
        <v>3617</v>
      </c>
      <c r="H1210" s="57">
        <v>34587</v>
      </c>
      <c r="I1210" s="34">
        <f t="shared" si="18"/>
        <v>1.0885817999999999E-5</v>
      </c>
    </row>
    <row r="1211" spans="2:9" s="33" customFormat="1" ht="13.2">
      <c r="B1211" s="33">
        <v>5</v>
      </c>
      <c r="C1211" s="33" t="s">
        <v>4116</v>
      </c>
      <c r="D1211" s="45" t="s">
        <v>3618</v>
      </c>
      <c r="E1211" s="45" t="s">
        <v>3619</v>
      </c>
      <c r="F1211" s="32" t="s">
        <v>4114</v>
      </c>
      <c r="G1211" s="33" t="s">
        <v>3620</v>
      </c>
      <c r="H1211" s="57">
        <v>71112</v>
      </c>
      <c r="I1211" s="34">
        <f t="shared" si="18"/>
        <v>2.2381597000000001E-5</v>
      </c>
    </row>
    <row r="1212" spans="2:9" s="33" customFormat="1" ht="13.2">
      <c r="B1212" s="33">
        <v>5</v>
      </c>
      <c r="C1212" s="33" t="s">
        <v>4116</v>
      </c>
      <c r="D1212" s="45" t="s">
        <v>3621</v>
      </c>
      <c r="E1212" s="45" t="s">
        <v>3622</v>
      </c>
      <c r="F1212" s="32" t="s">
        <v>4114</v>
      </c>
      <c r="G1212" s="33" t="s">
        <v>3623</v>
      </c>
      <c r="H1212" s="57">
        <v>31746</v>
      </c>
      <c r="I1212" s="34">
        <f t="shared" si="18"/>
        <v>9.9916490000000001E-6</v>
      </c>
    </row>
    <row r="1213" spans="2:9" s="33" customFormat="1" ht="13.2">
      <c r="B1213" s="33">
        <v>5</v>
      </c>
      <c r="C1213" s="33" t="s">
        <v>4116</v>
      </c>
      <c r="D1213" s="45" t="s">
        <v>3624</v>
      </c>
      <c r="E1213" s="45" t="s">
        <v>3625</v>
      </c>
      <c r="F1213" s="32" t="s">
        <v>4114</v>
      </c>
      <c r="G1213" s="33" t="s">
        <v>3626</v>
      </c>
      <c r="H1213" s="57">
        <v>48664</v>
      </c>
      <c r="I1213" s="34">
        <f t="shared" si="18"/>
        <v>1.5316375E-5</v>
      </c>
    </row>
    <row r="1214" spans="2:9" s="33" customFormat="1" ht="13.2">
      <c r="B1214" s="33">
        <v>5</v>
      </c>
      <c r="C1214" s="33" t="s">
        <v>4116</v>
      </c>
      <c r="D1214" s="45" t="s">
        <v>3630</v>
      </c>
      <c r="E1214" s="45" t="s">
        <v>3631</v>
      </c>
      <c r="F1214" s="32" t="s">
        <v>4114</v>
      </c>
      <c r="G1214" s="33" t="s">
        <v>3632</v>
      </c>
      <c r="H1214" s="57">
        <v>50913</v>
      </c>
      <c r="I1214" s="34">
        <f t="shared" si="18"/>
        <v>1.6024219E-5</v>
      </c>
    </row>
    <row r="1215" spans="2:9" s="33" customFormat="1" ht="13.2">
      <c r="B1215" s="33">
        <v>5</v>
      </c>
      <c r="C1215" s="33" t="s">
        <v>4116</v>
      </c>
      <c r="D1215" s="45" t="s">
        <v>3633</v>
      </c>
      <c r="E1215" s="45" t="s">
        <v>3634</v>
      </c>
      <c r="F1215" s="32" t="s">
        <v>4114</v>
      </c>
      <c r="G1215" s="33" t="s">
        <v>3635</v>
      </c>
      <c r="H1215" s="57">
        <v>72187</v>
      </c>
      <c r="I1215" s="34">
        <f t="shared" si="18"/>
        <v>2.2719939999999999E-5</v>
      </c>
    </row>
    <row r="1216" spans="2:9" s="33" customFormat="1" ht="13.2">
      <c r="B1216" s="33">
        <v>5</v>
      </c>
      <c r="C1216" s="33" t="s">
        <v>4116</v>
      </c>
      <c r="D1216" s="45" t="s">
        <v>3636</v>
      </c>
      <c r="E1216" s="45" t="s">
        <v>3637</v>
      </c>
      <c r="F1216" s="32" t="s">
        <v>4114</v>
      </c>
      <c r="G1216" s="33" t="s">
        <v>3638</v>
      </c>
      <c r="H1216" s="57">
        <v>4922</v>
      </c>
      <c r="I1216" s="34">
        <f t="shared" si="18"/>
        <v>1.5491370000000001E-6</v>
      </c>
    </row>
    <row r="1217" spans="2:9" s="33" customFormat="1" ht="13.2">
      <c r="B1217" s="33">
        <v>5</v>
      </c>
      <c r="C1217" s="33" t="s">
        <v>4116</v>
      </c>
      <c r="D1217" s="45" t="s">
        <v>3639</v>
      </c>
      <c r="E1217" s="45" t="s">
        <v>3640</v>
      </c>
      <c r="F1217" s="32" t="s">
        <v>4114</v>
      </c>
      <c r="G1217" s="33" t="s">
        <v>3641</v>
      </c>
      <c r="H1217" s="57">
        <v>52720</v>
      </c>
      <c r="I1217" s="34">
        <f t="shared" si="18"/>
        <v>1.6592948999999999E-5</v>
      </c>
    </row>
    <row r="1218" spans="2:9" s="33" customFormat="1" ht="13.2">
      <c r="B1218" s="33">
        <v>5</v>
      </c>
      <c r="C1218" s="33" t="s">
        <v>4116</v>
      </c>
      <c r="D1218" s="45" t="s">
        <v>3642</v>
      </c>
      <c r="E1218" s="45" t="s">
        <v>3643</v>
      </c>
      <c r="F1218" s="32" t="s">
        <v>4114</v>
      </c>
      <c r="G1218" s="33" t="s">
        <v>3644</v>
      </c>
      <c r="H1218" s="57">
        <v>12696</v>
      </c>
      <c r="I1218" s="34">
        <f t="shared" si="18"/>
        <v>3.9959040000000003E-6</v>
      </c>
    </row>
    <row r="1219" spans="2:9" s="33" customFormat="1" ht="13.2">
      <c r="B1219" s="33">
        <v>5</v>
      </c>
      <c r="C1219" s="33" t="s">
        <v>4116</v>
      </c>
      <c r="D1219" s="45" t="s">
        <v>3645</v>
      </c>
      <c r="E1219" s="45" t="s">
        <v>3646</v>
      </c>
      <c r="F1219" s="32" t="s">
        <v>4114</v>
      </c>
      <c r="G1219" s="33" t="s">
        <v>3647</v>
      </c>
      <c r="H1219" s="57">
        <v>10839</v>
      </c>
      <c r="I1219" s="34">
        <f t="shared" si="18"/>
        <v>3.411437E-6</v>
      </c>
    </row>
    <row r="1220" spans="2:9" s="33" customFormat="1" ht="13.2">
      <c r="B1220" s="33">
        <v>5</v>
      </c>
      <c r="C1220" s="33" t="s">
        <v>4116</v>
      </c>
      <c r="D1220" s="45" t="s">
        <v>3648</v>
      </c>
      <c r="E1220" s="45" t="s">
        <v>3649</v>
      </c>
      <c r="F1220" s="32" t="s">
        <v>4114</v>
      </c>
      <c r="G1220" s="33" t="s">
        <v>3650</v>
      </c>
      <c r="H1220" s="57">
        <v>125034</v>
      </c>
      <c r="I1220" s="34">
        <f t="shared" si="18"/>
        <v>3.9352859999999998E-5</v>
      </c>
    </row>
    <row r="1221" spans="2:9" s="33" customFormat="1" ht="13.2">
      <c r="B1221" s="33">
        <v>5</v>
      </c>
      <c r="C1221" s="33" t="s">
        <v>4116</v>
      </c>
      <c r="D1221" s="45" t="s">
        <v>3651</v>
      </c>
      <c r="E1221" s="45" t="s">
        <v>3652</v>
      </c>
      <c r="F1221" s="32" t="s">
        <v>4114</v>
      </c>
      <c r="G1221" s="33" t="s">
        <v>3653</v>
      </c>
      <c r="H1221" s="57">
        <v>28800</v>
      </c>
      <c r="I1221" s="34">
        <f t="shared" si="18"/>
        <v>9.0644329999999994E-6</v>
      </c>
    </row>
    <row r="1222" spans="2:9" s="33" customFormat="1" ht="13.2">
      <c r="B1222" s="33">
        <v>5</v>
      </c>
      <c r="C1222" s="33" t="s">
        <v>4116</v>
      </c>
      <c r="D1222" s="45" t="s">
        <v>3654</v>
      </c>
      <c r="E1222" s="45" t="s">
        <v>3655</v>
      </c>
      <c r="F1222" s="32" t="s">
        <v>4114</v>
      </c>
      <c r="G1222" s="33" t="s">
        <v>3656</v>
      </c>
      <c r="H1222" s="57">
        <v>39118</v>
      </c>
      <c r="I1222" s="34">
        <f t="shared" si="18"/>
        <v>1.2311893000000001E-5</v>
      </c>
    </row>
    <row r="1223" spans="2:9" s="33" customFormat="1" ht="13.2">
      <c r="B1223" s="33">
        <v>5</v>
      </c>
      <c r="C1223" s="33" t="s">
        <v>4116</v>
      </c>
      <c r="D1223" s="45" t="s">
        <v>3657</v>
      </c>
      <c r="E1223" s="45" t="s">
        <v>3658</v>
      </c>
      <c r="F1223" s="32" t="s">
        <v>4114</v>
      </c>
      <c r="G1223" s="33" t="s">
        <v>3659</v>
      </c>
      <c r="H1223" s="57">
        <v>71638</v>
      </c>
      <c r="I1223" s="34">
        <f t="shared" si="18"/>
        <v>2.2547149E-5</v>
      </c>
    </row>
    <row r="1224" spans="2:9" s="33" customFormat="1" ht="13.2">
      <c r="B1224" s="33">
        <v>5</v>
      </c>
      <c r="C1224" s="33" t="s">
        <v>4116</v>
      </c>
      <c r="D1224" s="45" t="s">
        <v>3660</v>
      </c>
      <c r="E1224" s="45" t="s">
        <v>3661</v>
      </c>
      <c r="F1224" s="32" t="s">
        <v>4114</v>
      </c>
      <c r="G1224" s="33" t="s">
        <v>3662</v>
      </c>
      <c r="H1224" s="57">
        <v>347420</v>
      </c>
      <c r="I1224" s="34">
        <f t="shared" si="18"/>
        <v>1.09346023E-4</v>
      </c>
    </row>
    <row r="1225" spans="2:9" s="33" customFormat="1" ht="13.2">
      <c r="B1225" s="33">
        <v>5</v>
      </c>
      <c r="C1225" s="33" t="s">
        <v>4116</v>
      </c>
      <c r="D1225" s="45" t="s">
        <v>3663</v>
      </c>
      <c r="E1225" s="45" t="s">
        <v>3664</v>
      </c>
      <c r="F1225" s="32" t="s">
        <v>4114</v>
      </c>
      <c r="G1225" s="33" t="s">
        <v>3665</v>
      </c>
      <c r="H1225" s="57">
        <v>54615</v>
      </c>
      <c r="I1225" s="34">
        <f t="shared" si="18"/>
        <v>1.7189375999999999E-5</v>
      </c>
    </row>
    <row r="1226" spans="2:9" s="33" customFormat="1" ht="13.2">
      <c r="B1226" s="33">
        <v>5</v>
      </c>
      <c r="C1226" s="33" t="s">
        <v>4116</v>
      </c>
      <c r="D1226" s="45" t="s">
        <v>3666</v>
      </c>
      <c r="E1226" s="45" t="s">
        <v>3667</v>
      </c>
      <c r="F1226" s="32" t="s">
        <v>4114</v>
      </c>
      <c r="G1226" s="33" t="s">
        <v>3668</v>
      </c>
      <c r="H1226" s="57">
        <v>12902</v>
      </c>
      <c r="I1226" s="34">
        <f t="shared" si="18"/>
        <v>4.0607400000000002E-6</v>
      </c>
    </row>
    <row r="1227" spans="2:9" s="33" customFormat="1" ht="13.2">
      <c r="B1227" s="33">
        <v>5</v>
      </c>
      <c r="C1227" s="33" t="s">
        <v>4116</v>
      </c>
      <c r="D1227" s="45" t="s">
        <v>3669</v>
      </c>
      <c r="E1227" s="45" t="s">
        <v>3670</v>
      </c>
      <c r="F1227" s="32" t="s">
        <v>4114</v>
      </c>
      <c r="G1227" s="33" t="s">
        <v>3671</v>
      </c>
      <c r="H1227" s="57">
        <v>205863</v>
      </c>
      <c r="I1227" s="34">
        <f t="shared" si="18"/>
        <v>6.4792759000000002E-5</v>
      </c>
    </row>
    <row r="1228" spans="2:9" s="33" customFormat="1" ht="13.2">
      <c r="B1228" s="33">
        <v>5</v>
      </c>
      <c r="C1228" s="33" t="s">
        <v>4116</v>
      </c>
      <c r="D1228" s="45" t="s">
        <v>3672</v>
      </c>
      <c r="E1228" s="45" t="s">
        <v>3673</v>
      </c>
      <c r="F1228" s="32" t="s">
        <v>4114</v>
      </c>
      <c r="G1228" s="33" t="s">
        <v>3674</v>
      </c>
      <c r="H1228" s="57">
        <v>48200</v>
      </c>
      <c r="I1228" s="34">
        <f t="shared" si="18"/>
        <v>1.5170337000000001E-5</v>
      </c>
    </row>
    <row r="1229" spans="2:9" s="33" customFormat="1" ht="13.2">
      <c r="B1229" s="33">
        <v>5</v>
      </c>
      <c r="C1229" s="33" t="s">
        <v>4116</v>
      </c>
      <c r="D1229" s="45" t="s">
        <v>3675</v>
      </c>
      <c r="E1229" s="45" t="s">
        <v>3676</v>
      </c>
      <c r="F1229" s="32" t="s">
        <v>4114</v>
      </c>
      <c r="G1229" s="33" t="s">
        <v>3677</v>
      </c>
      <c r="H1229" s="57">
        <v>37831</v>
      </c>
      <c r="I1229" s="34">
        <f t="shared" si="18"/>
        <v>1.1906826E-5</v>
      </c>
    </row>
    <row r="1230" spans="2:9" s="33" customFormat="1" ht="13.2">
      <c r="B1230" s="33">
        <v>5</v>
      </c>
      <c r="C1230" s="33" t="s">
        <v>4116</v>
      </c>
      <c r="D1230" s="45" t="s">
        <v>3678</v>
      </c>
      <c r="E1230" s="45" t="s">
        <v>3679</v>
      </c>
      <c r="F1230" s="32" t="s">
        <v>4114</v>
      </c>
      <c r="G1230" s="33" t="s">
        <v>3680</v>
      </c>
      <c r="H1230" s="57">
        <v>27453</v>
      </c>
      <c r="I1230" s="34">
        <f t="shared" si="18"/>
        <v>8.6404820000000005E-6</v>
      </c>
    </row>
    <row r="1231" spans="2:9" s="33" customFormat="1" ht="13.2">
      <c r="B1231" s="33">
        <v>5</v>
      </c>
      <c r="C1231" s="33" t="s">
        <v>4116</v>
      </c>
      <c r="D1231" s="45" t="s">
        <v>3681</v>
      </c>
      <c r="E1231" s="45" t="s">
        <v>3682</v>
      </c>
      <c r="F1231" s="32" t="s">
        <v>4114</v>
      </c>
      <c r="G1231" s="33" t="s">
        <v>3683</v>
      </c>
      <c r="H1231" s="57">
        <v>25870</v>
      </c>
      <c r="I1231" s="34">
        <f t="shared" si="18"/>
        <v>8.1422529999999997E-6</v>
      </c>
    </row>
    <row r="1232" spans="2:9" s="33" customFormat="1" ht="13.2">
      <c r="B1232" s="33">
        <v>5</v>
      </c>
      <c r="C1232" s="33" t="s">
        <v>4116</v>
      </c>
      <c r="D1232" s="45" t="s">
        <v>3684</v>
      </c>
      <c r="E1232" s="45" t="s">
        <v>3685</v>
      </c>
      <c r="F1232" s="32" t="s">
        <v>4114</v>
      </c>
      <c r="G1232" s="33" t="s">
        <v>3686</v>
      </c>
      <c r="H1232" s="57">
        <v>24555</v>
      </c>
      <c r="I1232" s="34">
        <f t="shared" si="18"/>
        <v>7.7283739999999993E-6</v>
      </c>
    </row>
    <row r="1233" spans="2:9" s="33" customFormat="1" ht="13.2">
      <c r="B1233" s="33">
        <v>5</v>
      </c>
      <c r="C1233" s="33" t="s">
        <v>4116</v>
      </c>
      <c r="D1233" s="45" t="s">
        <v>3687</v>
      </c>
      <c r="E1233" s="45" t="s">
        <v>3688</v>
      </c>
      <c r="F1233" s="32" t="s">
        <v>4114</v>
      </c>
      <c r="G1233" s="33" t="s">
        <v>3689</v>
      </c>
      <c r="H1233" s="57">
        <v>71667</v>
      </c>
      <c r="I1233" s="34">
        <f t="shared" si="18"/>
        <v>2.2556276000000001E-5</v>
      </c>
    </row>
    <row r="1234" spans="2:9" s="33" customFormat="1" ht="13.2">
      <c r="B1234" s="33">
        <v>5</v>
      </c>
      <c r="C1234" s="33" t="s">
        <v>4116</v>
      </c>
      <c r="D1234" s="45" t="s">
        <v>3690</v>
      </c>
      <c r="E1234" s="45" t="s">
        <v>3691</v>
      </c>
      <c r="F1234" s="32" t="s">
        <v>4114</v>
      </c>
      <c r="G1234" s="33" t="s">
        <v>3692</v>
      </c>
      <c r="H1234" s="57">
        <v>32172</v>
      </c>
      <c r="I1234" s="34">
        <f t="shared" si="18"/>
        <v>1.0125728E-5</v>
      </c>
    </row>
    <row r="1235" spans="2:9" s="33" customFormat="1" ht="13.2">
      <c r="B1235" s="33">
        <v>5</v>
      </c>
      <c r="C1235" s="33" t="s">
        <v>4116</v>
      </c>
      <c r="D1235" s="45" t="s">
        <v>3693</v>
      </c>
      <c r="E1235" s="45" t="s">
        <v>3694</v>
      </c>
      <c r="F1235" s="32" t="s">
        <v>4114</v>
      </c>
      <c r="G1235" s="19" t="s">
        <v>4203</v>
      </c>
      <c r="H1235" s="57">
        <v>347794</v>
      </c>
      <c r="I1235" s="34">
        <f t="shared" si="18"/>
        <v>1.09463735E-4</v>
      </c>
    </row>
    <row r="1236" spans="2:9" s="33" customFormat="1" ht="13.2">
      <c r="B1236" s="33">
        <v>5</v>
      </c>
      <c r="C1236" s="33" t="s">
        <v>4116</v>
      </c>
      <c r="D1236" s="45" t="s">
        <v>3698</v>
      </c>
      <c r="E1236" s="45" t="s">
        <v>3699</v>
      </c>
      <c r="F1236" s="32" t="s">
        <v>4114</v>
      </c>
      <c r="G1236" s="33" t="s">
        <v>3700</v>
      </c>
      <c r="H1236" s="57">
        <v>60890</v>
      </c>
      <c r="I1236" s="34">
        <f t="shared" si="18"/>
        <v>1.9164353E-5</v>
      </c>
    </row>
    <row r="1237" spans="2:9" s="33" customFormat="1" ht="13.2">
      <c r="B1237" s="33">
        <v>5</v>
      </c>
      <c r="C1237" s="33" t="s">
        <v>4116</v>
      </c>
      <c r="D1237" s="45" t="s">
        <v>3701</v>
      </c>
      <c r="E1237" s="45" t="s">
        <v>3702</v>
      </c>
      <c r="F1237" s="32" t="s">
        <v>4114</v>
      </c>
      <c r="G1237" s="33" t="s">
        <v>3703</v>
      </c>
      <c r="H1237" s="57">
        <v>119465</v>
      </c>
      <c r="I1237" s="34">
        <f t="shared" si="18"/>
        <v>3.7600088E-5</v>
      </c>
    </row>
    <row r="1238" spans="2:9" s="33" customFormat="1" ht="13.2">
      <c r="B1238" s="33">
        <v>5</v>
      </c>
      <c r="C1238" s="33" t="s">
        <v>4116</v>
      </c>
      <c r="D1238" s="45" t="s">
        <v>3704</v>
      </c>
      <c r="E1238" s="45" t="s">
        <v>3705</v>
      </c>
      <c r="F1238" s="32" t="s">
        <v>4114</v>
      </c>
      <c r="G1238" s="33" t="s">
        <v>3706</v>
      </c>
      <c r="H1238" s="57">
        <v>49076</v>
      </c>
      <c r="I1238" s="34">
        <f t="shared" si="18"/>
        <v>1.5446046E-5</v>
      </c>
    </row>
    <row r="1239" spans="2:9" s="33" customFormat="1" ht="13.2">
      <c r="B1239" s="33">
        <v>5</v>
      </c>
      <c r="C1239" s="33" t="s">
        <v>4116</v>
      </c>
      <c r="D1239" s="45" t="s">
        <v>3707</v>
      </c>
      <c r="E1239" s="45" t="s">
        <v>3708</v>
      </c>
      <c r="F1239" s="32" t="s">
        <v>4114</v>
      </c>
      <c r="G1239" s="33" t="s">
        <v>3709</v>
      </c>
      <c r="H1239" s="57">
        <v>59287</v>
      </c>
      <c r="I1239" s="34">
        <f t="shared" si="18"/>
        <v>1.8659829E-5</v>
      </c>
    </row>
    <row r="1240" spans="2:9" s="33" customFormat="1" ht="13.2">
      <c r="B1240" s="33">
        <v>5</v>
      </c>
      <c r="C1240" s="33" t="s">
        <v>4116</v>
      </c>
      <c r="D1240" s="45" t="s">
        <v>3710</v>
      </c>
      <c r="E1240" s="45" t="s">
        <v>3711</v>
      </c>
      <c r="F1240" s="32" t="s">
        <v>4114</v>
      </c>
      <c r="G1240" s="33" t="s">
        <v>3712</v>
      </c>
      <c r="H1240" s="57">
        <v>76648</v>
      </c>
      <c r="I1240" s="34">
        <f t="shared" si="18"/>
        <v>2.4123983000000002E-5</v>
      </c>
    </row>
    <row r="1241" spans="2:9" s="33" customFormat="1" ht="13.2">
      <c r="B1241" s="33">
        <v>5</v>
      </c>
      <c r="C1241" s="33" t="s">
        <v>4116</v>
      </c>
      <c r="D1241" s="45" t="s">
        <v>3713</v>
      </c>
      <c r="E1241" s="45" t="s">
        <v>3714</v>
      </c>
      <c r="F1241" s="32" t="s">
        <v>4114</v>
      </c>
      <c r="G1241" s="33" t="s">
        <v>3715</v>
      </c>
      <c r="H1241" s="57">
        <v>99954</v>
      </c>
      <c r="I1241" s="34">
        <f t="shared" si="18"/>
        <v>3.1459248999999999E-5</v>
      </c>
    </row>
    <row r="1242" spans="2:9" s="33" customFormat="1" ht="13.2">
      <c r="B1242" s="33">
        <v>5</v>
      </c>
      <c r="C1242" s="33" t="s">
        <v>4116</v>
      </c>
      <c r="D1242" s="45" t="s">
        <v>3716</v>
      </c>
      <c r="E1242" s="45" t="s">
        <v>3717</v>
      </c>
      <c r="F1242" s="32" t="s">
        <v>4114</v>
      </c>
      <c r="G1242" s="33" t="s">
        <v>3718</v>
      </c>
      <c r="H1242" s="57">
        <v>130859</v>
      </c>
      <c r="I1242" s="34">
        <f t="shared" ref="I1242:I1305" si="19">ROUND(H1242/$H$20,12)</f>
        <v>4.1186205000000003E-5</v>
      </c>
    </row>
    <row r="1243" spans="2:9" s="33" customFormat="1" ht="13.2">
      <c r="B1243" s="33">
        <v>5</v>
      </c>
      <c r="C1243" s="33" t="s">
        <v>4116</v>
      </c>
      <c r="D1243" s="45" t="s">
        <v>3722</v>
      </c>
      <c r="E1243" s="45" t="s">
        <v>3723</v>
      </c>
      <c r="F1243" s="32" t="s">
        <v>4114</v>
      </c>
      <c r="G1243" s="33" t="s">
        <v>3724</v>
      </c>
      <c r="H1243" s="57">
        <v>21519</v>
      </c>
      <c r="I1243" s="34">
        <f t="shared" si="19"/>
        <v>6.7728310000000004E-6</v>
      </c>
    </row>
    <row r="1244" spans="2:9" s="33" customFormat="1" ht="13.2">
      <c r="B1244" s="33">
        <v>5</v>
      </c>
      <c r="C1244" s="33" t="s">
        <v>4116</v>
      </c>
      <c r="D1244" s="45" t="s">
        <v>3725</v>
      </c>
      <c r="E1244" s="45" t="s">
        <v>3726</v>
      </c>
      <c r="F1244" s="32" t="s">
        <v>4114</v>
      </c>
      <c r="G1244" s="33" t="s">
        <v>3727</v>
      </c>
      <c r="H1244" s="57">
        <v>198161</v>
      </c>
      <c r="I1244" s="34">
        <f t="shared" si="19"/>
        <v>6.2368653000000003E-5</v>
      </c>
    </row>
    <row r="1245" spans="2:9" s="33" customFormat="1" ht="13.2">
      <c r="B1245" s="33">
        <v>5</v>
      </c>
      <c r="C1245" s="33" t="s">
        <v>4116</v>
      </c>
      <c r="D1245" s="45" t="s">
        <v>3728</v>
      </c>
      <c r="E1245" s="45" t="s">
        <v>3729</v>
      </c>
      <c r="F1245" s="32" t="s">
        <v>4114</v>
      </c>
      <c r="G1245" s="33" t="s">
        <v>3730</v>
      </c>
      <c r="H1245" s="57">
        <v>213366</v>
      </c>
      <c r="I1245" s="34">
        <f t="shared" si="19"/>
        <v>6.7154233000000005E-5</v>
      </c>
    </row>
    <row r="1246" spans="2:9" s="33" customFormat="1" ht="13.2">
      <c r="B1246" s="33">
        <v>5</v>
      </c>
      <c r="C1246" s="33" t="s">
        <v>4116</v>
      </c>
      <c r="D1246" s="45" t="s">
        <v>3731</v>
      </c>
      <c r="E1246" s="45" t="s">
        <v>3732</v>
      </c>
      <c r="F1246" s="32" t="s">
        <v>4114</v>
      </c>
      <c r="G1246" s="33" t="s">
        <v>3733</v>
      </c>
      <c r="H1246" s="57">
        <v>96660</v>
      </c>
      <c r="I1246" s="34">
        <f t="shared" si="19"/>
        <v>3.0422504999999999E-5</v>
      </c>
    </row>
    <row r="1247" spans="2:9" s="33" customFormat="1" ht="13.2">
      <c r="B1247" s="33">
        <v>5</v>
      </c>
      <c r="C1247" s="33" t="s">
        <v>4116</v>
      </c>
      <c r="D1247" s="45" t="s">
        <v>3737</v>
      </c>
      <c r="E1247" s="45" t="s">
        <v>3738</v>
      </c>
      <c r="F1247" s="32" t="s">
        <v>4114</v>
      </c>
      <c r="G1247" s="33" t="s">
        <v>3739</v>
      </c>
      <c r="H1247" s="57">
        <v>464433</v>
      </c>
      <c r="I1247" s="34">
        <f t="shared" si="19"/>
        <v>1.4617437599999999E-4</v>
      </c>
    </row>
    <row r="1248" spans="2:9" s="33" customFormat="1" ht="13.2">
      <c r="B1248" s="33">
        <v>5</v>
      </c>
      <c r="C1248" s="33" t="s">
        <v>4116</v>
      </c>
      <c r="D1248" s="45" t="s">
        <v>3740</v>
      </c>
      <c r="E1248" s="45" t="s">
        <v>3741</v>
      </c>
      <c r="F1248" s="32" t="s">
        <v>4114</v>
      </c>
      <c r="G1248" s="33" t="s">
        <v>3742</v>
      </c>
      <c r="H1248" s="57">
        <v>340211</v>
      </c>
      <c r="I1248" s="34">
        <f t="shared" si="19"/>
        <v>1.07077082E-4</v>
      </c>
    </row>
    <row r="1249" spans="2:9" s="33" customFormat="1" ht="13.2">
      <c r="B1249" s="33">
        <v>5</v>
      </c>
      <c r="C1249" s="33" t="s">
        <v>4116</v>
      </c>
      <c r="D1249" s="45" t="s">
        <v>3743</v>
      </c>
      <c r="E1249" s="45" t="s">
        <v>3744</v>
      </c>
      <c r="F1249" s="32" t="s">
        <v>4114</v>
      </c>
      <c r="G1249" s="33" t="s">
        <v>3745</v>
      </c>
      <c r="H1249" s="57">
        <v>438998</v>
      </c>
      <c r="I1249" s="34">
        <f t="shared" si="19"/>
        <v>1.38169033E-4</v>
      </c>
    </row>
    <row r="1250" spans="2:9" s="33" customFormat="1" ht="13.2">
      <c r="B1250" s="33">
        <v>5</v>
      </c>
      <c r="C1250" s="33" t="s">
        <v>4116</v>
      </c>
      <c r="D1250" s="45" t="s">
        <v>3746</v>
      </c>
      <c r="E1250" s="45" t="s">
        <v>3747</v>
      </c>
      <c r="F1250" s="32" t="s">
        <v>4114</v>
      </c>
      <c r="G1250" s="33" t="s">
        <v>3748</v>
      </c>
      <c r="H1250" s="57">
        <v>353952</v>
      </c>
      <c r="I1250" s="34">
        <f t="shared" si="19"/>
        <v>1.1140188700000001E-4</v>
      </c>
    </row>
    <row r="1251" spans="2:9" s="33" customFormat="1" ht="13.2">
      <c r="B1251" s="33">
        <v>5</v>
      </c>
      <c r="C1251" s="33" t="s">
        <v>4116</v>
      </c>
      <c r="D1251" s="45" t="s">
        <v>3749</v>
      </c>
      <c r="E1251" s="45" t="s">
        <v>3750</v>
      </c>
      <c r="F1251" s="32" t="s">
        <v>4114</v>
      </c>
      <c r="G1251" s="33" t="s">
        <v>3751</v>
      </c>
      <c r="H1251" s="57">
        <v>603155</v>
      </c>
      <c r="I1251" s="34">
        <f t="shared" si="19"/>
        <v>1.8983536000000001E-4</v>
      </c>
    </row>
    <row r="1252" spans="2:9" s="33" customFormat="1" ht="13.2">
      <c r="B1252" s="33">
        <v>5</v>
      </c>
      <c r="C1252" s="33" t="s">
        <v>4116</v>
      </c>
      <c r="D1252" s="45" t="s">
        <v>3752</v>
      </c>
      <c r="E1252" s="45" t="s">
        <v>3753</v>
      </c>
      <c r="F1252" s="32" t="s">
        <v>4114</v>
      </c>
      <c r="G1252" s="33" t="s">
        <v>3754</v>
      </c>
      <c r="H1252" s="57">
        <v>444766</v>
      </c>
      <c r="I1252" s="34">
        <f t="shared" si="19"/>
        <v>1.3998443799999999E-4</v>
      </c>
    </row>
    <row r="1253" spans="2:9" s="33" customFormat="1" ht="13.2">
      <c r="B1253" s="33">
        <v>5</v>
      </c>
      <c r="C1253" s="33" t="s">
        <v>4116</v>
      </c>
      <c r="D1253" s="45" t="s">
        <v>3755</v>
      </c>
      <c r="E1253" s="45" t="s">
        <v>3756</v>
      </c>
      <c r="F1253" s="32" t="s">
        <v>4114</v>
      </c>
      <c r="G1253" s="33" t="s">
        <v>3757</v>
      </c>
      <c r="H1253" s="57">
        <v>1055565</v>
      </c>
      <c r="I1253" s="34">
        <f t="shared" si="19"/>
        <v>3.3222565000000002E-4</v>
      </c>
    </row>
    <row r="1254" spans="2:9" s="33" customFormat="1" ht="13.2">
      <c r="B1254" s="33">
        <v>5</v>
      </c>
      <c r="C1254" s="33" t="s">
        <v>4116</v>
      </c>
      <c r="D1254" s="45" t="s">
        <v>3758</v>
      </c>
      <c r="E1254" s="45" t="s">
        <v>3759</v>
      </c>
      <c r="F1254" s="32" t="s">
        <v>4114</v>
      </c>
      <c r="G1254" s="33" t="s">
        <v>3760</v>
      </c>
      <c r="H1254" s="57">
        <v>11725</v>
      </c>
      <c r="I1254" s="34">
        <f t="shared" si="19"/>
        <v>3.6902950000000001E-6</v>
      </c>
    </row>
    <row r="1255" spans="2:9" s="33" customFormat="1" ht="13.2">
      <c r="B1255" s="33">
        <v>5</v>
      </c>
      <c r="C1255" s="33" t="s">
        <v>4116</v>
      </c>
      <c r="D1255" s="45" t="s">
        <v>3764</v>
      </c>
      <c r="E1255" s="45" t="s">
        <v>3765</v>
      </c>
      <c r="F1255" s="32" t="s">
        <v>4114</v>
      </c>
      <c r="G1255" s="33" t="s">
        <v>3766</v>
      </c>
      <c r="H1255" s="57">
        <v>45652</v>
      </c>
      <c r="I1255" s="34">
        <f t="shared" si="19"/>
        <v>1.4368386E-5</v>
      </c>
    </row>
    <row r="1256" spans="2:9" s="33" customFormat="1" ht="13.2">
      <c r="B1256" s="33">
        <v>5</v>
      </c>
      <c r="C1256" s="33" t="s">
        <v>4116</v>
      </c>
      <c r="D1256" s="45" t="s">
        <v>3767</v>
      </c>
      <c r="E1256" s="45" t="s">
        <v>3768</v>
      </c>
      <c r="F1256" s="32" t="s">
        <v>4114</v>
      </c>
      <c r="G1256" s="33" t="s">
        <v>3769</v>
      </c>
      <c r="H1256" s="57">
        <v>206577</v>
      </c>
      <c r="I1256" s="34">
        <f t="shared" si="19"/>
        <v>6.5017482000000003E-5</v>
      </c>
    </row>
    <row r="1257" spans="2:9" s="33" customFormat="1" ht="13.2">
      <c r="B1257" s="33">
        <v>5</v>
      </c>
      <c r="C1257" s="33" t="s">
        <v>4116</v>
      </c>
      <c r="D1257" s="45" t="s">
        <v>3770</v>
      </c>
      <c r="E1257" s="45" t="s">
        <v>3771</v>
      </c>
      <c r="F1257" s="32" t="s">
        <v>4114</v>
      </c>
      <c r="G1257" s="33" t="s">
        <v>3772</v>
      </c>
      <c r="H1257" s="57">
        <v>19128</v>
      </c>
      <c r="I1257" s="34">
        <f t="shared" si="19"/>
        <v>6.0202950000000003E-6</v>
      </c>
    </row>
    <row r="1258" spans="2:9" s="33" customFormat="1" ht="13.2">
      <c r="B1258" s="33">
        <v>5</v>
      </c>
      <c r="C1258" s="33" t="s">
        <v>4116</v>
      </c>
      <c r="D1258" s="45" t="s">
        <v>3773</v>
      </c>
      <c r="E1258" s="45" t="s">
        <v>3774</v>
      </c>
      <c r="F1258" s="32" t="s">
        <v>4114</v>
      </c>
      <c r="G1258" s="33" t="s">
        <v>3775</v>
      </c>
      <c r="H1258" s="57">
        <v>13341</v>
      </c>
      <c r="I1258" s="34">
        <f t="shared" si="19"/>
        <v>4.1989099999999996E-6</v>
      </c>
    </row>
    <row r="1259" spans="2:9" s="33" customFormat="1" ht="13.2">
      <c r="B1259" s="33">
        <v>5</v>
      </c>
      <c r="C1259" s="33" t="s">
        <v>4116</v>
      </c>
      <c r="D1259" s="45" t="s">
        <v>3776</v>
      </c>
      <c r="E1259" s="45" t="s">
        <v>3777</v>
      </c>
      <c r="F1259" s="32" t="s">
        <v>4114</v>
      </c>
      <c r="G1259" s="33" t="s">
        <v>3778</v>
      </c>
      <c r="H1259" s="57">
        <v>3359987</v>
      </c>
      <c r="I1259" s="34">
        <f t="shared" si="19"/>
        <v>1.057513146E-3</v>
      </c>
    </row>
    <row r="1260" spans="2:9" s="33" customFormat="1" ht="13.2">
      <c r="B1260" s="33">
        <v>5</v>
      </c>
      <c r="C1260" s="33" t="s">
        <v>4116</v>
      </c>
      <c r="D1260" s="45" t="s">
        <v>3782</v>
      </c>
      <c r="E1260" s="45" t="s">
        <v>3783</v>
      </c>
      <c r="F1260" s="32" t="s">
        <v>4114</v>
      </c>
      <c r="G1260" s="33" t="s">
        <v>3784</v>
      </c>
      <c r="H1260" s="57">
        <v>165547</v>
      </c>
      <c r="I1260" s="34">
        <f t="shared" si="19"/>
        <v>5.2103810999999997E-5</v>
      </c>
    </row>
    <row r="1261" spans="2:9" s="33" customFormat="1" ht="13.2">
      <c r="B1261" s="33">
        <v>5</v>
      </c>
      <c r="C1261" s="33" t="s">
        <v>4116</v>
      </c>
      <c r="D1261" s="45" t="s">
        <v>3785</v>
      </c>
      <c r="E1261" s="45" t="s">
        <v>3786</v>
      </c>
      <c r="F1261" s="32" t="s">
        <v>4114</v>
      </c>
      <c r="G1261" s="33" t="s">
        <v>3787</v>
      </c>
      <c r="H1261" s="57">
        <v>542878</v>
      </c>
      <c r="I1261" s="34">
        <f t="shared" si="19"/>
        <v>1.70863941E-4</v>
      </c>
    </row>
    <row r="1262" spans="2:9" s="33" customFormat="1" ht="13.2">
      <c r="B1262" s="33">
        <v>5</v>
      </c>
      <c r="C1262" s="33" t="s">
        <v>4116</v>
      </c>
      <c r="D1262" s="45" t="s">
        <v>3788</v>
      </c>
      <c r="E1262" s="45" t="s">
        <v>3789</v>
      </c>
      <c r="F1262" s="32" t="s">
        <v>4114</v>
      </c>
      <c r="G1262" s="33" t="s">
        <v>3790</v>
      </c>
      <c r="H1262" s="57">
        <v>36229</v>
      </c>
      <c r="I1262" s="34">
        <f t="shared" si="19"/>
        <v>1.1402617E-5</v>
      </c>
    </row>
    <row r="1263" spans="2:9" s="33" customFormat="1" ht="13.2">
      <c r="B1263" s="33">
        <v>5</v>
      </c>
      <c r="C1263" s="33" t="s">
        <v>4116</v>
      </c>
      <c r="D1263" s="45" t="s">
        <v>3791</v>
      </c>
      <c r="E1263" s="45" t="s">
        <v>3792</v>
      </c>
      <c r="F1263" s="32" t="s">
        <v>4114</v>
      </c>
      <c r="G1263" s="33" t="s">
        <v>3793</v>
      </c>
      <c r="H1263" s="57">
        <v>99561</v>
      </c>
      <c r="I1263" s="34">
        <f t="shared" si="19"/>
        <v>3.1335557999999997E-5</v>
      </c>
    </row>
    <row r="1264" spans="2:9" s="33" customFormat="1" ht="13.2">
      <c r="B1264" s="33">
        <v>5</v>
      </c>
      <c r="C1264" s="33" t="s">
        <v>4116</v>
      </c>
      <c r="D1264" s="45" t="s">
        <v>3794</v>
      </c>
      <c r="E1264" s="45" t="s">
        <v>3795</v>
      </c>
      <c r="F1264" s="32" t="s">
        <v>4114</v>
      </c>
      <c r="G1264" s="33" t="s">
        <v>3796</v>
      </c>
      <c r="H1264" s="57">
        <v>476315</v>
      </c>
      <c r="I1264" s="34">
        <f t="shared" si="19"/>
        <v>1.49914084E-4</v>
      </c>
    </row>
    <row r="1265" spans="2:9" s="33" customFormat="1" ht="13.2">
      <c r="B1265" s="33">
        <v>5</v>
      </c>
      <c r="C1265" s="33" t="s">
        <v>4116</v>
      </c>
      <c r="D1265" s="45" t="s">
        <v>3797</v>
      </c>
      <c r="E1265" s="45" t="s">
        <v>3798</v>
      </c>
      <c r="F1265" s="32" t="s">
        <v>4114</v>
      </c>
      <c r="G1265" s="33" t="s">
        <v>3799</v>
      </c>
      <c r="H1265" s="57">
        <v>29820</v>
      </c>
      <c r="I1265" s="34">
        <f t="shared" si="19"/>
        <v>9.3854649999999994E-6</v>
      </c>
    </row>
    <row r="1266" spans="2:9" s="33" customFormat="1" ht="13.2">
      <c r="B1266" s="33">
        <v>5</v>
      </c>
      <c r="C1266" s="33" t="s">
        <v>4116</v>
      </c>
      <c r="D1266" s="45" t="s">
        <v>3800</v>
      </c>
      <c r="E1266" s="45" t="s">
        <v>3801</v>
      </c>
      <c r="F1266" s="32" t="s">
        <v>4114</v>
      </c>
      <c r="G1266" s="33" t="s">
        <v>3802</v>
      </c>
      <c r="H1266" s="57">
        <v>45636</v>
      </c>
      <c r="I1266" s="34">
        <f t="shared" si="19"/>
        <v>1.436335E-5</v>
      </c>
    </row>
    <row r="1267" spans="2:9" s="33" customFormat="1" ht="13.2">
      <c r="B1267" s="33">
        <v>5</v>
      </c>
      <c r="C1267" s="33" t="s">
        <v>4116</v>
      </c>
      <c r="D1267" s="45" t="s">
        <v>3803</v>
      </c>
      <c r="E1267" s="45" t="s">
        <v>3804</v>
      </c>
      <c r="F1267" s="32" t="s">
        <v>4114</v>
      </c>
      <c r="G1267" s="33" t="s">
        <v>3805</v>
      </c>
      <c r="H1267" s="57">
        <v>359284</v>
      </c>
      <c r="I1267" s="34">
        <f t="shared" si="19"/>
        <v>1.13080066E-4</v>
      </c>
    </row>
    <row r="1268" spans="2:9" s="33" customFormat="1" ht="13.2">
      <c r="B1268" s="33">
        <v>5</v>
      </c>
      <c r="C1268" s="33" t="s">
        <v>4116</v>
      </c>
      <c r="D1268" s="45" t="s">
        <v>3806</v>
      </c>
      <c r="E1268" s="45" t="s">
        <v>3807</v>
      </c>
      <c r="F1268" s="32" t="s">
        <v>4114</v>
      </c>
      <c r="G1268" s="33" t="s">
        <v>3808</v>
      </c>
      <c r="H1268" s="57">
        <v>765523</v>
      </c>
      <c r="I1268" s="34">
        <f t="shared" si="19"/>
        <v>2.4093862200000001E-4</v>
      </c>
    </row>
    <row r="1269" spans="2:9" s="33" customFormat="1" ht="13.2">
      <c r="B1269" s="33">
        <v>5</v>
      </c>
      <c r="C1269" s="33" t="s">
        <v>4116</v>
      </c>
      <c r="D1269" s="45" t="s">
        <v>3809</v>
      </c>
      <c r="E1269" s="45" t="s">
        <v>3810</v>
      </c>
      <c r="F1269" s="32" t="s">
        <v>4114</v>
      </c>
      <c r="G1269" s="33" t="s">
        <v>3811</v>
      </c>
      <c r="H1269" s="57">
        <v>1681641</v>
      </c>
      <c r="I1269" s="34">
        <f t="shared" si="19"/>
        <v>5.2927510299999997E-4</v>
      </c>
    </row>
    <row r="1270" spans="2:9" s="33" customFormat="1" ht="13.2">
      <c r="B1270" s="33">
        <v>5</v>
      </c>
      <c r="C1270" s="33" t="s">
        <v>4116</v>
      </c>
      <c r="D1270" s="45" t="s">
        <v>3812</v>
      </c>
      <c r="E1270" s="45" t="s">
        <v>3813</v>
      </c>
      <c r="F1270" s="32" t="s">
        <v>4114</v>
      </c>
      <c r="G1270" s="33" t="s">
        <v>3814</v>
      </c>
      <c r="H1270" s="57">
        <v>219987</v>
      </c>
      <c r="I1270" s="34">
        <f t="shared" si="19"/>
        <v>6.9238109000000002E-5</v>
      </c>
    </row>
    <row r="1271" spans="2:9" s="33" customFormat="1" ht="13.2">
      <c r="B1271" s="33">
        <v>5</v>
      </c>
      <c r="C1271" s="33" t="s">
        <v>4116</v>
      </c>
      <c r="D1271" s="45" t="s">
        <v>3815</v>
      </c>
      <c r="E1271" s="45" t="s">
        <v>3816</v>
      </c>
      <c r="F1271" s="32" t="s">
        <v>4114</v>
      </c>
      <c r="G1271" s="33" t="s">
        <v>3817</v>
      </c>
      <c r="H1271" s="57">
        <v>124626</v>
      </c>
      <c r="I1271" s="34">
        <f t="shared" si="19"/>
        <v>3.9224446999999999E-5</v>
      </c>
    </row>
    <row r="1272" spans="2:9" s="33" customFormat="1" ht="13.2">
      <c r="B1272" s="33">
        <v>5</v>
      </c>
      <c r="C1272" s="33" t="s">
        <v>4116</v>
      </c>
      <c r="D1272" s="45" t="s">
        <v>3818</v>
      </c>
      <c r="E1272" s="45" t="s">
        <v>3819</v>
      </c>
      <c r="F1272" s="32" t="s">
        <v>4114</v>
      </c>
      <c r="G1272" s="33" t="s">
        <v>3820</v>
      </c>
      <c r="H1272" s="57">
        <v>28784</v>
      </c>
      <c r="I1272" s="34">
        <f t="shared" si="19"/>
        <v>9.0593979999999996E-6</v>
      </c>
    </row>
    <row r="1273" spans="2:9" s="33" customFormat="1" ht="13.2">
      <c r="B1273" s="33">
        <v>5</v>
      </c>
      <c r="C1273" s="33" t="s">
        <v>4116</v>
      </c>
      <c r="D1273" s="45" t="s">
        <v>3821</v>
      </c>
      <c r="E1273" s="45" t="s">
        <v>3822</v>
      </c>
      <c r="F1273" s="32" t="s">
        <v>4114</v>
      </c>
      <c r="G1273" s="33" t="s">
        <v>3823</v>
      </c>
      <c r="H1273" s="57">
        <v>52499</v>
      </c>
      <c r="I1273" s="34">
        <f t="shared" si="19"/>
        <v>1.6523392E-5</v>
      </c>
    </row>
    <row r="1274" spans="2:9" s="33" customFormat="1" ht="13.2">
      <c r="B1274" s="33">
        <v>5</v>
      </c>
      <c r="C1274" s="33" t="s">
        <v>4116</v>
      </c>
      <c r="D1274" s="45" t="s">
        <v>3824</v>
      </c>
      <c r="E1274" s="45" t="s">
        <v>3825</v>
      </c>
      <c r="F1274" s="32" t="s">
        <v>4114</v>
      </c>
      <c r="G1274" s="33" t="s">
        <v>3826</v>
      </c>
      <c r="H1274" s="57">
        <v>41659</v>
      </c>
      <c r="I1274" s="34">
        <f t="shared" si="19"/>
        <v>1.3111639999999999E-5</v>
      </c>
    </row>
    <row r="1275" spans="2:9" s="33" customFormat="1" ht="13.2">
      <c r="B1275" s="33">
        <v>5</v>
      </c>
      <c r="C1275" s="33" t="s">
        <v>4116</v>
      </c>
      <c r="D1275" s="45" t="s">
        <v>3827</v>
      </c>
      <c r="E1275" s="45" t="s">
        <v>3828</v>
      </c>
      <c r="F1275" s="32" t="s">
        <v>4114</v>
      </c>
      <c r="G1275" s="33" t="s">
        <v>3829</v>
      </c>
      <c r="H1275" s="57">
        <v>143952</v>
      </c>
      <c r="I1275" s="34">
        <f t="shared" si="19"/>
        <v>4.5307060000000003E-5</v>
      </c>
    </row>
    <row r="1276" spans="2:9" s="33" customFormat="1" ht="13.2">
      <c r="B1276" s="33">
        <v>5</v>
      </c>
      <c r="C1276" s="33" t="s">
        <v>4116</v>
      </c>
      <c r="D1276" s="45" t="s">
        <v>3830</v>
      </c>
      <c r="E1276" s="45" t="s">
        <v>3831</v>
      </c>
      <c r="F1276" s="32" t="s">
        <v>4114</v>
      </c>
      <c r="G1276" s="33" t="s">
        <v>3832</v>
      </c>
      <c r="H1276" s="57">
        <v>580257</v>
      </c>
      <c r="I1276" s="34">
        <f t="shared" si="19"/>
        <v>1.8262850600000001E-4</v>
      </c>
    </row>
    <row r="1277" spans="2:9" s="33" customFormat="1" ht="13.2">
      <c r="B1277" s="33">
        <v>5</v>
      </c>
      <c r="C1277" s="33" t="s">
        <v>4116</v>
      </c>
      <c r="D1277" s="45" t="s">
        <v>3833</v>
      </c>
      <c r="E1277" s="45" t="s">
        <v>3834</v>
      </c>
      <c r="F1277" s="32" t="s">
        <v>4114</v>
      </c>
      <c r="G1277" s="33" t="s">
        <v>3835</v>
      </c>
      <c r="H1277" s="57">
        <v>32689</v>
      </c>
      <c r="I1277" s="34">
        <f t="shared" si="19"/>
        <v>1.0288447E-5</v>
      </c>
    </row>
    <row r="1278" spans="2:9" s="33" customFormat="1" ht="13.2">
      <c r="B1278" s="33">
        <v>5</v>
      </c>
      <c r="C1278" s="33" t="s">
        <v>4116</v>
      </c>
      <c r="D1278" s="45" t="s">
        <v>3839</v>
      </c>
      <c r="E1278" s="45" t="s">
        <v>3840</v>
      </c>
      <c r="F1278" s="32" t="s">
        <v>4114</v>
      </c>
      <c r="G1278" s="33" t="s">
        <v>3841</v>
      </c>
      <c r="H1278" s="57">
        <v>106600</v>
      </c>
      <c r="I1278" s="34">
        <f t="shared" si="19"/>
        <v>3.3550992999999999E-5</v>
      </c>
    </row>
    <row r="1279" spans="2:9" s="33" customFormat="1" ht="13.2">
      <c r="B1279" s="33">
        <v>5</v>
      </c>
      <c r="C1279" s="33" t="s">
        <v>4116</v>
      </c>
      <c r="D1279" s="45" t="s">
        <v>3842</v>
      </c>
      <c r="E1279" s="45" t="s">
        <v>3843</v>
      </c>
      <c r="F1279" s="32" t="s">
        <v>4114</v>
      </c>
      <c r="G1279" s="33" t="s">
        <v>3844</v>
      </c>
      <c r="H1279" s="57">
        <v>25523</v>
      </c>
      <c r="I1279" s="34">
        <f t="shared" si="19"/>
        <v>8.0330389999999992E-6</v>
      </c>
    </row>
    <row r="1280" spans="2:9" s="33" customFormat="1" ht="13.2">
      <c r="B1280" s="33">
        <v>5</v>
      </c>
      <c r="C1280" s="33" t="s">
        <v>4116</v>
      </c>
      <c r="D1280" s="45" t="s">
        <v>3848</v>
      </c>
      <c r="E1280" s="45" t="s">
        <v>3849</v>
      </c>
      <c r="F1280" s="32" t="s">
        <v>4114</v>
      </c>
      <c r="G1280" s="33" t="s">
        <v>3850</v>
      </c>
      <c r="H1280" s="57">
        <v>106898</v>
      </c>
      <c r="I1280" s="34">
        <f t="shared" si="19"/>
        <v>3.3644784999999999E-5</v>
      </c>
    </row>
    <row r="1281" spans="2:9" s="33" customFormat="1" ht="13.2">
      <c r="B1281" s="33">
        <v>5</v>
      </c>
      <c r="C1281" s="33" t="s">
        <v>4116</v>
      </c>
      <c r="D1281" s="45" t="s">
        <v>3851</v>
      </c>
      <c r="E1281" s="45" t="s">
        <v>3852</v>
      </c>
      <c r="F1281" s="32" t="s">
        <v>4114</v>
      </c>
      <c r="G1281" s="33" t="s">
        <v>3853</v>
      </c>
      <c r="H1281" s="57">
        <v>23774</v>
      </c>
      <c r="I1281" s="34">
        <f t="shared" si="19"/>
        <v>7.482564E-6</v>
      </c>
    </row>
    <row r="1282" spans="2:9" s="33" customFormat="1" ht="13.2">
      <c r="B1282" s="33">
        <v>5</v>
      </c>
      <c r="C1282" s="33" t="s">
        <v>4116</v>
      </c>
      <c r="D1282" s="45" t="s">
        <v>3854</v>
      </c>
      <c r="E1282" s="45" t="s">
        <v>3855</v>
      </c>
      <c r="F1282" s="32" t="s">
        <v>4114</v>
      </c>
      <c r="G1282" s="33" t="s">
        <v>3856</v>
      </c>
      <c r="H1282" s="57">
        <v>49943</v>
      </c>
      <c r="I1282" s="34">
        <f t="shared" si="19"/>
        <v>1.5718923999999999E-5</v>
      </c>
    </row>
    <row r="1283" spans="2:9" s="33" customFormat="1" ht="13.2">
      <c r="B1283" s="33">
        <v>5</v>
      </c>
      <c r="C1283" s="33" t="s">
        <v>4116</v>
      </c>
      <c r="D1283" s="45" t="s">
        <v>3857</v>
      </c>
      <c r="E1283" s="45" t="s">
        <v>3858</v>
      </c>
      <c r="F1283" s="32" t="s">
        <v>4114</v>
      </c>
      <c r="G1283" s="33" t="s">
        <v>3859</v>
      </c>
      <c r="H1283" s="57">
        <v>52945</v>
      </c>
      <c r="I1283" s="34">
        <f t="shared" si="19"/>
        <v>1.6663764999999999E-5</v>
      </c>
    </row>
    <row r="1284" spans="2:9" s="33" customFormat="1" ht="13.2">
      <c r="B1284" s="33">
        <v>5</v>
      </c>
      <c r="C1284" s="33" t="s">
        <v>4116</v>
      </c>
      <c r="D1284" s="45" t="s">
        <v>3860</v>
      </c>
      <c r="E1284" s="45" t="s">
        <v>3861</v>
      </c>
      <c r="F1284" s="32" t="s">
        <v>4114</v>
      </c>
      <c r="G1284" s="33" t="s">
        <v>3862</v>
      </c>
      <c r="H1284" s="57">
        <v>39552</v>
      </c>
      <c r="I1284" s="34">
        <f t="shared" si="19"/>
        <v>1.2448488999999999E-5</v>
      </c>
    </row>
    <row r="1285" spans="2:9" s="33" customFormat="1" ht="13.2">
      <c r="B1285" s="33">
        <v>5</v>
      </c>
      <c r="C1285" s="33" t="s">
        <v>4116</v>
      </c>
      <c r="D1285" s="45" t="s">
        <v>3863</v>
      </c>
      <c r="E1285" s="45" t="s">
        <v>3864</v>
      </c>
      <c r="F1285" s="32" t="s">
        <v>4114</v>
      </c>
      <c r="G1285" s="19" t="s">
        <v>4204</v>
      </c>
      <c r="H1285" s="57">
        <v>96517</v>
      </c>
      <c r="I1285" s="34">
        <f t="shared" si="19"/>
        <v>3.0377497E-5</v>
      </c>
    </row>
    <row r="1286" spans="2:9" s="33" customFormat="1" ht="13.2">
      <c r="B1286" s="33">
        <v>5</v>
      </c>
      <c r="C1286" s="33" t="s">
        <v>4116</v>
      </c>
      <c r="D1286" s="45" t="s">
        <v>3865</v>
      </c>
      <c r="E1286" s="45" t="s">
        <v>3866</v>
      </c>
      <c r="F1286" s="32" t="s">
        <v>4114</v>
      </c>
      <c r="G1286" s="33" t="s">
        <v>3867</v>
      </c>
      <c r="H1286" s="57">
        <v>164256</v>
      </c>
      <c r="I1286" s="34">
        <f t="shared" si="19"/>
        <v>5.1697485999999999E-5</v>
      </c>
    </row>
    <row r="1287" spans="2:9" s="33" customFormat="1" ht="13.2">
      <c r="B1287" s="33">
        <v>5</v>
      </c>
      <c r="C1287" s="33" t="s">
        <v>4116</v>
      </c>
      <c r="D1287" s="45" t="s">
        <v>3868</v>
      </c>
      <c r="E1287" s="45" t="s">
        <v>3869</v>
      </c>
      <c r="F1287" s="32" t="s">
        <v>4114</v>
      </c>
      <c r="G1287" s="33" t="s">
        <v>3870</v>
      </c>
      <c r="H1287" s="57">
        <v>20578</v>
      </c>
      <c r="I1287" s="34">
        <f t="shared" si="19"/>
        <v>6.476664E-6</v>
      </c>
    </row>
    <row r="1288" spans="2:9" s="33" customFormat="1" ht="13.2">
      <c r="B1288" s="33">
        <v>5</v>
      </c>
      <c r="C1288" s="33" t="s">
        <v>4116</v>
      </c>
      <c r="D1288" s="45" t="s">
        <v>3874</v>
      </c>
      <c r="E1288" s="45" t="s">
        <v>3875</v>
      </c>
      <c r="F1288" s="32" t="s">
        <v>4114</v>
      </c>
      <c r="G1288" s="33" t="s">
        <v>3876</v>
      </c>
      <c r="H1288" s="57">
        <v>29113</v>
      </c>
      <c r="I1288" s="34">
        <f t="shared" si="19"/>
        <v>9.1629460000000008E-6</v>
      </c>
    </row>
    <row r="1289" spans="2:9" s="33" customFormat="1" ht="13.2">
      <c r="B1289" s="33">
        <v>5</v>
      </c>
      <c r="C1289" s="33" t="s">
        <v>4116</v>
      </c>
      <c r="D1289" s="45" t="s">
        <v>3877</v>
      </c>
      <c r="E1289" s="45" t="s">
        <v>3878</v>
      </c>
      <c r="F1289" s="32" t="s">
        <v>4114</v>
      </c>
      <c r="G1289" s="33" t="s">
        <v>3879</v>
      </c>
      <c r="H1289" s="57">
        <v>110262</v>
      </c>
      <c r="I1289" s="34">
        <f t="shared" si="19"/>
        <v>3.4703560999999998E-5</v>
      </c>
    </row>
    <row r="1290" spans="2:9" s="33" customFormat="1" ht="13.2">
      <c r="B1290" s="33">
        <v>5</v>
      </c>
      <c r="C1290" s="33" t="s">
        <v>4116</v>
      </c>
      <c r="D1290" s="45" t="s">
        <v>3880</v>
      </c>
      <c r="E1290" s="45" t="s">
        <v>3881</v>
      </c>
      <c r="F1290" s="32" t="s">
        <v>4114</v>
      </c>
      <c r="G1290" s="33" t="s">
        <v>3882</v>
      </c>
      <c r="H1290" s="57">
        <v>117639</v>
      </c>
      <c r="I1290" s="34">
        <f t="shared" si="19"/>
        <v>3.7025377999999999E-5</v>
      </c>
    </row>
    <row r="1291" spans="2:9" s="33" customFormat="1" ht="13.2">
      <c r="B1291" s="33">
        <v>5</v>
      </c>
      <c r="C1291" s="33" t="s">
        <v>4116</v>
      </c>
      <c r="D1291" s="45" t="s">
        <v>3883</v>
      </c>
      <c r="E1291" s="45" t="s">
        <v>3884</v>
      </c>
      <c r="F1291" s="32" t="s">
        <v>4114</v>
      </c>
      <c r="G1291" s="33" t="s">
        <v>3885</v>
      </c>
      <c r="H1291" s="57">
        <v>133768</v>
      </c>
      <c r="I1291" s="34">
        <f t="shared" si="19"/>
        <v>4.2101775999999998E-5</v>
      </c>
    </row>
    <row r="1292" spans="2:9" s="33" customFormat="1" ht="13.2">
      <c r="B1292" s="33">
        <v>5</v>
      </c>
      <c r="C1292" s="33" t="s">
        <v>4116</v>
      </c>
      <c r="D1292" s="45" t="s">
        <v>3886</v>
      </c>
      <c r="E1292" s="45" t="s">
        <v>3887</v>
      </c>
      <c r="F1292" s="32" t="s">
        <v>4114</v>
      </c>
      <c r="G1292" s="33" t="s">
        <v>3888</v>
      </c>
      <c r="H1292" s="57">
        <v>113805</v>
      </c>
      <c r="I1292" s="34">
        <f t="shared" si="19"/>
        <v>3.5818675000000001E-5</v>
      </c>
    </row>
    <row r="1293" spans="2:9" s="33" customFormat="1" ht="13.2">
      <c r="B1293" s="33">
        <v>5</v>
      </c>
      <c r="C1293" s="33" t="s">
        <v>4116</v>
      </c>
      <c r="D1293" s="45" t="s">
        <v>3889</v>
      </c>
      <c r="E1293" s="45" t="s">
        <v>3890</v>
      </c>
      <c r="F1293" s="32" t="s">
        <v>4114</v>
      </c>
      <c r="G1293" s="33" t="s">
        <v>3891</v>
      </c>
      <c r="H1293" s="57">
        <v>8607</v>
      </c>
      <c r="I1293" s="34">
        <f t="shared" si="19"/>
        <v>2.708944E-6</v>
      </c>
    </row>
    <row r="1294" spans="2:9" s="33" customFormat="1" ht="13.2">
      <c r="B1294" s="33">
        <v>5</v>
      </c>
      <c r="C1294" s="33" t="s">
        <v>4116</v>
      </c>
      <c r="D1294" s="45" t="s">
        <v>3892</v>
      </c>
      <c r="E1294" s="45" t="s">
        <v>3893</v>
      </c>
      <c r="F1294" s="32" t="s">
        <v>4114</v>
      </c>
      <c r="G1294" s="33" t="s">
        <v>3894</v>
      </c>
      <c r="H1294" s="57">
        <v>23772</v>
      </c>
      <c r="I1294" s="34">
        <f t="shared" si="19"/>
        <v>7.481934E-6</v>
      </c>
    </row>
    <row r="1295" spans="2:9" s="33" customFormat="1" ht="13.2">
      <c r="B1295" s="33">
        <v>5</v>
      </c>
      <c r="C1295" s="33" t="s">
        <v>4116</v>
      </c>
      <c r="D1295" s="45" t="s">
        <v>3898</v>
      </c>
      <c r="E1295" s="45" t="s">
        <v>3899</v>
      </c>
      <c r="F1295" s="32" t="s">
        <v>4114</v>
      </c>
      <c r="G1295" s="33" t="s">
        <v>3900</v>
      </c>
      <c r="H1295" s="57">
        <v>87350</v>
      </c>
      <c r="I1295" s="34">
        <f t="shared" si="19"/>
        <v>2.7492301E-5</v>
      </c>
    </row>
    <row r="1296" spans="2:9" s="33" customFormat="1" ht="13.2">
      <c r="B1296" s="33">
        <v>5</v>
      </c>
      <c r="C1296" s="33" t="s">
        <v>4116</v>
      </c>
      <c r="D1296" s="45" t="s">
        <v>3904</v>
      </c>
      <c r="E1296" s="45" t="s">
        <v>3905</v>
      </c>
      <c r="F1296" s="32" t="s">
        <v>4114</v>
      </c>
      <c r="G1296" s="33" t="s">
        <v>3906</v>
      </c>
      <c r="H1296" s="57">
        <v>103473</v>
      </c>
      <c r="I1296" s="34">
        <f t="shared" si="19"/>
        <v>3.2566810000000002E-5</v>
      </c>
    </row>
    <row r="1297" spans="2:9" s="33" customFormat="1" ht="13.2">
      <c r="B1297" s="33">
        <v>5</v>
      </c>
      <c r="C1297" s="33" t="s">
        <v>4116</v>
      </c>
      <c r="D1297" s="45" t="s">
        <v>3907</v>
      </c>
      <c r="E1297" s="45" t="s">
        <v>3908</v>
      </c>
      <c r="F1297" s="32" t="s">
        <v>4114</v>
      </c>
      <c r="G1297" s="33" t="s">
        <v>3909</v>
      </c>
      <c r="H1297" s="57">
        <v>85518</v>
      </c>
      <c r="I1297" s="34">
        <f t="shared" si="19"/>
        <v>2.6915701999999999E-5</v>
      </c>
    </row>
    <row r="1298" spans="2:9" s="33" customFormat="1" ht="13.2">
      <c r="B1298" s="33">
        <v>5</v>
      </c>
      <c r="C1298" s="33" t="s">
        <v>4116</v>
      </c>
      <c r="D1298" s="45" t="s">
        <v>3910</v>
      </c>
      <c r="E1298" s="45" t="s">
        <v>3911</v>
      </c>
      <c r="F1298" s="32" t="s">
        <v>4114</v>
      </c>
      <c r="G1298" s="33" t="s">
        <v>3912</v>
      </c>
      <c r="H1298" s="57">
        <v>274637</v>
      </c>
      <c r="I1298" s="34">
        <f t="shared" si="19"/>
        <v>8.6438501000000005E-5</v>
      </c>
    </row>
    <row r="1299" spans="2:9" s="33" customFormat="1" ht="13.2">
      <c r="B1299" s="33">
        <v>5</v>
      </c>
      <c r="C1299" s="33" t="s">
        <v>4116</v>
      </c>
      <c r="D1299" s="45" t="s">
        <v>3913</v>
      </c>
      <c r="E1299" s="45" t="s">
        <v>3914</v>
      </c>
      <c r="F1299" s="32" t="s">
        <v>4114</v>
      </c>
      <c r="G1299" s="33" t="s">
        <v>3915</v>
      </c>
      <c r="H1299" s="57">
        <v>66707</v>
      </c>
      <c r="I1299" s="34">
        <f t="shared" si="19"/>
        <v>2.0995179000000001E-5</v>
      </c>
    </row>
    <row r="1300" spans="2:9" s="33" customFormat="1" ht="13.2">
      <c r="B1300" s="33">
        <v>5</v>
      </c>
      <c r="C1300" s="33" t="s">
        <v>4116</v>
      </c>
      <c r="D1300" s="45" t="s">
        <v>3919</v>
      </c>
      <c r="E1300" s="45" t="s">
        <v>3920</v>
      </c>
      <c r="F1300" s="32" t="s">
        <v>4114</v>
      </c>
      <c r="G1300" s="33" t="s">
        <v>3921</v>
      </c>
      <c r="H1300" s="57">
        <v>1112127</v>
      </c>
      <c r="I1300" s="34">
        <f t="shared" si="19"/>
        <v>3.5002781900000002E-4</v>
      </c>
    </row>
    <row r="1301" spans="2:9" s="33" customFormat="1" ht="13.2">
      <c r="B1301" s="33">
        <v>5</v>
      </c>
      <c r="C1301" s="33" t="s">
        <v>4116</v>
      </c>
      <c r="D1301" s="45" t="s">
        <v>3922</v>
      </c>
      <c r="E1301" s="45" t="s">
        <v>3923</v>
      </c>
      <c r="F1301" s="32" t="s">
        <v>4114</v>
      </c>
      <c r="G1301" s="33" t="s">
        <v>3924</v>
      </c>
      <c r="H1301" s="57">
        <v>50917</v>
      </c>
      <c r="I1301" s="34">
        <f t="shared" si="19"/>
        <v>1.6025478000000001E-5</v>
      </c>
    </row>
    <row r="1302" spans="2:9" s="33" customFormat="1" ht="13.2">
      <c r="B1302" s="33">
        <v>5</v>
      </c>
      <c r="C1302" s="33" t="s">
        <v>4116</v>
      </c>
      <c r="D1302" s="45" t="s">
        <v>3925</v>
      </c>
      <c r="E1302" s="45" t="s">
        <v>3926</v>
      </c>
      <c r="F1302" s="32" t="s">
        <v>4114</v>
      </c>
      <c r="G1302" s="33" t="s">
        <v>3927</v>
      </c>
      <c r="H1302" s="57">
        <v>33331</v>
      </c>
      <c r="I1302" s="34">
        <f t="shared" si="19"/>
        <v>1.0490508000000001E-5</v>
      </c>
    </row>
    <row r="1303" spans="2:9" s="33" customFormat="1" ht="13.2">
      <c r="B1303" s="33">
        <v>5</v>
      </c>
      <c r="C1303" s="33" t="s">
        <v>4116</v>
      </c>
      <c r="D1303" s="45" t="s">
        <v>3928</v>
      </c>
      <c r="E1303" s="45" t="s">
        <v>3929</v>
      </c>
      <c r="F1303" s="32" t="s">
        <v>4114</v>
      </c>
      <c r="G1303" s="33" t="s">
        <v>3930</v>
      </c>
      <c r="H1303" s="57">
        <v>98671</v>
      </c>
      <c r="I1303" s="34">
        <f t="shared" si="19"/>
        <v>3.1055441E-5</v>
      </c>
    </row>
    <row r="1304" spans="2:9" s="33" customFormat="1" ht="13.2">
      <c r="B1304" s="33">
        <v>5</v>
      </c>
      <c r="C1304" s="33" t="s">
        <v>4116</v>
      </c>
      <c r="D1304" s="45" t="s">
        <v>3931</v>
      </c>
      <c r="E1304" s="45" t="s">
        <v>3932</v>
      </c>
      <c r="F1304" s="32" t="s">
        <v>4114</v>
      </c>
      <c r="G1304" s="33" t="s">
        <v>3933</v>
      </c>
      <c r="H1304" s="57">
        <v>193976</v>
      </c>
      <c r="I1304" s="34">
        <f t="shared" si="19"/>
        <v>6.1051477E-5</v>
      </c>
    </row>
    <row r="1305" spans="2:9" s="33" customFormat="1" ht="13.2">
      <c r="B1305" s="33">
        <v>5</v>
      </c>
      <c r="C1305" s="33" t="s">
        <v>4116</v>
      </c>
      <c r="D1305" s="45" t="s">
        <v>3934</v>
      </c>
      <c r="E1305" s="45" t="s">
        <v>3935</v>
      </c>
      <c r="F1305" s="32" t="s">
        <v>4114</v>
      </c>
      <c r="G1305" s="33" t="s">
        <v>3936</v>
      </c>
      <c r="H1305" s="57">
        <v>81280</v>
      </c>
      <c r="I1305" s="34">
        <f t="shared" si="19"/>
        <v>2.5581845999999999E-5</v>
      </c>
    </row>
    <row r="1306" spans="2:9" s="33" customFormat="1" ht="13.2">
      <c r="B1306" s="33">
        <v>5</v>
      </c>
      <c r="C1306" s="33" t="s">
        <v>4116</v>
      </c>
      <c r="D1306" s="45" t="s">
        <v>3937</v>
      </c>
      <c r="E1306" s="45" t="s">
        <v>3938</v>
      </c>
      <c r="F1306" s="32" t="s">
        <v>4114</v>
      </c>
      <c r="G1306" s="33" t="s">
        <v>3939</v>
      </c>
      <c r="H1306" s="57">
        <v>28591</v>
      </c>
      <c r="I1306" s="34">
        <f t="shared" ref="I1306:I1354" si="20">ROUND(H1306/$H$20,12)</f>
        <v>8.9986530000000005E-6</v>
      </c>
    </row>
    <row r="1307" spans="2:9" s="33" customFormat="1" ht="13.2">
      <c r="B1307" s="33">
        <v>5</v>
      </c>
      <c r="C1307" s="33" t="s">
        <v>4116</v>
      </c>
      <c r="D1307" s="45" t="s">
        <v>3940</v>
      </c>
      <c r="E1307" s="45" t="s">
        <v>3941</v>
      </c>
      <c r="F1307" s="32" t="s">
        <v>4114</v>
      </c>
      <c r="G1307" s="33" t="s">
        <v>3942</v>
      </c>
      <c r="H1307" s="57">
        <v>36255</v>
      </c>
      <c r="I1307" s="34">
        <f t="shared" si="20"/>
        <v>1.1410799999999999E-5</v>
      </c>
    </row>
    <row r="1308" spans="2:9" s="33" customFormat="1" ht="13.2">
      <c r="B1308" s="33">
        <v>5</v>
      </c>
      <c r="C1308" s="33" t="s">
        <v>4116</v>
      </c>
      <c r="D1308" s="45" t="s">
        <v>3946</v>
      </c>
      <c r="E1308" s="45" t="s">
        <v>3947</v>
      </c>
      <c r="F1308" s="32" t="s">
        <v>4114</v>
      </c>
      <c r="G1308" s="33" t="s">
        <v>3948</v>
      </c>
      <c r="H1308" s="57">
        <v>200932</v>
      </c>
      <c r="I1308" s="34">
        <f t="shared" si="20"/>
        <v>6.3240789999999999E-5</v>
      </c>
    </row>
    <row r="1309" spans="2:9" s="33" customFormat="1" ht="13.2">
      <c r="B1309" s="33">
        <v>5</v>
      </c>
      <c r="C1309" s="33" t="s">
        <v>4116</v>
      </c>
      <c r="D1309" s="45" t="s">
        <v>3949</v>
      </c>
      <c r="E1309" s="45" t="s">
        <v>3950</v>
      </c>
      <c r="F1309" s="32" t="s">
        <v>4114</v>
      </c>
      <c r="G1309" s="33" t="s">
        <v>3951</v>
      </c>
      <c r="H1309" s="57">
        <v>122122</v>
      </c>
      <c r="I1309" s="34">
        <f t="shared" si="20"/>
        <v>3.8436345E-5</v>
      </c>
    </row>
    <row r="1310" spans="2:9" s="33" customFormat="1" ht="13.2">
      <c r="B1310" s="33">
        <v>5</v>
      </c>
      <c r="C1310" s="33" t="s">
        <v>4116</v>
      </c>
      <c r="D1310" s="45" t="s">
        <v>3952</v>
      </c>
      <c r="E1310" s="45" t="s">
        <v>3953</v>
      </c>
      <c r="F1310" s="32" t="s">
        <v>4114</v>
      </c>
      <c r="G1310" s="33" t="s">
        <v>3954</v>
      </c>
      <c r="H1310" s="57">
        <v>108295</v>
      </c>
      <c r="I1310" s="34">
        <f t="shared" si="20"/>
        <v>3.4084473000000002E-5</v>
      </c>
    </row>
    <row r="1311" spans="2:9" s="33" customFormat="1" ht="13.2">
      <c r="B1311" s="33">
        <v>5</v>
      </c>
      <c r="C1311" s="33" t="s">
        <v>4116</v>
      </c>
      <c r="D1311" s="45" t="s">
        <v>3955</v>
      </c>
      <c r="E1311" s="45" t="s">
        <v>3956</v>
      </c>
      <c r="F1311" s="32" t="s">
        <v>4114</v>
      </c>
      <c r="G1311" s="33" t="s">
        <v>3957</v>
      </c>
      <c r="H1311" s="57">
        <v>40554</v>
      </c>
      <c r="I1311" s="34">
        <f t="shared" si="20"/>
        <v>1.2763855E-5</v>
      </c>
    </row>
    <row r="1312" spans="2:9" s="33" customFormat="1" ht="13.2">
      <c r="B1312" s="33">
        <v>5</v>
      </c>
      <c r="C1312" s="33" t="s">
        <v>4116</v>
      </c>
      <c r="D1312" s="45" t="s">
        <v>3958</v>
      </c>
      <c r="E1312" s="45" t="s">
        <v>3959</v>
      </c>
      <c r="F1312" s="32" t="s">
        <v>4114</v>
      </c>
      <c r="G1312" s="33" t="s">
        <v>3960</v>
      </c>
      <c r="H1312" s="57">
        <v>114764</v>
      </c>
      <c r="I1312" s="34">
        <f t="shared" si="20"/>
        <v>3.6120508000000003E-5</v>
      </c>
    </row>
    <row r="1313" spans="2:9" s="33" customFormat="1" ht="13.2">
      <c r="B1313" s="33">
        <v>5</v>
      </c>
      <c r="C1313" s="33" t="s">
        <v>4116</v>
      </c>
      <c r="D1313" s="45" t="s">
        <v>3961</v>
      </c>
      <c r="E1313" s="45" t="s">
        <v>3962</v>
      </c>
      <c r="F1313" s="32" t="s">
        <v>4114</v>
      </c>
      <c r="G1313" s="33" t="s">
        <v>3963</v>
      </c>
      <c r="H1313" s="57">
        <v>53762</v>
      </c>
      <c r="I1313" s="34">
        <f t="shared" si="20"/>
        <v>1.6920905E-5</v>
      </c>
    </row>
    <row r="1314" spans="2:9" s="33" customFormat="1" ht="13.2">
      <c r="B1314" s="33">
        <v>5</v>
      </c>
      <c r="C1314" s="33" t="s">
        <v>4116</v>
      </c>
      <c r="D1314" s="45" t="s">
        <v>3964</v>
      </c>
      <c r="E1314" s="45" t="s">
        <v>3965</v>
      </c>
      <c r="F1314" s="32" t="s">
        <v>4114</v>
      </c>
      <c r="G1314" s="33" t="s">
        <v>3966</v>
      </c>
      <c r="H1314" s="57">
        <v>34531</v>
      </c>
      <c r="I1314" s="34">
        <f t="shared" si="20"/>
        <v>1.0868193E-5</v>
      </c>
    </row>
    <row r="1315" spans="2:9" s="33" customFormat="1" ht="13.2">
      <c r="B1315" s="33">
        <v>5</v>
      </c>
      <c r="C1315" s="33" t="s">
        <v>4116</v>
      </c>
      <c r="D1315" s="45" t="s">
        <v>3967</v>
      </c>
      <c r="E1315" s="45" t="s">
        <v>3968</v>
      </c>
      <c r="F1315" s="32" t="s">
        <v>4114</v>
      </c>
      <c r="G1315" s="33" t="s">
        <v>3969</v>
      </c>
      <c r="H1315" s="57">
        <v>148839</v>
      </c>
      <c r="I1315" s="34">
        <f t="shared" si="20"/>
        <v>4.6845180999999998E-5</v>
      </c>
    </row>
    <row r="1316" spans="2:9" s="33" customFormat="1" ht="13.2">
      <c r="B1316" s="33">
        <v>5</v>
      </c>
      <c r="C1316" s="33" t="s">
        <v>4116</v>
      </c>
      <c r="D1316" s="45" t="s">
        <v>3970</v>
      </c>
      <c r="E1316" s="45" t="s">
        <v>3971</v>
      </c>
      <c r="F1316" s="32" t="s">
        <v>4114</v>
      </c>
      <c r="G1316" s="33" t="s">
        <v>3972</v>
      </c>
      <c r="H1316" s="57">
        <v>192179</v>
      </c>
      <c r="I1316" s="34">
        <f t="shared" si="20"/>
        <v>6.0485894E-5</v>
      </c>
    </row>
    <row r="1317" spans="2:9" s="33" customFormat="1" ht="13.2">
      <c r="B1317" s="33">
        <v>5</v>
      </c>
      <c r="C1317" s="33" t="s">
        <v>4116</v>
      </c>
      <c r="D1317" s="45" t="s">
        <v>3973</v>
      </c>
      <c r="E1317" s="45" t="s">
        <v>3974</v>
      </c>
      <c r="F1317" s="32" t="s">
        <v>4114</v>
      </c>
      <c r="G1317" s="33" t="s">
        <v>3975</v>
      </c>
      <c r="H1317" s="57">
        <v>164589</v>
      </c>
      <c r="I1317" s="34">
        <f t="shared" si="20"/>
        <v>5.1802292999999998E-5</v>
      </c>
    </row>
    <row r="1318" spans="2:9" s="33" customFormat="1" ht="13.2">
      <c r="B1318" s="33">
        <v>5</v>
      </c>
      <c r="C1318" s="33" t="s">
        <v>4116</v>
      </c>
      <c r="D1318" s="45" t="s">
        <v>3976</v>
      </c>
      <c r="E1318" s="45" t="s">
        <v>3977</v>
      </c>
      <c r="F1318" s="32" t="s">
        <v>4114</v>
      </c>
      <c r="G1318" s="33" t="s">
        <v>3978</v>
      </c>
      <c r="H1318" s="57">
        <v>38735</v>
      </c>
      <c r="I1318" s="34">
        <f t="shared" si="20"/>
        <v>1.2191347999999999E-5</v>
      </c>
    </row>
    <row r="1319" spans="2:9" s="33" customFormat="1" ht="13.2">
      <c r="B1319" s="33">
        <v>5</v>
      </c>
      <c r="C1319" s="33" t="s">
        <v>4116</v>
      </c>
      <c r="D1319" s="45" t="s">
        <v>3979</v>
      </c>
      <c r="E1319" s="45" t="s">
        <v>3980</v>
      </c>
      <c r="F1319" s="32" t="s">
        <v>4114</v>
      </c>
      <c r="G1319" s="33" t="s">
        <v>3981</v>
      </c>
      <c r="H1319" s="57">
        <v>34628</v>
      </c>
      <c r="I1319" s="34">
        <f t="shared" si="20"/>
        <v>1.0898722E-5</v>
      </c>
    </row>
    <row r="1320" spans="2:9" s="33" customFormat="1" ht="13.2">
      <c r="B1320" s="33">
        <v>5</v>
      </c>
      <c r="C1320" s="33" t="s">
        <v>4116</v>
      </c>
      <c r="D1320" s="45" t="s">
        <v>3982</v>
      </c>
      <c r="E1320" s="45" t="s">
        <v>3983</v>
      </c>
      <c r="F1320" s="32" t="s">
        <v>4114</v>
      </c>
      <c r="G1320" s="33" t="s">
        <v>3984</v>
      </c>
      <c r="H1320" s="57">
        <v>44331</v>
      </c>
      <c r="I1320" s="34">
        <f t="shared" si="20"/>
        <v>1.3952618E-5</v>
      </c>
    </row>
    <row r="1321" spans="2:9" s="33" customFormat="1" ht="13.2">
      <c r="B1321" s="33">
        <v>5</v>
      </c>
      <c r="C1321" s="33" t="s">
        <v>4116</v>
      </c>
      <c r="D1321" s="45" t="s">
        <v>3988</v>
      </c>
      <c r="E1321" s="45" t="s">
        <v>3989</v>
      </c>
      <c r="F1321" s="32" t="s">
        <v>4114</v>
      </c>
      <c r="G1321" s="33" t="s">
        <v>3990</v>
      </c>
      <c r="H1321" s="57">
        <v>60897</v>
      </c>
      <c r="I1321" s="34">
        <f t="shared" si="20"/>
        <v>1.9166556E-5</v>
      </c>
    </row>
    <row r="1322" spans="2:9" s="33" customFormat="1" ht="13.2">
      <c r="B1322" s="33">
        <v>5</v>
      </c>
      <c r="C1322" s="33" t="s">
        <v>4116</v>
      </c>
      <c r="D1322" s="45" t="s">
        <v>3991</v>
      </c>
      <c r="E1322" s="45" t="s">
        <v>3992</v>
      </c>
      <c r="F1322" s="32" t="s">
        <v>4114</v>
      </c>
      <c r="G1322" s="33" t="s">
        <v>3993</v>
      </c>
      <c r="H1322" s="57">
        <v>69663</v>
      </c>
      <c r="I1322" s="34">
        <f t="shared" si="20"/>
        <v>2.1925543E-5</v>
      </c>
    </row>
    <row r="1323" spans="2:9" s="33" customFormat="1" ht="13.2">
      <c r="B1323" s="33">
        <v>5</v>
      </c>
      <c r="C1323" s="33" t="s">
        <v>4116</v>
      </c>
      <c r="D1323" s="45" t="s">
        <v>3994</v>
      </c>
      <c r="E1323" s="45" t="s">
        <v>3995</v>
      </c>
      <c r="F1323" s="32" t="s">
        <v>4114</v>
      </c>
      <c r="G1323" s="33" t="s">
        <v>3996</v>
      </c>
      <c r="H1323" s="57">
        <v>831513</v>
      </c>
      <c r="I1323" s="34">
        <f t="shared" si="20"/>
        <v>2.6170813399999999E-4</v>
      </c>
    </row>
    <row r="1324" spans="2:9" s="33" customFormat="1" ht="13.2">
      <c r="B1324" s="33">
        <v>5</v>
      </c>
      <c r="C1324" s="33" t="s">
        <v>4116</v>
      </c>
      <c r="D1324" s="45" t="s">
        <v>3997</v>
      </c>
      <c r="E1324" s="45" t="s">
        <v>3998</v>
      </c>
      <c r="F1324" s="32" t="s">
        <v>4114</v>
      </c>
      <c r="G1324" s="33" t="s">
        <v>3999</v>
      </c>
      <c r="H1324" s="57">
        <v>919534</v>
      </c>
      <c r="I1324" s="34">
        <f t="shared" si="20"/>
        <v>2.89411624E-4</v>
      </c>
    </row>
    <row r="1325" spans="2:9" s="33" customFormat="1" ht="13.2">
      <c r="B1325" s="33">
        <v>5</v>
      </c>
      <c r="C1325" s="33" t="s">
        <v>4116</v>
      </c>
      <c r="D1325" s="45" t="s">
        <v>4000</v>
      </c>
      <c r="E1325" s="45" t="s">
        <v>4001</v>
      </c>
      <c r="F1325" s="32" t="s">
        <v>4114</v>
      </c>
      <c r="G1325" s="33" t="s">
        <v>4002</v>
      </c>
      <c r="H1325" s="57">
        <v>57201</v>
      </c>
      <c r="I1325" s="34">
        <f t="shared" si="20"/>
        <v>1.8003286999999999E-5</v>
      </c>
    </row>
    <row r="1326" spans="2:9" s="33" customFormat="1" ht="13.2">
      <c r="B1326" s="33">
        <v>5</v>
      </c>
      <c r="C1326" s="33" t="s">
        <v>4116</v>
      </c>
      <c r="D1326" s="45" t="s">
        <v>4003</v>
      </c>
      <c r="E1326" s="45" t="s">
        <v>4004</v>
      </c>
      <c r="F1326" s="32" t="s">
        <v>4114</v>
      </c>
      <c r="G1326" s="33" t="s">
        <v>4005</v>
      </c>
      <c r="H1326" s="57">
        <v>47252</v>
      </c>
      <c r="I1326" s="34">
        <f t="shared" si="20"/>
        <v>1.4871966E-5</v>
      </c>
    </row>
    <row r="1327" spans="2:9" s="33" customFormat="1" ht="13.2">
      <c r="B1327" s="33">
        <v>5</v>
      </c>
      <c r="C1327" s="33" t="s">
        <v>4116</v>
      </c>
      <c r="D1327" s="45" t="s">
        <v>4006</v>
      </c>
      <c r="E1327" s="45" t="s">
        <v>4007</v>
      </c>
      <c r="F1327" s="32" t="s">
        <v>4114</v>
      </c>
      <c r="G1327" s="33" t="s">
        <v>4008</v>
      </c>
      <c r="H1327" s="57">
        <v>44292</v>
      </c>
      <c r="I1327" s="34">
        <f t="shared" si="20"/>
        <v>1.3940343E-5</v>
      </c>
    </row>
    <row r="1328" spans="2:9" s="33" customFormat="1" ht="13.2">
      <c r="B1328" s="33">
        <v>5</v>
      </c>
      <c r="C1328" s="33" t="s">
        <v>4116</v>
      </c>
      <c r="D1328" s="45" t="s">
        <v>4009</v>
      </c>
      <c r="E1328" s="45" t="s">
        <v>4010</v>
      </c>
      <c r="F1328" s="32" t="s">
        <v>4114</v>
      </c>
      <c r="G1328" s="33" t="s">
        <v>4011</v>
      </c>
      <c r="H1328" s="57">
        <v>85249</v>
      </c>
      <c r="I1328" s="34">
        <f t="shared" si="20"/>
        <v>2.6831037999999998E-5</v>
      </c>
    </row>
    <row r="1329" spans="2:9" s="33" customFormat="1" ht="13.2">
      <c r="B1329" s="33">
        <v>5</v>
      </c>
      <c r="C1329" s="33" t="s">
        <v>4116</v>
      </c>
      <c r="D1329" s="45" t="s">
        <v>4012</v>
      </c>
      <c r="E1329" s="45" t="s">
        <v>4013</v>
      </c>
      <c r="F1329" s="32" t="s">
        <v>4114</v>
      </c>
      <c r="G1329" s="33" t="s">
        <v>4014</v>
      </c>
      <c r="H1329" s="57">
        <v>97238</v>
      </c>
      <c r="I1329" s="34">
        <f t="shared" si="20"/>
        <v>3.0604422999999997E-5</v>
      </c>
    </row>
    <row r="1330" spans="2:9" s="33" customFormat="1" ht="13.2">
      <c r="B1330" s="33">
        <v>5</v>
      </c>
      <c r="C1330" s="33" t="s">
        <v>4116</v>
      </c>
      <c r="D1330" s="45" t="s">
        <v>4015</v>
      </c>
      <c r="E1330" s="45" t="s">
        <v>4016</v>
      </c>
      <c r="F1330" s="32" t="s">
        <v>4114</v>
      </c>
      <c r="G1330" s="33" t="s">
        <v>4017</v>
      </c>
      <c r="H1330" s="57">
        <v>144922</v>
      </c>
      <c r="I1330" s="34">
        <f t="shared" si="20"/>
        <v>4.5612355000000001E-5</v>
      </c>
    </row>
    <row r="1331" spans="2:9" s="33" customFormat="1" ht="13.2">
      <c r="B1331" s="33">
        <v>5</v>
      </c>
      <c r="C1331" s="33" t="s">
        <v>4116</v>
      </c>
      <c r="D1331" s="45" t="s">
        <v>4018</v>
      </c>
      <c r="E1331" s="45" t="s">
        <v>4019</v>
      </c>
      <c r="F1331" s="32" t="s">
        <v>4114</v>
      </c>
      <c r="G1331" s="33" t="s">
        <v>4020</v>
      </c>
      <c r="H1331" s="57">
        <v>41481</v>
      </c>
      <c r="I1331" s="34">
        <f t="shared" si="20"/>
        <v>1.3055617000000001E-5</v>
      </c>
    </row>
    <row r="1332" spans="2:9" s="33" customFormat="1" ht="13.2">
      <c r="B1332" s="33">
        <v>5</v>
      </c>
      <c r="C1332" s="33" t="s">
        <v>4116</v>
      </c>
      <c r="D1332" s="45" t="s">
        <v>4021</v>
      </c>
      <c r="E1332" s="45" t="s">
        <v>4022</v>
      </c>
      <c r="F1332" s="32" t="s">
        <v>4114</v>
      </c>
      <c r="G1332" s="33" t="s">
        <v>4023</v>
      </c>
      <c r="H1332" s="57">
        <v>40427</v>
      </c>
      <c r="I1332" s="34">
        <f t="shared" si="20"/>
        <v>1.2723884E-5</v>
      </c>
    </row>
    <row r="1333" spans="2:9" s="33" customFormat="1" ht="13.2">
      <c r="B1333" s="33">
        <v>5</v>
      </c>
      <c r="C1333" s="33" t="s">
        <v>4116</v>
      </c>
      <c r="D1333" s="45" t="s">
        <v>4027</v>
      </c>
      <c r="E1333" s="45" t="s">
        <v>4028</v>
      </c>
      <c r="F1333" s="32" t="s">
        <v>4114</v>
      </c>
      <c r="G1333" s="33" t="s">
        <v>4029</v>
      </c>
      <c r="H1333" s="57">
        <v>1486562</v>
      </c>
      <c r="I1333" s="34">
        <f t="shared" si="20"/>
        <v>4.6787647000000001E-4</v>
      </c>
    </row>
    <row r="1334" spans="2:9" s="33" customFormat="1" ht="13.2">
      <c r="B1334" s="33">
        <v>5</v>
      </c>
      <c r="C1334" s="33" t="s">
        <v>4116</v>
      </c>
      <c r="D1334" s="45" t="s">
        <v>4030</v>
      </c>
      <c r="E1334" s="45" t="s">
        <v>4031</v>
      </c>
      <c r="F1334" s="32" t="s">
        <v>4114</v>
      </c>
      <c r="G1334" s="33" t="s">
        <v>4032</v>
      </c>
      <c r="H1334" s="57">
        <v>50516</v>
      </c>
      <c r="I1334" s="34">
        <f t="shared" si="20"/>
        <v>1.5899268000000001E-5</v>
      </c>
    </row>
    <row r="1335" spans="2:9" s="33" customFormat="1" ht="13.2">
      <c r="B1335" s="33">
        <v>5</v>
      </c>
      <c r="C1335" s="33" t="s">
        <v>4116</v>
      </c>
      <c r="D1335" s="45" t="s">
        <v>4033</v>
      </c>
      <c r="E1335" s="45" t="s">
        <v>4034</v>
      </c>
      <c r="F1335" s="32" t="s">
        <v>4114</v>
      </c>
      <c r="G1335" s="33" t="s">
        <v>4035</v>
      </c>
      <c r="H1335" s="57">
        <v>114087</v>
      </c>
      <c r="I1335" s="34">
        <f t="shared" si="20"/>
        <v>3.5907430999999999E-5</v>
      </c>
    </row>
    <row r="1336" spans="2:9" s="33" customFormat="1" ht="13.2">
      <c r="B1336" s="33">
        <v>5</v>
      </c>
      <c r="C1336" s="33" t="s">
        <v>4116</v>
      </c>
      <c r="D1336" s="45" t="s">
        <v>4036</v>
      </c>
      <c r="E1336" s="45" t="s">
        <v>4037</v>
      </c>
      <c r="F1336" s="32" t="s">
        <v>4114</v>
      </c>
      <c r="G1336" s="33" t="s">
        <v>4038</v>
      </c>
      <c r="H1336" s="57">
        <v>256718</v>
      </c>
      <c r="I1336" s="34">
        <f t="shared" si="20"/>
        <v>8.0798723000000006E-5</v>
      </c>
    </row>
    <row r="1337" spans="2:9" s="33" customFormat="1" ht="13.2">
      <c r="B1337" s="33">
        <v>5</v>
      </c>
      <c r="C1337" s="33" t="s">
        <v>4116</v>
      </c>
      <c r="D1337" s="45" t="s">
        <v>4042</v>
      </c>
      <c r="E1337" s="45" t="s">
        <v>4043</v>
      </c>
      <c r="F1337" s="32" t="s">
        <v>4114</v>
      </c>
      <c r="G1337" s="33" t="s">
        <v>4044</v>
      </c>
      <c r="H1337" s="57">
        <v>3481</v>
      </c>
      <c r="I1337" s="34">
        <f t="shared" si="20"/>
        <v>1.0955999999999999E-6</v>
      </c>
    </row>
    <row r="1338" spans="2:9" s="33" customFormat="1" ht="13.2">
      <c r="B1338" s="33">
        <v>5</v>
      </c>
      <c r="C1338" s="33" t="s">
        <v>4116</v>
      </c>
      <c r="D1338" s="45" t="s">
        <v>4045</v>
      </c>
      <c r="E1338" s="45" t="s">
        <v>4046</v>
      </c>
      <c r="F1338" s="32" t="s">
        <v>4114</v>
      </c>
      <c r="G1338" s="33" t="s">
        <v>4047</v>
      </c>
      <c r="H1338" s="57">
        <v>309785</v>
      </c>
      <c r="I1338" s="34">
        <f t="shared" si="20"/>
        <v>9.7500885999999995E-5</v>
      </c>
    </row>
    <row r="1339" spans="2:9" s="33" customFormat="1" ht="13.2">
      <c r="B1339" s="33">
        <v>5</v>
      </c>
      <c r="C1339" s="33" t="s">
        <v>4116</v>
      </c>
      <c r="D1339" s="45" t="s">
        <v>4048</v>
      </c>
      <c r="E1339" s="45" t="s">
        <v>4049</v>
      </c>
      <c r="F1339" s="32" t="s">
        <v>4114</v>
      </c>
      <c r="G1339" s="33" t="s">
        <v>4050</v>
      </c>
      <c r="H1339" s="57">
        <v>134687</v>
      </c>
      <c r="I1339" s="34">
        <f t="shared" si="20"/>
        <v>4.2391019E-5</v>
      </c>
    </row>
    <row r="1340" spans="2:9" s="33" customFormat="1" ht="13.2">
      <c r="B1340" s="33">
        <v>5</v>
      </c>
      <c r="C1340" s="33" t="s">
        <v>4116</v>
      </c>
      <c r="D1340" s="45" t="s">
        <v>4051</v>
      </c>
      <c r="E1340" s="45" t="s">
        <v>4052</v>
      </c>
      <c r="F1340" s="32" t="s">
        <v>4114</v>
      </c>
      <c r="G1340" s="33" t="s">
        <v>4053</v>
      </c>
      <c r="H1340" s="57">
        <v>24442</v>
      </c>
      <c r="I1340" s="34">
        <f t="shared" si="20"/>
        <v>7.6928080000000005E-6</v>
      </c>
    </row>
    <row r="1341" spans="2:9" s="33" customFormat="1" ht="13.2">
      <c r="B1341" s="33">
        <v>5</v>
      </c>
      <c r="C1341" s="33" t="s">
        <v>4116</v>
      </c>
      <c r="D1341" s="45" t="s">
        <v>4054</v>
      </c>
      <c r="E1341" s="45" t="s">
        <v>4055</v>
      </c>
      <c r="F1341" s="32" t="s">
        <v>4114</v>
      </c>
      <c r="G1341" s="33" t="s">
        <v>4056</v>
      </c>
      <c r="H1341" s="57">
        <v>54188</v>
      </c>
      <c r="I1341" s="34">
        <f t="shared" si="20"/>
        <v>1.7054982999999999E-5</v>
      </c>
    </row>
    <row r="1342" spans="2:9" s="33" customFormat="1" ht="13.2">
      <c r="B1342" s="33">
        <v>5</v>
      </c>
      <c r="C1342" s="33" t="s">
        <v>4116</v>
      </c>
      <c r="D1342" s="45" t="s">
        <v>4057</v>
      </c>
      <c r="E1342" s="45" t="s">
        <v>4058</v>
      </c>
      <c r="F1342" s="32" t="s">
        <v>4114</v>
      </c>
      <c r="G1342" s="33" t="s">
        <v>4059</v>
      </c>
      <c r="H1342" s="57">
        <v>27152</v>
      </c>
      <c r="I1342" s="34">
        <f t="shared" si="20"/>
        <v>8.5457459999999993E-6</v>
      </c>
    </row>
    <row r="1343" spans="2:9" s="33" customFormat="1" ht="13.2">
      <c r="B1343" s="33">
        <v>5</v>
      </c>
      <c r="C1343" s="33" t="s">
        <v>4116</v>
      </c>
      <c r="D1343" s="45" t="s">
        <v>4060</v>
      </c>
      <c r="E1343" s="45" t="s">
        <v>4061</v>
      </c>
      <c r="F1343" s="32" t="s">
        <v>4114</v>
      </c>
      <c r="G1343" s="33" t="s">
        <v>4062</v>
      </c>
      <c r="H1343" s="57">
        <v>99279</v>
      </c>
      <c r="I1343" s="34">
        <f t="shared" si="20"/>
        <v>3.1246801999999999E-5</v>
      </c>
    </row>
    <row r="1344" spans="2:9" s="33" customFormat="1" ht="13.2">
      <c r="B1344" s="33">
        <v>5</v>
      </c>
      <c r="C1344" s="33" t="s">
        <v>4116</v>
      </c>
      <c r="D1344" s="45" t="s">
        <v>4063</v>
      </c>
      <c r="E1344" s="45" t="s">
        <v>4064</v>
      </c>
      <c r="F1344" s="32" t="s">
        <v>4114</v>
      </c>
      <c r="G1344" s="33" t="s">
        <v>4065</v>
      </c>
      <c r="H1344" s="57">
        <v>254787</v>
      </c>
      <c r="I1344" s="34">
        <f t="shared" si="20"/>
        <v>8.0190966000000006E-5</v>
      </c>
    </row>
    <row r="1345" spans="2:9" s="33" customFormat="1" ht="13.2">
      <c r="B1345" s="33">
        <v>5</v>
      </c>
      <c r="C1345" s="33" t="s">
        <v>4116</v>
      </c>
      <c r="D1345" s="45" t="s">
        <v>4066</v>
      </c>
      <c r="E1345" s="45" t="s">
        <v>4067</v>
      </c>
      <c r="F1345" s="32" t="s">
        <v>4114</v>
      </c>
      <c r="G1345" s="33" t="s">
        <v>4068</v>
      </c>
      <c r="H1345" s="57">
        <v>221753</v>
      </c>
      <c r="I1345" s="34">
        <f t="shared" si="20"/>
        <v>6.9793935000000005E-5</v>
      </c>
    </row>
    <row r="1346" spans="2:9" s="33" customFormat="1" ht="13.2">
      <c r="B1346" s="33">
        <v>5</v>
      </c>
      <c r="C1346" s="33" t="s">
        <v>4116</v>
      </c>
      <c r="D1346" s="45" t="s">
        <v>4069</v>
      </c>
      <c r="E1346" s="45" t="s">
        <v>4070</v>
      </c>
      <c r="F1346" s="32" t="s">
        <v>4114</v>
      </c>
      <c r="G1346" s="33" t="s">
        <v>4071</v>
      </c>
      <c r="H1346" s="57">
        <v>85713</v>
      </c>
      <c r="I1346" s="34">
        <f t="shared" si="20"/>
        <v>2.6977076000000001E-5</v>
      </c>
    </row>
    <row r="1347" spans="2:9" s="33" customFormat="1" ht="13.2">
      <c r="B1347" s="33">
        <v>5</v>
      </c>
      <c r="C1347" s="33" t="s">
        <v>4116</v>
      </c>
      <c r="D1347" s="45" t="s">
        <v>4072</v>
      </c>
      <c r="E1347" s="45" t="s">
        <v>4073</v>
      </c>
      <c r="F1347" s="32" t="s">
        <v>4114</v>
      </c>
      <c r="G1347" s="33" t="s">
        <v>4074</v>
      </c>
      <c r="H1347" s="57">
        <v>61288</v>
      </c>
      <c r="I1347" s="34">
        <f t="shared" si="20"/>
        <v>1.9289617999999998E-5</v>
      </c>
    </row>
    <row r="1348" spans="2:9" s="33" customFormat="1" ht="13.2">
      <c r="B1348" s="33">
        <v>5</v>
      </c>
      <c r="C1348" s="33" t="s">
        <v>4116</v>
      </c>
      <c r="D1348" s="45" t="s">
        <v>4075</v>
      </c>
      <c r="E1348" s="45" t="s">
        <v>4076</v>
      </c>
      <c r="F1348" s="32" t="s">
        <v>4114</v>
      </c>
      <c r="G1348" s="33" t="s">
        <v>4077</v>
      </c>
      <c r="H1348" s="57">
        <v>40580</v>
      </c>
      <c r="I1348" s="34">
        <f t="shared" si="20"/>
        <v>1.2772039000000001E-5</v>
      </c>
    </row>
    <row r="1349" spans="2:9" s="33" customFormat="1" ht="13.2">
      <c r="B1349" s="33">
        <v>5</v>
      </c>
      <c r="C1349" s="33" t="s">
        <v>4116</v>
      </c>
      <c r="D1349" s="45" t="s">
        <v>4078</v>
      </c>
      <c r="E1349" s="45" t="s">
        <v>4079</v>
      </c>
      <c r="F1349" s="32" t="s">
        <v>4114</v>
      </c>
      <c r="G1349" s="33" t="s">
        <v>4080</v>
      </c>
      <c r="H1349" s="57">
        <v>30544</v>
      </c>
      <c r="I1349" s="34">
        <f t="shared" si="20"/>
        <v>9.6133350000000007E-6</v>
      </c>
    </row>
    <row r="1350" spans="2:9" s="33" customFormat="1" ht="13.2">
      <c r="B1350" s="33">
        <v>5</v>
      </c>
      <c r="C1350" s="33" t="s">
        <v>4116</v>
      </c>
      <c r="D1350" s="45" t="s">
        <v>4081</v>
      </c>
      <c r="E1350" s="45" t="s">
        <v>4082</v>
      </c>
      <c r="F1350" s="32" t="s">
        <v>4114</v>
      </c>
      <c r="G1350" s="33" t="s">
        <v>4083</v>
      </c>
      <c r="H1350" s="57">
        <v>35707</v>
      </c>
      <c r="I1350" s="34">
        <f t="shared" si="20"/>
        <v>1.1238323999999999E-5</v>
      </c>
    </row>
    <row r="1351" spans="2:9" s="33" customFormat="1" ht="13.2">
      <c r="B1351" s="33">
        <v>5</v>
      </c>
      <c r="C1351" s="33" t="s">
        <v>4116</v>
      </c>
      <c r="D1351" s="45" t="s">
        <v>4084</v>
      </c>
      <c r="E1351" s="45" t="s">
        <v>4085</v>
      </c>
      <c r="F1351" s="32" t="s">
        <v>4114</v>
      </c>
      <c r="G1351" s="33" t="s">
        <v>4086</v>
      </c>
      <c r="H1351" s="57">
        <v>88397</v>
      </c>
      <c r="I1351" s="34">
        <f t="shared" si="20"/>
        <v>2.7821831E-5</v>
      </c>
    </row>
    <row r="1352" spans="2:9" s="33" customFormat="1" ht="13.2">
      <c r="B1352" s="33">
        <v>5</v>
      </c>
      <c r="C1352" s="33" t="s">
        <v>4116</v>
      </c>
      <c r="D1352" s="45" t="s">
        <v>4090</v>
      </c>
      <c r="E1352" s="45" t="s">
        <v>4091</v>
      </c>
      <c r="F1352" s="32" t="s">
        <v>4114</v>
      </c>
      <c r="G1352" s="33" t="s">
        <v>4092</v>
      </c>
      <c r="H1352" s="57">
        <v>121666</v>
      </c>
      <c r="I1352" s="34">
        <f t="shared" si="20"/>
        <v>3.8292825000000002E-5</v>
      </c>
    </row>
    <row r="1353" spans="2:9" s="33" customFormat="1" ht="13.2">
      <c r="B1353" s="33">
        <v>5</v>
      </c>
      <c r="C1353" s="33" t="s">
        <v>4116</v>
      </c>
      <c r="D1353" s="45" t="s">
        <v>4093</v>
      </c>
      <c r="E1353" s="45" t="s">
        <v>4094</v>
      </c>
      <c r="F1353" s="32" t="s">
        <v>4114</v>
      </c>
      <c r="G1353" s="33" t="s">
        <v>4095</v>
      </c>
      <c r="H1353" s="57">
        <v>1164988</v>
      </c>
      <c r="I1353" s="34">
        <f t="shared" si="20"/>
        <v>3.6666514600000003E-4</v>
      </c>
    </row>
    <row r="1354" spans="2:9" s="33" customFormat="1" ht="13.2">
      <c r="B1354" s="33">
        <v>5</v>
      </c>
      <c r="C1354" s="33" t="s">
        <v>4116</v>
      </c>
      <c r="D1354" s="45" t="s">
        <v>4096</v>
      </c>
      <c r="E1354" s="45" t="s">
        <v>4097</v>
      </c>
      <c r="F1354" s="32" t="s">
        <v>4114</v>
      </c>
      <c r="G1354" s="33" t="s">
        <v>4098</v>
      </c>
      <c r="H1354" s="57">
        <v>42721</v>
      </c>
      <c r="I1354" s="34">
        <f t="shared" si="20"/>
        <v>1.3445891E-5</v>
      </c>
    </row>
    <row r="1355" spans="2:9" s="33" customFormat="1" ht="13.2">
      <c r="B1355" s="32"/>
      <c r="D1355" s="32"/>
      <c r="E1355" s="32"/>
      <c r="F1355" s="32"/>
      <c r="G1355" s="17"/>
      <c r="H1355" s="20"/>
      <c r="I1355" s="34"/>
    </row>
    <row r="1356" spans="2:9">
      <c r="D1356" s="32"/>
      <c r="E1356" s="32"/>
      <c r="F1356" s="32"/>
      <c r="G1356" s="17"/>
      <c r="H1356" s="20"/>
      <c r="I1356" s="25"/>
    </row>
    <row r="1357" spans="2:9">
      <c r="D1357" s="32"/>
      <c r="E1357" s="32"/>
      <c r="F1357" s="32"/>
      <c r="G1357" s="17"/>
      <c r="H1357" s="20"/>
      <c r="I1357" s="25"/>
    </row>
    <row r="1358" spans="2:9">
      <c r="D1358" s="32"/>
      <c r="E1358" s="32"/>
      <c r="F1358" s="32"/>
      <c r="G1358" s="17"/>
      <c r="H1358" s="20"/>
      <c r="I1358" s="25"/>
    </row>
    <row r="1359" spans="2:9">
      <c r="D1359" s="32"/>
      <c r="E1359" s="32"/>
      <c r="F1359" s="32"/>
      <c r="G1359" s="17"/>
      <c r="H1359" s="20"/>
      <c r="I1359" s="25"/>
    </row>
    <row r="1360" spans="2:9">
      <c r="D1360" s="32"/>
      <c r="E1360" s="32"/>
      <c r="F1360" s="32"/>
      <c r="G1360" s="17"/>
      <c r="H1360" s="20"/>
      <c r="I1360" s="25"/>
    </row>
    <row r="1361" spans="4:9">
      <c r="D1361" s="32"/>
      <c r="E1361" s="32"/>
      <c r="F1361" s="32"/>
      <c r="G1361" s="17"/>
      <c r="H1361" s="20"/>
      <c r="I1361" s="25"/>
    </row>
    <row r="1362" spans="4:9">
      <c r="D1362" s="32"/>
      <c r="E1362" s="32"/>
      <c r="F1362" s="32"/>
      <c r="G1362" s="17"/>
      <c r="H1362" s="20"/>
      <c r="I1362" s="25"/>
    </row>
    <row r="1363" spans="4:9">
      <c r="D1363" s="32"/>
      <c r="E1363" s="32"/>
      <c r="F1363" s="32"/>
      <c r="G1363" s="17"/>
      <c r="H1363" s="20"/>
      <c r="I1363" s="25"/>
    </row>
    <row r="1364" spans="4:9">
      <c r="D1364" s="32"/>
      <c r="E1364" s="32"/>
      <c r="F1364" s="32"/>
      <c r="G1364" s="17"/>
      <c r="H1364" s="20"/>
      <c r="I1364" s="25"/>
    </row>
    <row r="1365" spans="4:9">
      <c r="D1365" s="32"/>
      <c r="E1365" s="32"/>
      <c r="F1365" s="32"/>
      <c r="G1365" s="17"/>
      <c r="H1365" s="20"/>
      <c r="I1365" s="25"/>
    </row>
    <row r="1366" spans="4:9">
      <c r="D1366" s="32"/>
      <c r="E1366" s="32"/>
      <c r="F1366" s="32"/>
      <c r="G1366" s="17"/>
      <c r="H1366" s="20"/>
      <c r="I1366" s="25"/>
    </row>
    <row r="1367" spans="4:9">
      <c r="D1367" s="32"/>
      <c r="E1367" s="32"/>
      <c r="F1367" s="32"/>
      <c r="G1367" s="17"/>
      <c r="H1367" s="20"/>
      <c r="I1367" s="25"/>
    </row>
    <row r="1368" spans="4:9">
      <c r="D1368" s="32"/>
      <c r="E1368" s="32"/>
      <c r="F1368" s="32"/>
      <c r="G1368" s="17"/>
      <c r="H1368" s="20"/>
      <c r="I1368" s="25"/>
    </row>
    <row r="1369" spans="4:9">
      <c r="D1369" s="32"/>
      <c r="E1369" s="32"/>
      <c r="F1369" s="32"/>
      <c r="G1369" s="17"/>
      <c r="H1369" s="20"/>
      <c r="I1369" s="25"/>
    </row>
    <row r="1370" spans="4:9">
      <c r="D1370" s="32"/>
      <c r="E1370" s="32"/>
      <c r="F1370" s="32"/>
      <c r="G1370" s="17"/>
      <c r="H1370" s="20"/>
      <c r="I1370" s="25"/>
    </row>
    <row r="1371" spans="4:9">
      <c r="D1371" s="32"/>
      <c r="E1371" s="32"/>
      <c r="F1371" s="32"/>
      <c r="G1371" s="17"/>
      <c r="H1371" s="20"/>
      <c r="I1371" s="25"/>
    </row>
    <row r="1372" spans="4:9">
      <c r="D1372" s="32"/>
      <c r="E1372" s="32"/>
      <c r="F1372" s="32"/>
      <c r="G1372" s="17"/>
      <c r="H1372" s="20"/>
      <c r="I1372" s="25"/>
    </row>
    <row r="1373" spans="4:9">
      <c r="D1373" s="32"/>
      <c r="E1373" s="32"/>
      <c r="F1373" s="32"/>
      <c r="G1373" s="17"/>
      <c r="H1373" s="20"/>
      <c r="I1373" s="25"/>
    </row>
    <row r="1374" spans="4:9">
      <c r="D1374" s="32"/>
      <c r="E1374" s="32"/>
      <c r="F1374" s="32"/>
      <c r="G1374" s="17"/>
      <c r="H1374" s="20"/>
      <c r="I1374" s="25"/>
    </row>
    <row r="1375" spans="4:9">
      <c r="D1375" s="32"/>
      <c r="E1375" s="32"/>
      <c r="F1375" s="32"/>
      <c r="G1375" s="17"/>
      <c r="H1375" s="20"/>
      <c r="I1375" s="25"/>
    </row>
    <row r="1376" spans="4:9">
      <c r="D1376" s="32"/>
      <c r="E1376" s="32"/>
      <c r="F1376" s="32"/>
      <c r="G1376" s="17"/>
      <c r="H1376" s="20"/>
      <c r="I1376" s="25"/>
    </row>
    <row r="1377" spans="4:9">
      <c r="D1377" s="32"/>
      <c r="E1377" s="32"/>
      <c r="F1377" s="32"/>
      <c r="G1377" s="17"/>
      <c r="H1377" s="20"/>
      <c r="I1377" s="25"/>
    </row>
    <row r="1378" spans="4:9">
      <c r="D1378" s="32"/>
      <c r="E1378" s="32"/>
      <c r="F1378" s="32"/>
      <c r="G1378" s="17"/>
      <c r="H1378" s="20"/>
      <c r="I1378" s="25"/>
    </row>
    <row r="1379" spans="4:9">
      <c r="D1379" s="32"/>
      <c r="E1379" s="32"/>
      <c r="F1379" s="32"/>
      <c r="G1379" s="17"/>
      <c r="H1379" s="20"/>
      <c r="I1379" s="25"/>
    </row>
    <row r="1380" spans="4:9">
      <c r="D1380" s="32"/>
      <c r="E1380" s="32"/>
      <c r="F1380" s="32"/>
      <c r="G1380" s="17"/>
      <c r="H1380" s="20"/>
      <c r="I1380" s="25"/>
    </row>
    <row r="1381" spans="4:9">
      <c r="D1381" s="32"/>
      <c r="E1381" s="32"/>
      <c r="F1381" s="32"/>
      <c r="G1381" s="17"/>
      <c r="H1381" s="20"/>
      <c r="I1381" s="25"/>
    </row>
    <row r="1382" spans="4:9">
      <c r="D1382" s="32"/>
      <c r="E1382" s="32"/>
      <c r="F1382" s="32"/>
      <c r="G1382" s="17"/>
      <c r="H1382" s="20"/>
      <c r="I1382" s="25"/>
    </row>
    <row r="1383" spans="4:9">
      <c r="D1383" s="32"/>
      <c r="E1383" s="32"/>
      <c r="F1383" s="32"/>
      <c r="G1383" s="17"/>
      <c r="H1383" s="20"/>
      <c r="I1383" s="25"/>
    </row>
    <row r="1384" spans="4:9">
      <c r="D1384" s="32"/>
      <c r="E1384" s="32"/>
      <c r="F1384" s="32"/>
      <c r="G1384" s="17"/>
      <c r="H1384" s="20"/>
      <c r="I1384" s="25"/>
    </row>
    <row r="1385" spans="4:9">
      <c r="D1385" s="32"/>
      <c r="E1385" s="32"/>
      <c r="F1385" s="32"/>
      <c r="G1385" s="17"/>
      <c r="H1385" s="20"/>
      <c r="I1385" s="25"/>
    </row>
    <row r="1386" spans="4:9">
      <c r="D1386" s="32"/>
      <c r="E1386" s="32"/>
      <c r="F1386" s="32"/>
      <c r="G1386" s="17"/>
      <c r="H1386" s="20"/>
      <c r="I1386" s="25"/>
    </row>
    <row r="1387" spans="4:9">
      <c r="D1387" s="32"/>
      <c r="E1387" s="32"/>
      <c r="F1387" s="32"/>
      <c r="G1387" s="17"/>
      <c r="H1387" s="20"/>
      <c r="I1387" s="25"/>
    </row>
    <row r="1388" spans="4:9">
      <c r="D1388" s="32"/>
      <c r="E1388" s="32"/>
      <c r="F1388" s="32"/>
      <c r="G1388" s="17"/>
      <c r="H1388" s="20"/>
      <c r="I1388" s="25"/>
    </row>
    <row r="1389" spans="4:9">
      <c r="D1389" s="32"/>
      <c r="E1389" s="32"/>
      <c r="F1389" s="32"/>
      <c r="G1389" s="17"/>
      <c r="H1389" s="20"/>
      <c r="I1389" s="25"/>
    </row>
    <row r="1390" spans="4:9">
      <c r="D1390" s="32"/>
      <c r="E1390" s="32"/>
      <c r="F1390" s="32"/>
      <c r="G1390" s="17"/>
      <c r="H1390" s="20"/>
      <c r="I1390" s="25"/>
    </row>
    <row r="1391" spans="4:9">
      <c r="D1391" s="32"/>
      <c r="E1391" s="32"/>
      <c r="F1391" s="32"/>
      <c r="G1391" s="17"/>
      <c r="H1391" s="20"/>
      <c r="I1391" s="25"/>
    </row>
    <row r="1392" spans="4:9">
      <c r="D1392" s="32"/>
      <c r="E1392" s="32"/>
      <c r="F1392" s="32"/>
      <c r="G1392" s="17"/>
      <c r="H1392" s="20"/>
      <c r="I1392" s="25"/>
    </row>
    <row r="1393" spans="4:9">
      <c r="D1393" s="32"/>
      <c r="E1393" s="32"/>
      <c r="F1393" s="32"/>
      <c r="G1393" s="17"/>
      <c r="H1393" s="20"/>
      <c r="I1393" s="25"/>
    </row>
    <row r="1394" spans="4:9">
      <c r="D1394" s="32"/>
      <c r="E1394" s="32"/>
      <c r="F1394" s="32"/>
      <c r="G1394" s="17"/>
      <c r="H1394" s="20"/>
      <c r="I1394" s="25"/>
    </row>
    <row r="1395" spans="4:9">
      <c r="D1395" s="32"/>
      <c r="E1395" s="32"/>
      <c r="F1395" s="32"/>
      <c r="G1395" s="17"/>
      <c r="H1395" s="20"/>
      <c r="I1395" s="25"/>
    </row>
    <row r="1396" spans="4:9">
      <c r="D1396" s="32"/>
      <c r="E1396" s="32"/>
      <c r="F1396" s="32"/>
      <c r="G1396" s="17"/>
      <c r="H1396" s="20"/>
      <c r="I1396" s="25"/>
    </row>
    <row r="1397" spans="4:9">
      <c r="D1397" s="32"/>
      <c r="E1397" s="32"/>
      <c r="F1397" s="32"/>
      <c r="G1397" s="17"/>
      <c r="H1397" s="20"/>
      <c r="I1397" s="25"/>
    </row>
    <row r="1398" spans="4:9">
      <c r="D1398" s="32"/>
      <c r="E1398" s="32"/>
      <c r="F1398" s="32"/>
      <c r="G1398" s="17"/>
      <c r="H1398" s="20"/>
      <c r="I1398" s="25"/>
    </row>
    <row r="1399" spans="4:9">
      <c r="D1399" s="32"/>
      <c r="E1399" s="32"/>
      <c r="F1399" s="32"/>
      <c r="G1399" s="17"/>
      <c r="H1399" s="20"/>
      <c r="I1399" s="25"/>
    </row>
    <row r="1400" spans="4:9">
      <c r="D1400" s="32"/>
      <c r="E1400" s="32"/>
      <c r="F1400" s="32"/>
      <c r="G1400" s="17"/>
      <c r="H1400" s="20"/>
      <c r="I1400" s="25"/>
    </row>
    <row r="1401" spans="4:9">
      <c r="D1401" s="32"/>
      <c r="E1401" s="32"/>
      <c r="F1401" s="32"/>
      <c r="G1401" s="17"/>
      <c r="H1401" s="20"/>
      <c r="I1401" s="25"/>
    </row>
    <row r="1402" spans="4:9">
      <c r="D1402" s="32"/>
      <c r="E1402" s="32"/>
      <c r="F1402" s="32"/>
      <c r="G1402" s="17"/>
      <c r="H1402" s="20"/>
      <c r="I1402" s="25"/>
    </row>
    <row r="1403" spans="4:9">
      <c r="D1403" s="32"/>
      <c r="E1403" s="32"/>
      <c r="F1403" s="32"/>
      <c r="G1403" s="17"/>
      <c r="H1403" s="20"/>
      <c r="I1403" s="25"/>
    </row>
    <row r="1404" spans="4:9">
      <c r="D1404" s="32"/>
      <c r="E1404" s="32"/>
      <c r="F1404" s="32"/>
      <c r="G1404" s="17"/>
      <c r="H1404" s="20"/>
      <c r="I1404" s="25"/>
    </row>
    <row r="1405" spans="4:9">
      <c r="D1405" s="32"/>
      <c r="E1405" s="32"/>
      <c r="F1405" s="32"/>
      <c r="G1405" s="17"/>
      <c r="H1405" s="20"/>
      <c r="I1405" s="25"/>
    </row>
    <row r="1406" spans="4:9">
      <c r="D1406" s="32"/>
      <c r="E1406" s="32"/>
      <c r="F1406" s="32"/>
      <c r="G1406" s="17"/>
      <c r="H1406" s="20"/>
      <c r="I1406" s="25"/>
    </row>
    <row r="1407" spans="4:9">
      <c r="D1407" s="32"/>
      <c r="E1407" s="32"/>
      <c r="F1407" s="32"/>
      <c r="G1407" s="17"/>
      <c r="H1407" s="20"/>
      <c r="I1407" s="25"/>
    </row>
    <row r="1408" spans="4:9">
      <c r="D1408" s="32"/>
      <c r="E1408" s="32"/>
      <c r="F1408" s="32"/>
      <c r="G1408" s="17"/>
      <c r="H1408" s="20"/>
      <c r="I1408" s="25"/>
    </row>
    <row r="1409" spans="4:9">
      <c r="D1409" s="32"/>
      <c r="E1409" s="32"/>
      <c r="F1409" s="32"/>
      <c r="G1409" s="17"/>
      <c r="H1409" s="20"/>
      <c r="I1409" s="25"/>
    </row>
    <row r="1410" spans="4:9">
      <c r="D1410" s="32"/>
      <c r="E1410" s="32"/>
      <c r="F1410" s="32"/>
      <c r="G1410" s="17"/>
      <c r="H1410" s="20"/>
      <c r="I1410" s="25"/>
    </row>
    <row r="1411" spans="4:9">
      <c r="D1411" s="32"/>
      <c r="E1411" s="32"/>
      <c r="F1411" s="32"/>
      <c r="G1411" s="17"/>
      <c r="H1411" s="20"/>
      <c r="I1411" s="25"/>
    </row>
    <row r="1412" spans="4:9">
      <c r="D1412" s="32"/>
      <c r="E1412" s="32"/>
      <c r="F1412" s="32"/>
      <c r="G1412" s="17"/>
      <c r="H1412" s="20"/>
      <c r="I1412" s="25"/>
    </row>
    <row r="1413" spans="4:9">
      <c r="D1413" s="32"/>
      <c r="E1413" s="32"/>
      <c r="F1413" s="32"/>
      <c r="G1413" s="17"/>
      <c r="H1413" s="20"/>
      <c r="I1413" s="25"/>
    </row>
    <row r="1414" spans="4:9">
      <c r="D1414" s="32"/>
      <c r="E1414" s="32"/>
      <c r="F1414" s="32"/>
      <c r="G1414" s="17"/>
      <c r="H1414" s="20"/>
      <c r="I1414" s="25"/>
    </row>
    <row r="1415" spans="4:9">
      <c r="D1415" s="32"/>
      <c r="E1415" s="32"/>
      <c r="F1415" s="32"/>
      <c r="G1415" s="17"/>
      <c r="H1415" s="20"/>
      <c r="I1415" s="25"/>
    </row>
    <row r="1416" spans="4:9">
      <c r="D1416" s="32"/>
      <c r="E1416" s="32"/>
      <c r="F1416" s="32"/>
      <c r="G1416" s="17"/>
      <c r="H1416" s="20"/>
      <c r="I1416" s="25"/>
    </row>
    <row r="1417" spans="4:9">
      <c r="D1417" s="32"/>
      <c r="E1417" s="32"/>
      <c r="F1417" s="32"/>
      <c r="G1417" s="17"/>
      <c r="H1417" s="20"/>
      <c r="I1417" s="25"/>
    </row>
    <row r="1418" spans="4:9">
      <c r="D1418" s="32"/>
      <c r="E1418" s="32"/>
      <c r="F1418" s="32"/>
      <c r="G1418" s="17"/>
      <c r="H1418" s="20"/>
      <c r="I1418" s="25"/>
    </row>
    <row r="1419" spans="4:9">
      <c r="D1419" s="32"/>
      <c r="E1419" s="32"/>
      <c r="F1419" s="32"/>
      <c r="G1419" s="17"/>
      <c r="H1419" s="20"/>
      <c r="I1419" s="25"/>
    </row>
    <row r="1420" spans="4:9">
      <c r="D1420" s="32"/>
      <c r="E1420" s="32"/>
      <c r="F1420" s="32"/>
      <c r="G1420" s="17"/>
      <c r="H1420" s="20"/>
      <c r="I1420" s="25"/>
    </row>
    <row r="1421" spans="4:9">
      <c r="D1421" s="32"/>
      <c r="E1421" s="32"/>
      <c r="F1421" s="32"/>
      <c r="G1421" s="17"/>
      <c r="H1421" s="20"/>
      <c r="I1421" s="25"/>
    </row>
    <row r="1422" spans="4:9">
      <c r="D1422" s="32"/>
      <c r="E1422" s="32"/>
      <c r="F1422" s="32"/>
      <c r="G1422" s="17"/>
      <c r="H1422" s="20"/>
      <c r="I1422" s="25"/>
    </row>
    <row r="1423" spans="4:9">
      <c r="D1423" s="32"/>
      <c r="E1423" s="32"/>
      <c r="F1423" s="32"/>
      <c r="G1423" s="17"/>
      <c r="H1423" s="20"/>
      <c r="I1423" s="25"/>
    </row>
    <row r="1424" spans="4:9">
      <c r="D1424" s="32"/>
      <c r="E1424" s="32"/>
      <c r="F1424" s="32"/>
      <c r="G1424" s="17"/>
      <c r="H1424" s="20"/>
      <c r="I1424" s="25"/>
    </row>
    <row r="1425" spans="4:9">
      <c r="D1425" s="32"/>
      <c r="E1425" s="32"/>
      <c r="F1425" s="32"/>
      <c r="G1425" s="17"/>
      <c r="H1425" s="20"/>
      <c r="I1425" s="25"/>
    </row>
    <row r="1426" spans="4:9">
      <c r="D1426" s="32"/>
      <c r="E1426" s="32"/>
      <c r="F1426" s="32"/>
      <c r="G1426" s="17"/>
      <c r="H1426" s="20"/>
      <c r="I1426" s="25"/>
    </row>
    <row r="1427" spans="4:9">
      <c r="D1427" s="32"/>
      <c r="E1427" s="32"/>
      <c r="F1427" s="32"/>
      <c r="G1427" s="17"/>
      <c r="H1427" s="20"/>
      <c r="I1427" s="25"/>
    </row>
    <row r="1428" spans="4:9">
      <c r="D1428" s="32"/>
      <c r="E1428" s="32"/>
      <c r="F1428" s="32"/>
      <c r="G1428" s="17"/>
      <c r="H1428" s="20"/>
      <c r="I1428" s="25"/>
    </row>
    <row r="1429" spans="4:9">
      <c r="D1429" s="32"/>
      <c r="E1429" s="32"/>
      <c r="F1429" s="32"/>
      <c r="G1429" s="17"/>
      <c r="H1429" s="20"/>
      <c r="I1429" s="25"/>
    </row>
    <row r="1430" spans="4:9">
      <c r="D1430" s="32"/>
      <c r="E1430" s="32"/>
      <c r="F1430" s="32"/>
      <c r="G1430" s="17"/>
      <c r="H1430" s="20"/>
      <c r="I1430" s="25"/>
    </row>
    <row r="1431" spans="4:9">
      <c r="D1431" s="32"/>
      <c r="E1431" s="32"/>
      <c r="F1431" s="32"/>
      <c r="G1431" s="17"/>
      <c r="H1431" s="20"/>
      <c r="I1431" s="25"/>
    </row>
    <row r="1432" spans="4:9">
      <c r="D1432" s="32"/>
      <c r="E1432" s="32"/>
      <c r="F1432" s="32"/>
      <c r="G1432" s="17"/>
      <c r="H1432" s="20"/>
      <c r="I1432" s="25"/>
    </row>
    <row r="1433" spans="4:9">
      <c r="D1433" s="32"/>
      <c r="E1433" s="32"/>
      <c r="F1433" s="32"/>
      <c r="G1433" s="17"/>
      <c r="H1433" s="20"/>
      <c r="I1433" s="25"/>
    </row>
    <row r="1434" spans="4:9">
      <c r="D1434" s="32"/>
      <c r="E1434" s="32"/>
      <c r="F1434" s="32"/>
      <c r="G1434" s="17"/>
      <c r="H1434" s="20"/>
      <c r="I1434" s="25"/>
    </row>
    <row r="1435" spans="4:9">
      <c r="D1435" s="32"/>
      <c r="E1435" s="32"/>
      <c r="F1435" s="32"/>
      <c r="G1435" s="17"/>
      <c r="H1435" s="20"/>
      <c r="I1435" s="25"/>
    </row>
    <row r="1436" spans="4:9">
      <c r="D1436" s="32"/>
      <c r="E1436" s="32"/>
      <c r="F1436" s="32"/>
      <c r="G1436" s="17"/>
      <c r="H1436" s="20"/>
      <c r="I1436" s="25"/>
    </row>
    <row r="1437" spans="4:9">
      <c r="D1437" s="32"/>
      <c r="E1437" s="32"/>
      <c r="F1437" s="32"/>
      <c r="G1437" s="17"/>
      <c r="H1437" s="20"/>
      <c r="I1437" s="25"/>
    </row>
    <row r="1438" spans="4:9">
      <c r="D1438" s="32"/>
      <c r="E1438" s="32"/>
      <c r="F1438" s="32"/>
      <c r="G1438" s="17"/>
      <c r="H1438" s="20"/>
      <c r="I1438" s="25"/>
    </row>
    <row r="1439" spans="4:9">
      <c r="D1439" s="32"/>
      <c r="E1439" s="32"/>
      <c r="F1439" s="32"/>
      <c r="G1439" s="17"/>
      <c r="H1439" s="20"/>
      <c r="I1439" s="25"/>
    </row>
    <row r="1440" spans="4:9">
      <c r="D1440" s="32"/>
      <c r="E1440" s="32"/>
      <c r="F1440" s="32"/>
      <c r="G1440" s="17"/>
      <c r="H1440" s="20"/>
      <c r="I1440" s="25"/>
    </row>
    <row r="1441" spans="4:9">
      <c r="D1441" s="32"/>
      <c r="E1441" s="32"/>
      <c r="F1441" s="32"/>
      <c r="G1441" s="17"/>
      <c r="H1441" s="20"/>
      <c r="I1441" s="25"/>
    </row>
    <row r="1442" spans="4:9">
      <c r="D1442" s="32"/>
      <c r="E1442" s="32"/>
      <c r="F1442" s="32"/>
      <c r="G1442" s="17"/>
      <c r="H1442" s="20"/>
      <c r="I1442" s="25"/>
    </row>
    <row r="1443" spans="4:9">
      <c r="D1443" s="32"/>
      <c r="E1443" s="32"/>
      <c r="F1443" s="32"/>
      <c r="G1443" s="17"/>
      <c r="H1443" s="20"/>
      <c r="I1443" s="25"/>
    </row>
    <row r="1444" spans="4:9">
      <c r="D1444" s="32"/>
      <c r="E1444" s="32"/>
      <c r="F1444" s="32"/>
      <c r="G1444" s="17"/>
      <c r="H1444" s="20"/>
      <c r="I1444" s="25"/>
    </row>
    <row r="1445" spans="4:9">
      <c r="D1445" s="32"/>
      <c r="E1445" s="32"/>
      <c r="F1445" s="32"/>
      <c r="G1445" s="17"/>
      <c r="H1445" s="20"/>
      <c r="I1445" s="25"/>
    </row>
    <row r="1446" spans="4:9">
      <c r="D1446" s="32"/>
      <c r="E1446" s="32"/>
      <c r="F1446" s="32"/>
      <c r="G1446" s="17"/>
      <c r="H1446" s="20"/>
      <c r="I1446" s="25"/>
    </row>
    <row r="1447" spans="4:9">
      <c r="D1447" s="32"/>
      <c r="E1447" s="32"/>
      <c r="F1447" s="32"/>
      <c r="G1447" s="17"/>
      <c r="H1447" s="20"/>
      <c r="I1447" s="25"/>
    </row>
    <row r="1448" spans="4:9">
      <c r="D1448" s="32"/>
      <c r="E1448" s="32"/>
      <c r="F1448" s="32"/>
      <c r="G1448" s="17"/>
      <c r="H1448" s="20"/>
      <c r="I1448" s="25"/>
    </row>
    <row r="1449" spans="4:9">
      <c r="D1449" s="32"/>
      <c r="E1449" s="32"/>
      <c r="F1449" s="32"/>
      <c r="G1449" s="17"/>
      <c r="H1449" s="20"/>
      <c r="I1449" s="25"/>
    </row>
    <row r="1450" spans="4:9">
      <c r="D1450" s="32"/>
      <c r="E1450" s="32"/>
      <c r="F1450" s="32"/>
      <c r="G1450" s="17"/>
      <c r="H1450" s="20"/>
      <c r="I1450" s="25"/>
    </row>
    <row r="1451" spans="4:9">
      <c r="D1451" s="32"/>
      <c r="E1451" s="32"/>
      <c r="F1451" s="32"/>
      <c r="G1451" s="17"/>
      <c r="H1451" s="20"/>
      <c r="I1451" s="25"/>
    </row>
    <row r="1452" spans="4:9">
      <c r="D1452" s="32"/>
      <c r="E1452" s="32"/>
      <c r="F1452" s="32"/>
      <c r="G1452" s="17"/>
      <c r="H1452" s="20"/>
      <c r="I1452" s="25"/>
    </row>
    <row r="1453" spans="4:9">
      <c r="D1453" s="32"/>
      <c r="E1453" s="32"/>
      <c r="F1453" s="32"/>
      <c r="G1453" s="17"/>
      <c r="H1453" s="20"/>
      <c r="I1453" s="25"/>
    </row>
    <row r="1454" spans="4:9">
      <c r="D1454" s="32"/>
      <c r="E1454" s="32"/>
      <c r="F1454" s="32"/>
      <c r="G1454" s="17"/>
      <c r="H1454" s="20"/>
      <c r="I1454" s="25"/>
    </row>
    <row r="1455" spans="4:9">
      <c r="D1455" s="32"/>
      <c r="E1455" s="32"/>
      <c r="F1455" s="32"/>
      <c r="G1455" s="17"/>
      <c r="H1455" s="20"/>
      <c r="I1455" s="25"/>
    </row>
    <row r="1456" spans="4:9">
      <c r="D1456" s="32"/>
      <c r="E1456" s="32"/>
      <c r="F1456" s="32"/>
      <c r="G1456" s="17"/>
      <c r="H1456" s="20"/>
      <c r="I1456" s="25"/>
    </row>
    <row r="1457" spans="4:9">
      <c r="D1457" s="32"/>
      <c r="E1457" s="32"/>
      <c r="F1457" s="32"/>
      <c r="G1457" s="17"/>
      <c r="H1457" s="20"/>
      <c r="I1457" s="25"/>
    </row>
    <row r="1458" spans="4:9">
      <c r="D1458" s="32"/>
      <c r="E1458" s="32"/>
      <c r="F1458" s="32"/>
      <c r="G1458" s="17"/>
      <c r="H1458" s="20"/>
      <c r="I1458" s="25"/>
    </row>
  </sheetData>
  <sheetProtection password="D377" sheet="1" objects="1" scenarios="1" autoFilter="0"/>
  <autoFilter ref="B22:I22"/>
  <mergeCells count="2">
    <mergeCell ref="D6:H6"/>
    <mergeCell ref="D7:G7"/>
  </mergeCells>
  <printOptions gridLines="1"/>
  <pageMargins left="0.25" right="0.25" top="0.75" bottom="1" header="0.3" footer="0.3"/>
  <pageSetup scale="94" fitToHeight="0" orientation="landscape" r:id="rId1"/>
  <headerFooter>
    <oddFooter>&amp;L&amp;9&amp;Z&amp;F
&amp;D  &amp;T
Page &amp;P of &amp;N
&amp;R&amp;9Sources:  S:\General Accounting\FINANCIAL REPORTING\CAFR-Annual Report\2016\Allocation Schedule G68 16\ TRAQS REPORTS\Profinal v. 5.xlsx
 2016 GASB 68 Contribution Estimates-Adjustments.xlsx</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L1403"/>
  <sheetViews>
    <sheetView zoomScaleNormal="100" workbookViewId="0">
      <selection sqref="A1:XFD1048576"/>
    </sheetView>
  </sheetViews>
  <sheetFormatPr defaultColWidth="8.88671875" defaultRowHeight="14.4"/>
  <cols>
    <col min="1" max="1" width="2.33203125" style="76" customWidth="1"/>
    <col min="2" max="2" width="6" style="9" customWidth="1"/>
    <col min="3" max="3" width="6.5546875" style="16" customWidth="1"/>
    <col min="4" max="4" width="9" style="76" bestFit="1" customWidth="1"/>
    <col min="5" max="5" width="8.88671875" style="76"/>
    <col min="6" max="6" width="15.33203125" style="76" customWidth="1"/>
    <col min="7" max="7" width="56.44140625" style="76" customWidth="1"/>
    <col min="8" max="8" width="25.6640625" style="76" bestFit="1" customWidth="1"/>
    <col min="9" max="9" width="19.44140625" style="76" bestFit="1" customWidth="1"/>
    <col min="10" max="10" width="16.5546875" style="76" bestFit="1" customWidth="1"/>
    <col min="11" max="11" width="14.88671875" style="76" customWidth="1"/>
    <col min="12" max="27" width="20.6640625" style="76" customWidth="1"/>
    <col min="28" max="30" width="18.33203125" style="76" customWidth="1"/>
    <col min="31" max="31" width="20.6640625" style="76" customWidth="1"/>
    <col min="32" max="32" width="18.33203125" style="76" customWidth="1"/>
    <col min="33" max="33" width="15.109375" style="76" bestFit="1" customWidth="1"/>
    <col min="34" max="35" width="8.88671875" style="76"/>
    <col min="36" max="36" width="15.88671875" bestFit="1" customWidth="1"/>
    <col min="37" max="37" width="6.109375" bestFit="1" customWidth="1"/>
    <col min="39" max="16384" width="8.88671875" style="76"/>
  </cols>
  <sheetData>
    <row r="1" spans="2:38" ht="13.2" customHeight="1">
      <c r="D1" s="5" t="s">
        <v>0</v>
      </c>
      <c r="L1" s="107" t="s">
        <v>4193</v>
      </c>
      <c r="M1" s="108"/>
      <c r="P1" s="59"/>
      <c r="Q1" s="58"/>
      <c r="R1" s="58"/>
      <c r="S1" s="58"/>
      <c r="T1" s="58"/>
      <c r="U1" s="58"/>
      <c r="V1" s="58"/>
      <c r="W1" s="58"/>
      <c r="X1" s="58"/>
      <c r="Y1" s="58"/>
      <c r="Z1" s="58"/>
      <c r="AA1" s="58"/>
      <c r="AB1" s="58"/>
      <c r="AC1" s="58"/>
      <c r="AD1" s="58"/>
      <c r="AE1" s="58"/>
      <c r="AF1" s="58"/>
      <c r="AG1" s="58"/>
      <c r="AH1" s="58"/>
      <c r="AI1" s="58"/>
    </row>
    <row r="2" spans="2:38" s="4" customFormat="1" ht="18" thickBot="1">
      <c r="B2" s="2"/>
      <c r="C2" s="1"/>
      <c r="D2" s="47" t="s">
        <v>4209</v>
      </c>
      <c r="E2" s="6"/>
      <c r="F2" s="6"/>
      <c r="G2" s="6"/>
      <c r="H2" s="21"/>
      <c r="I2" s="21"/>
      <c r="J2" s="48"/>
      <c r="K2" s="48"/>
      <c r="L2" s="109"/>
      <c r="M2" s="110"/>
      <c r="P2" s="49"/>
      <c r="AJ2"/>
      <c r="AK2"/>
      <c r="AL2"/>
    </row>
    <row r="3" spans="2:38" ht="13.2" customHeight="1">
      <c r="D3" s="5" t="s">
        <v>4102</v>
      </c>
      <c r="J3" s="7"/>
      <c r="K3" s="7"/>
      <c r="L3" s="109"/>
      <c r="M3" s="110"/>
      <c r="P3" s="51"/>
    </row>
    <row r="4" spans="2:38" ht="13.2" customHeight="1">
      <c r="D4" s="5" t="s">
        <v>4103</v>
      </c>
      <c r="J4" s="8"/>
      <c r="K4" s="8"/>
      <c r="L4" s="109" t="s">
        <v>4192</v>
      </c>
      <c r="M4" s="110"/>
      <c r="P4" s="50"/>
    </row>
    <row r="5" spans="2:38" ht="13.2" customHeight="1">
      <c r="G5" s="8"/>
      <c r="H5" s="8"/>
      <c r="I5" s="8"/>
      <c r="J5" s="8"/>
      <c r="K5" s="8"/>
      <c r="L5" s="109"/>
      <c r="M5" s="110"/>
      <c r="P5" s="50"/>
    </row>
    <row r="6" spans="2:38" ht="13.2" customHeight="1">
      <c r="G6" s="8"/>
      <c r="H6" s="8"/>
      <c r="I6" s="8"/>
      <c r="J6" s="8"/>
      <c r="K6" s="8"/>
      <c r="L6" s="109"/>
      <c r="M6" s="110"/>
      <c r="P6" s="8"/>
      <c r="Q6" s="8"/>
    </row>
    <row r="7" spans="2:38" ht="13.2" customHeight="1" thickBot="1">
      <c r="F7" s="31" t="s">
        <v>1</v>
      </c>
      <c r="G7" s="8"/>
      <c r="H7" s="8"/>
      <c r="I7" s="8"/>
      <c r="J7" s="8"/>
      <c r="K7" s="8"/>
      <c r="L7" s="111"/>
      <c r="M7" s="112"/>
      <c r="P7" s="8"/>
      <c r="Q7" s="8"/>
    </row>
    <row r="8" spans="2:38" ht="13.2" customHeight="1">
      <c r="G8" s="8" t="s">
        <v>2</v>
      </c>
      <c r="H8" s="8"/>
      <c r="I8" s="8"/>
      <c r="J8" s="8"/>
      <c r="K8" s="8"/>
      <c r="L8" s="8"/>
      <c r="M8" s="8"/>
      <c r="N8" s="8"/>
      <c r="O8" s="8"/>
      <c r="P8" s="8"/>
      <c r="Q8" s="8"/>
    </row>
    <row r="9" spans="2:38" ht="13.2" customHeight="1" thickBot="1">
      <c r="G9" s="52" t="s">
        <v>3</v>
      </c>
      <c r="H9" s="79">
        <f>H23</f>
        <v>0.52738360992800004</v>
      </c>
      <c r="I9" s="11">
        <f>I23</f>
        <v>18998983267</v>
      </c>
      <c r="J9" s="11">
        <f t="shared" ref="J9:AF9" si="0">J23</f>
        <v>-1675631248</v>
      </c>
      <c r="K9" s="11">
        <f t="shared" si="0"/>
        <v>-3332671</v>
      </c>
      <c r="L9" s="11">
        <f t="shared" si="0"/>
        <v>2337062688</v>
      </c>
      <c r="M9" s="11">
        <f t="shared" si="0"/>
        <v>167968219</v>
      </c>
      <c r="N9" s="11">
        <f t="shared" si="0"/>
        <v>0</v>
      </c>
      <c r="O9" s="11">
        <f t="shared" si="0"/>
        <v>396964586</v>
      </c>
      <c r="P9" s="11">
        <f t="shared" si="0"/>
        <v>-292972437</v>
      </c>
      <c r="Q9" s="11">
        <f t="shared" si="0"/>
        <v>19929042404</v>
      </c>
      <c r="R9" s="11">
        <f t="shared" si="0"/>
        <v>312483577</v>
      </c>
      <c r="S9" s="11">
        <f t="shared" si="0"/>
        <v>607401480</v>
      </c>
      <c r="T9" s="11">
        <f t="shared" si="0"/>
        <v>3840353658</v>
      </c>
      <c r="U9" s="11">
        <f t="shared" si="0"/>
        <v>0</v>
      </c>
      <c r="V9" s="11">
        <f t="shared" si="0"/>
        <v>4760238715</v>
      </c>
      <c r="W9" s="11">
        <f t="shared" si="0"/>
        <v>595069625</v>
      </c>
      <c r="X9" s="11">
        <f t="shared" si="0"/>
        <v>552406564</v>
      </c>
      <c r="Y9" s="11">
        <f t="shared" si="0"/>
        <v>2152803467</v>
      </c>
      <c r="Z9" s="11">
        <f t="shared" si="0"/>
        <v>1784091559</v>
      </c>
      <c r="AA9" s="11">
        <f t="shared" si="0"/>
        <v>5084371215</v>
      </c>
      <c r="AB9" s="11">
        <f t="shared" si="0"/>
        <v>2337062688</v>
      </c>
      <c r="AC9" s="11">
        <f t="shared" si="0"/>
        <v>78921081</v>
      </c>
      <c r="AD9" s="11">
        <f t="shared" si="0"/>
        <v>2415983769</v>
      </c>
      <c r="AE9" s="11">
        <f t="shared" si="0"/>
        <v>-347824382</v>
      </c>
      <c r="AF9" s="11">
        <f t="shared" si="0"/>
        <v>2068159387</v>
      </c>
    </row>
    <row r="10" spans="2:38" ht="13.2" customHeight="1">
      <c r="G10" s="52" t="s">
        <v>4</v>
      </c>
      <c r="H10" s="80">
        <f>H22</f>
        <v>3.2957468385000001E-2</v>
      </c>
      <c r="I10" s="12">
        <f>I22</f>
        <v>1111169254</v>
      </c>
      <c r="J10" s="12">
        <f t="shared" ref="J10:AF10" si="1">J22</f>
        <v>-104714221</v>
      </c>
      <c r="K10" s="12">
        <f t="shared" si="1"/>
        <v>-208267</v>
      </c>
      <c r="L10" s="12">
        <f t="shared" si="1"/>
        <v>157288816</v>
      </c>
      <c r="M10" s="12">
        <f t="shared" si="1"/>
        <v>10496737</v>
      </c>
      <c r="N10" s="12">
        <f t="shared" si="1"/>
        <v>0</v>
      </c>
      <c r="O10" s="12">
        <f t="shared" si="1"/>
        <v>24807270</v>
      </c>
      <c r="P10" s="12">
        <f t="shared" si="1"/>
        <v>46574134</v>
      </c>
      <c r="Q10" s="12">
        <f t="shared" si="1"/>
        <v>1245413723</v>
      </c>
      <c r="R10" s="12">
        <f t="shared" si="1"/>
        <v>19527849</v>
      </c>
      <c r="S10" s="12">
        <f t="shared" si="1"/>
        <v>37957976</v>
      </c>
      <c r="T10" s="12">
        <f t="shared" si="1"/>
        <v>239992924</v>
      </c>
      <c r="U10" s="12">
        <f t="shared" si="1"/>
        <v>0</v>
      </c>
      <c r="V10" s="12">
        <f t="shared" si="1"/>
        <v>297478749</v>
      </c>
      <c r="W10" s="12">
        <f t="shared" si="1"/>
        <v>37187331</v>
      </c>
      <c r="X10" s="12">
        <f t="shared" si="1"/>
        <v>34521213</v>
      </c>
      <c r="Y10" s="12">
        <f t="shared" si="1"/>
        <v>134533859</v>
      </c>
      <c r="Z10" s="12">
        <f t="shared" si="1"/>
        <v>318248149</v>
      </c>
      <c r="AA10" s="12">
        <f t="shared" si="1"/>
        <v>524490552</v>
      </c>
      <c r="AB10" s="12">
        <f t="shared" si="1"/>
        <v>157288816</v>
      </c>
      <c r="AC10" s="12">
        <f t="shared" si="1"/>
        <v>-6308188</v>
      </c>
      <c r="AD10" s="12">
        <f t="shared" si="1"/>
        <v>150980628</v>
      </c>
      <c r="AE10" s="12">
        <f t="shared" si="1"/>
        <v>-64457134</v>
      </c>
      <c r="AF10" s="12">
        <f t="shared" si="1"/>
        <v>86523494</v>
      </c>
    </row>
    <row r="11" spans="2:38" ht="13.2" customHeight="1">
      <c r="G11" s="8" t="s">
        <v>4123</v>
      </c>
      <c r="H11" s="81">
        <f>SUM(H24:H81)</f>
        <v>0.11563763760699999</v>
      </c>
      <c r="I11" s="13">
        <f t="shared" ref="I11:AF11" si="2">SUM(I24:I81)</f>
        <v>3878026015</v>
      </c>
      <c r="J11" s="13">
        <f t="shared" si="2"/>
        <v>-367410051</v>
      </c>
      <c r="K11" s="13">
        <f t="shared" si="2"/>
        <v>-608713</v>
      </c>
      <c r="L11" s="13">
        <f t="shared" si="2"/>
        <v>554920464</v>
      </c>
      <c r="M11" s="13">
        <f t="shared" si="2"/>
        <v>36829819</v>
      </c>
      <c r="N11" s="13">
        <f t="shared" si="2"/>
        <v>0</v>
      </c>
      <c r="O11" s="13">
        <f t="shared" si="2"/>
        <v>87041095</v>
      </c>
      <c r="P11" s="13">
        <f t="shared" si="2"/>
        <v>180975744</v>
      </c>
      <c r="Q11" s="13">
        <f t="shared" si="2"/>
        <v>4369774373</v>
      </c>
      <c r="R11" s="13">
        <f t="shared" si="2"/>
        <v>68517231</v>
      </c>
      <c r="S11" s="13">
        <f t="shared" si="2"/>
        <v>133182884</v>
      </c>
      <c r="T11" s="13">
        <f t="shared" si="2"/>
        <v>842061485</v>
      </c>
      <c r="U11" s="13">
        <f t="shared" si="2"/>
        <v>259581387</v>
      </c>
      <c r="V11" s="13">
        <f t="shared" si="2"/>
        <v>1303342987</v>
      </c>
      <c r="W11" s="13">
        <f t="shared" si="2"/>
        <v>130478924</v>
      </c>
      <c r="X11" s="13">
        <f t="shared" si="2"/>
        <v>121124335</v>
      </c>
      <c r="Y11" s="13">
        <f t="shared" si="2"/>
        <v>472038002</v>
      </c>
      <c r="Z11" s="13">
        <f t="shared" si="2"/>
        <v>374291963</v>
      </c>
      <c r="AA11" s="13">
        <f t="shared" si="2"/>
        <v>1097933224</v>
      </c>
      <c r="AB11" s="13">
        <f t="shared" si="2"/>
        <v>554920464</v>
      </c>
      <c r="AC11" s="13">
        <f t="shared" si="2"/>
        <v>-25175793</v>
      </c>
      <c r="AD11" s="13">
        <f t="shared" si="2"/>
        <v>529744671</v>
      </c>
      <c r="AE11" s="13">
        <f t="shared" si="2"/>
        <v>-27281200</v>
      </c>
      <c r="AF11" s="13">
        <f t="shared" si="2"/>
        <v>502463471</v>
      </c>
    </row>
    <row r="12" spans="2:38" ht="13.2" customHeight="1" thickBot="1">
      <c r="F12" s="31" t="s">
        <v>5</v>
      </c>
      <c r="G12" s="8"/>
      <c r="H12" s="82">
        <f>SUM(H9:H11)</f>
        <v>0.67597871592000003</v>
      </c>
      <c r="I12" s="11">
        <f>SUM(I9:I11)</f>
        <v>23988178536</v>
      </c>
      <c r="J12" s="11">
        <f t="shared" ref="J12:AF12" si="3">SUM(J9:J11)</f>
        <v>-2147755520</v>
      </c>
      <c r="K12" s="11">
        <f t="shared" si="3"/>
        <v>-4149651</v>
      </c>
      <c r="L12" s="11">
        <f t="shared" si="3"/>
        <v>3049271968</v>
      </c>
      <c r="M12" s="11">
        <f t="shared" si="3"/>
        <v>215294775</v>
      </c>
      <c r="N12" s="11">
        <f t="shared" si="3"/>
        <v>0</v>
      </c>
      <c r="O12" s="11">
        <f t="shared" si="3"/>
        <v>508812951</v>
      </c>
      <c r="P12" s="11">
        <f t="shared" si="3"/>
        <v>-65422559</v>
      </c>
      <c r="Q12" s="11">
        <f t="shared" si="3"/>
        <v>25544230500</v>
      </c>
      <c r="R12" s="11">
        <f t="shared" si="3"/>
        <v>400528657</v>
      </c>
      <c r="S12" s="11">
        <f t="shared" si="3"/>
        <v>778542340</v>
      </c>
      <c r="T12" s="11">
        <f t="shared" si="3"/>
        <v>4922408067</v>
      </c>
      <c r="U12" s="11">
        <f t="shared" si="3"/>
        <v>259581387</v>
      </c>
      <c r="V12" s="11">
        <f t="shared" si="3"/>
        <v>6361060451</v>
      </c>
      <c r="W12" s="11">
        <f t="shared" si="3"/>
        <v>762735880</v>
      </c>
      <c r="X12" s="11">
        <f t="shared" si="3"/>
        <v>708052112</v>
      </c>
      <c r="Y12" s="11">
        <f t="shared" si="3"/>
        <v>2759375328</v>
      </c>
      <c r="Z12" s="11">
        <f t="shared" si="3"/>
        <v>2476631671</v>
      </c>
      <c r="AA12" s="11">
        <f t="shared" si="3"/>
        <v>6706794991</v>
      </c>
      <c r="AB12" s="11">
        <f t="shared" si="3"/>
        <v>3049271968</v>
      </c>
      <c r="AC12" s="11">
        <f t="shared" si="3"/>
        <v>47437100</v>
      </c>
      <c r="AD12" s="11">
        <f t="shared" si="3"/>
        <v>3096709068</v>
      </c>
      <c r="AE12" s="11">
        <f t="shared" si="3"/>
        <v>-439562716</v>
      </c>
      <c r="AF12" s="11">
        <f t="shared" si="3"/>
        <v>2657146352</v>
      </c>
    </row>
    <row r="13" spans="2:38" ht="13.2" customHeight="1">
      <c r="E13" s="31"/>
      <c r="F13" s="31"/>
      <c r="G13" s="8"/>
      <c r="H13" s="83"/>
      <c r="I13" s="1"/>
      <c r="J13" s="1"/>
      <c r="K13" s="1"/>
      <c r="L13" s="1"/>
      <c r="M13" s="1"/>
      <c r="N13" s="1"/>
      <c r="O13" s="1"/>
      <c r="P13" s="1"/>
      <c r="Q13" s="1"/>
      <c r="R13" s="1"/>
      <c r="S13" s="1"/>
      <c r="T13" s="1"/>
      <c r="U13" s="1"/>
      <c r="V13" s="1"/>
      <c r="W13" s="1"/>
      <c r="X13" s="1"/>
      <c r="Y13" s="1"/>
      <c r="Z13" s="1"/>
      <c r="AA13" s="1"/>
      <c r="AB13" s="1"/>
      <c r="AC13" s="1"/>
      <c r="AD13" s="1"/>
      <c r="AE13" s="1"/>
      <c r="AF13" s="1"/>
    </row>
    <row r="14" spans="2:38" ht="13.2" customHeight="1">
      <c r="F14" s="31" t="s">
        <v>6</v>
      </c>
      <c r="G14" s="8"/>
      <c r="H14" s="81">
        <f>SUM(H82:H1390)</f>
        <v>0.32402128408000003</v>
      </c>
      <c r="I14" s="10">
        <f t="shared" ref="I14:AF14" si="4">SUM(I82:I1390)</f>
        <v>11360490424</v>
      </c>
      <c r="J14" s="10">
        <f t="shared" si="4"/>
        <v>-1029497653</v>
      </c>
      <c r="K14" s="10">
        <f t="shared" si="4"/>
        <v>22382228</v>
      </c>
      <c r="L14" s="10">
        <f t="shared" si="4"/>
        <v>1478393697</v>
      </c>
      <c r="M14" s="10">
        <f t="shared" si="4"/>
        <v>103198638</v>
      </c>
      <c r="N14" s="10">
        <f t="shared" si="4"/>
        <v>0</v>
      </c>
      <c r="O14" s="10">
        <f t="shared" si="4"/>
        <v>243892621</v>
      </c>
      <c r="P14" s="10">
        <f t="shared" si="4"/>
        <v>65422559</v>
      </c>
      <c r="Q14" s="10">
        <f t="shared" si="4"/>
        <v>12244282514</v>
      </c>
      <c r="R14" s="10">
        <f t="shared" si="4"/>
        <v>191988012</v>
      </c>
      <c r="S14" s="10">
        <f t="shared" si="4"/>
        <v>373183737</v>
      </c>
      <c r="T14" s="10">
        <f t="shared" si="4"/>
        <v>2359489967</v>
      </c>
      <c r="U14" s="10">
        <f t="shared" si="4"/>
        <v>2466221983</v>
      </c>
      <c r="V14" s="10">
        <f t="shared" si="4"/>
        <v>5390883699</v>
      </c>
      <c r="W14" s="10">
        <f t="shared" si="4"/>
        <v>365607174</v>
      </c>
      <c r="X14" s="10">
        <f t="shared" si="4"/>
        <v>339395232</v>
      </c>
      <c r="Y14" s="10">
        <f t="shared" si="4"/>
        <v>1322669374</v>
      </c>
      <c r="Z14" s="10">
        <f t="shared" si="4"/>
        <v>250722098</v>
      </c>
      <c r="AA14" s="10">
        <f t="shared" si="4"/>
        <v>2278393878</v>
      </c>
      <c r="AB14" s="10">
        <f t="shared" si="4"/>
        <v>1478393697</v>
      </c>
      <c r="AC14" s="10">
        <f t="shared" si="4"/>
        <v>5972037</v>
      </c>
      <c r="AD14" s="10">
        <f t="shared" si="4"/>
        <v>1484365734</v>
      </c>
      <c r="AE14" s="10">
        <f t="shared" si="4"/>
        <v>439169430</v>
      </c>
      <c r="AF14" s="10">
        <f t="shared" si="4"/>
        <v>1923535164</v>
      </c>
    </row>
    <row r="15" spans="2:38" ht="13.2" customHeight="1">
      <c r="E15" s="31"/>
      <c r="F15" s="31"/>
      <c r="G15" s="8"/>
      <c r="H15" s="8"/>
      <c r="I15" s="4"/>
      <c r="J15" s="4"/>
      <c r="K15" s="4"/>
      <c r="L15" s="4"/>
      <c r="M15" s="4"/>
      <c r="N15" s="4"/>
      <c r="O15" s="4"/>
      <c r="P15" s="4"/>
      <c r="Q15" s="4"/>
      <c r="R15" s="4"/>
      <c r="S15" s="4"/>
      <c r="T15" s="4"/>
      <c r="U15" s="4"/>
      <c r="V15" s="4"/>
      <c r="W15" s="4"/>
      <c r="X15" s="4"/>
      <c r="Y15" s="4"/>
      <c r="Z15" s="4"/>
      <c r="AA15" s="4"/>
      <c r="AB15" s="4"/>
      <c r="AC15" s="4"/>
      <c r="AD15" s="4"/>
      <c r="AE15" s="4"/>
      <c r="AF15" s="4"/>
    </row>
    <row r="16" spans="2:38" ht="13.2" customHeight="1" thickBot="1">
      <c r="F16" s="53" t="s">
        <v>7</v>
      </c>
      <c r="G16" s="15"/>
      <c r="H16" s="82">
        <f>SUM(H22:H1386)</f>
        <v>1</v>
      </c>
      <c r="I16" s="11">
        <f t="shared" ref="I16:K16" si="5">I12+I14</f>
        <v>35348668960</v>
      </c>
      <c r="J16" s="11">
        <f t="shared" si="5"/>
        <v>-3177253173</v>
      </c>
      <c r="K16" s="11">
        <f t="shared" si="5"/>
        <v>18232577</v>
      </c>
      <c r="L16" s="11">
        <f>L12+L14</f>
        <v>4527665665</v>
      </c>
      <c r="M16" s="11">
        <f t="shared" ref="M16:AF16" si="6">M12+M14</f>
        <v>318493413</v>
      </c>
      <c r="N16" s="11">
        <f t="shared" si="6"/>
        <v>0</v>
      </c>
      <c r="O16" s="11">
        <f t="shared" si="6"/>
        <v>752705572</v>
      </c>
      <c r="P16" s="11">
        <f t="shared" si="6"/>
        <v>0</v>
      </c>
      <c r="Q16" s="11">
        <f t="shared" si="6"/>
        <v>37788513014</v>
      </c>
      <c r="R16" s="11">
        <f t="shared" si="6"/>
        <v>592516669</v>
      </c>
      <c r="S16" s="11">
        <f t="shared" si="6"/>
        <v>1151726077</v>
      </c>
      <c r="T16" s="11">
        <f t="shared" si="6"/>
        <v>7281898034</v>
      </c>
      <c r="U16" s="11">
        <f t="shared" si="6"/>
        <v>2725803370</v>
      </c>
      <c r="V16" s="11">
        <f t="shared" si="6"/>
        <v>11751944150</v>
      </c>
      <c r="W16" s="11">
        <f t="shared" si="6"/>
        <v>1128343054</v>
      </c>
      <c r="X16" s="11">
        <f t="shared" si="6"/>
        <v>1047447344</v>
      </c>
      <c r="Y16" s="11">
        <f t="shared" si="6"/>
        <v>4082044702</v>
      </c>
      <c r="Z16" s="11">
        <f t="shared" si="6"/>
        <v>2727353769</v>
      </c>
      <c r="AA16" s="11">
        <f t="shared" si="6"/>
        <v>8985188869</v>
      </c>
      <c r="AB16" s="11">
        <f>AB12+AB14</f>
        <v>4527665665</v>
      </c>
      <c r="AC16" s="11">
        <f>AC12+AC14</f>
        <v>53409137</v>
      </c>
      <c r="AD16" s="11">
        <f t="shared" ref="AD16" si="7">AD12+AD14</f>
        <v>4581074802</v>
      </c>
      <c r="AE16" s="11">
        <f t="shared" si="6"/>
        <v>-393286</v>
      </c>
      <c r="AF16" s="11">
        <f t="shared" si="6"/>
        <v>4580681516</v>
      </c>
    </row>
    <row r="17" spans="1:38" ht="13.2" customHeight="1">
      <c r="F17" s="62"/>
      <c r="G17" s="63"/>
      <c r="H17" s="64"/>
      <c r="I17" s="54"/>
      <c r="J17" s="54"/>
      <c r="K17" s="54"/>
      <c r="L17" s="54"/>
      <c r="M17" s="54"/>
      <c r="N17" s="54"/>
      <c r="O17" s="54"/>
      <c r="P17" s="54"/>
      <c r="Q17" s="54"/>
      <c r="AD17" s="84"/>
      <c r="AE17" s="74"/>
      <c r="AF17" s="74"/>
      <c r="AG17" s="84"/>
    </row>
    <row r="18" spans="1:38" ht="13.2" customHeight="1">
      <c r="F18" s="62"/>
      <c r="G18" s="63"/>
      <c r="H18" s="64"/>
      <c r="I18" s="14" t="s">
        <v>8</v>
      </c>
      <c r="J18" s="14" t="s">
        <v>8</v>
      </c>
      <c r="K18" s="14" t="s">
        <v>8</v>
      </c>
      <c r="L18" s="14" t="s">
        <v>8</v>
      </c>
      <c r="M18" s="14" t="s">
        <v>8</v>
      </c>
      <c r="N18" s="14" t="s">
        <v>8</v>
      </c>
      <c r="O18" s="14" t="s">
        <v>8</v>
      </c>
      <c r="P18" s="14" t="s">
        <v>8</v>
      </c>
      <c r="Q18" s="14" t="s">
        <v>9</v>
      </c>
      <c r="AD18" s="56"/>
      <c r="AE18" s="74"/>
      <c r="AF18" s="74"/>
    </row>
    <row r="19" spans="1:38" s="21" customFormat="1" ht="12" customHeight="1" thickBot="1">
      <c r="B19" s="65"/>
      <c r="C19" s="66"/>
      <c r="D19" s="65"/>
      <c r="E19" s="65"/>
      <c r="F19" s="65"/>
      <c r="O19" s="67"/>
      <c r="AJ19"/>
      <c r="AK19"/>
      <c r="AL19"/>
    </row>
    <row r="20" spans="1:38" s="21" customFormat="1" ht="15" customHeight="1" thickBot="1">
      <c r="B20" s="65"/>
      <c r="C20" s="66"/>
      <c r="D20" s="65"/>
      <c r="E20" s="65"/>
      <c r="F20" s="65"/>
      <c r="M20" s="98" t="s">
        <v>4172</v>
      </c>
      <c r="N20" s="99"/>
      <c r="O20" s="99"/>
      <c r="P20" s="100"/>
      <c r="R20" s="101" t="s">
        <v>4169</v>
      </c>
      <c r="S20" s="102"/>
      <c r="T20" s="102"/>
      <c r="U20" s="102"/>
      <c r="V20" s="103"/>
      <c r="W20" s="104" t="s">
        <v>4170</v>
      </c>
      <c r="X20" s="105"/>
      <c r="Y20" s="105"/>
      <c r="Z20" s="105"/>
      <c r="AA20" s="106"/>
      <c r="AB20" s="95" t="s">
        <v>4171</v>
      </c>
      <c r="AC20" s="96"/>
      <c r="AD20" s="96"/>
      <c r="AE20" s="96"/>
      <c r="AF20" s="97"/>
      <c r="AJ20"/>
      <c r="AK20"/>
      <c r="AL20"/>
    </row>
    <row r="21" spans="1:38" ht="180.6" thickBot="1">
      <c r="B21" s="75" t="s">
        <v>15</v>
      </c>
      <c r="C21" s="7" t="s">
        <v>10</v>
      </c>
      <c r="D21" s="60" t="s">
        <v>11</v>
      </c>
      <c r="E21" s="60" t="s">
        <v>12</v>
      </c>
      <c r="F21" s="61" t="s">
        <v>4124</v>
      </c>
      <c r="G21" s="60" t="s">
        <v>14</v>
      </c>
      <c r="H21" s="60" t="s">
        <v>4165</v>
      </c>
      <c r="I21" s="71" t="s">
        <v>4166</v>
      </c>
      <c r="J21" s="72" t="s">
        <v>4167</v>
      </c>
      <c r="K21" s="72" t="s">
        <v>4168</v>
      </c>
      <c r="L21" s="73" t="s">
        <v>4194</v>
      </c>
      <c r="M21" s="68" t="s">
        <v>4173</v>
      </c>
      <c r="N21" s="69" t="s">
        <v>4174</v>
      </c>
      <c r="O21" s="69" t="s">
        <v>4175</v>
      </c>
      <c r="P21" s="70" t="s">
        <v>4176</v>
      </c>
      <c r="Q21" s="71" t="s">
        <v>4177</v>
      </c>
      <c r="R21" s="85" t="s">
        <v>4178</v>
      </c>
      <c r="S21" s="85" t="s">
        <v>4179</v>
      </c>
      <c r="T21" s="85" t="s">
        <v>4180</v>
      </c>
      <c r="U21" s="85" t="s">
        <v>4181</v>
      </c>
      <c r="V21" s="85" t="s">
        <v>4182</v>
      </c>
      <c r="W21" s="86" t="s">
        <v>4183</v>
      </c>
      <c r="X21" s="86" t="s">
        <v>4184</v>
      </c>
      <c r="Y21" s="86" t="s">
        <v>4185</v>
      </c>
      <c r="Z21" s="86" t="s">
        <v>4186</v>
      </c>
      <c r="AA21" s="86" t="s">
        <v>4187</v>
      </c>
      <c r="AB21" s="77" t="s">
        <v>4205</v>
      </c>
      <c r="AC21" s="77" t="s">
        <v>4206</v>
      </c>
      <c r="AD21" s="77" t="s">
        <v>4207</v>
      </c>
      <c r="AE21" s="78" t="s">
        <v>4188</v>
      </c>
      <c r="AF21" s="77" t="s">
        <v>4208</v>
      </c>
    </row>
    <row r="22" spans="1:38">
      <c r="A22" s="4"/>
      <c r="B22" s="2">
        <v>1</v>
      </c>
      <c r="C22" s="17" t="s">
        <v>16</v>
      </c>
      <c r="D22" s="18" t="s">
        <v>4105</v>
      </c>
      <c r="E22" s="2"/>
      <c r="F22" s="18">
        <v>902</v>
      </c>
      <c r="G22" s="19" t="s">
        <v>17</v>
      </c>
      <c r="H22" s="34">
        <v>3.2957468385000001E-2</v>
      </c>
      <c r="I22" s="55">
        <v>1111169254</v>
      </c>
      <c r="J22" s="55">
        <v>-104714221</v>
      </c>
      <c r="K22" s="55">
        <v>-208267</v>
      </c>
      <c r="L22" s="55">
        <v>157288816</v>
      </c>
      <c r="M22" s="55">
        <v>10496737</v>
      </c>
      <c r="N22" s="87">
        <v>0</v>
      </c>
      <c r="O22" s="55">
        <v>24807270</v>
      </c>
      <c r="P22" s="55">
        <v>46574134</v>
      </c>
      <c r="Q22" s="56">
        <f t="shared" ref="Q22:Q85" si="8">SUM(I22:K22,L22:P22)</f>
        <v>1245413723</v>
      </c>
      <c r="R22" s="56">
        <v>19527849</v>
      </c>
      <c r="S22" s="56">
        <v>37957976</v>
      </c>
      <c r="T22" s="56">
        <v>239992924</v>
      </c>
      <c r="U22" s="56">
        <v>0</v>
      </c>
      <c r="V22" s="88">
        <f>SUM(R22:U22)</f>
        <v>297478749</v>
      </c>
      <c r="W22" s="56">
        <v>37187331</v>
      </c>
      <c r="X22" s="56">
        <v>34521213</v>
      </c>
      <c r="Y22" s="56">
        <v>134533859</v>
      </c>
      <c r="Z22" s="56">
        <v>318248149</v>
      </c>
      <c r="AA22" s="88">
        <f>SUM(W22:Z22)</f>
        <v>524490552</v>
      </c>
      <c r="AB22" s="56">
        <v>157288816</v>
      </c>
      <c r="AC22" s="56">
        <v>-6308188</v>
      </c>
      <c r="AD22" s="56">
        <f>+AB22+AC22</f>
        <v>150980628</v>
      </c>
      <c r="AE22" s="56">
        <v>-64457134</v>
      </c>
      <c r="AF22" s="88">
        <v>86523494</v>
      </c>
      <c r="AG22" s="56"/>
      <c r="AH22" s="56"/>
      <c r="AI22" s="56"/>
    </row>
    <row r="23" spans="1:38">
      <c r="A23" s="4"/>
      <c r="B23" s="2">
        <v>1</v>
      </c>
      <c r="C23" s="17" t="s">
        <v>18</v>
      </c>
      <c r="D23" s="18" t="s">
        <v>4106</v>
      </c>
      <c r="E23" s="2"/>
      <c r="F23" s="18">
        <v>902</v>
      </c>
      <c r="G23" s="19" t="s">
        <v>19</v>
      </c>
      <c r="H23" s="34">
        <v>0.52738360992800004</v>
      </c>
      <c r="I23" s="55">
        <v>18998983267</v>
      </c>
      <c r="J23" s="55">
        <v>-1675631248</v>
      </c>
      <c r="K23" s="55">
        <v>-3332671</v>
      </c>
      <c r="L23" s="55">
        <v>2337062688</v>
      </c>
      <c r="M23" s="55">
        <v>167968219</v>
      </c>
      <c r="N23" s="55">
        <v>0</v>
      </c>
      <c r="O23" s="55">
        <v>396964586</v>
      </c>
      <c r="P23" s="55">
        <v>-292972437</v>
      </c>
      <c r="Q23" s="56">
        <f t="shared" si="8"/>
        <v>19929042404</v>
      </c>
      <c r="R23" s="56">
        <v>312483577</v>
      </c>
      <c r="S23" s="56">
        <v>607401480</v>
      </c>
      <c r="T23" s="56">
        <v>3840353658</v>
      </c>
      <c r="U23" s="56">
        <v>0</v>
      </c>
      <c r="V23" s="88">
        <f t="shared" ref="V23:V86" si="9">SUM(R23:U23)</f>
        <v>4760238715</v>
      </c>
      <c r="W23" s="56">
        <v>595069625</v>
      </c>
      <c r="X23" s="56">
        <v>552406564</v>
      </c>
      <c r="Y23" s="56">
        <v>2152803467</v>
      </c>
      <c r="Z23" s="56">
        <v>1784091559</v>
      </c>
      <c r="AA23" s="88">
        <f t="shared" ref="AA23:AA86" si="10">SUM(W23:Z23)</f>
        <v>5084371215</v>
      </c>
      <c r="AB23" s="56">
        <v>2337062688</v>
      </c>
      <c r="AC23" s="56">
        <v>78921081</v>
      </c>
      <c r="AD23" s="56">
        <v>2415983769</v>
      </c>
      <c r="AE23" s="56">
        <v>-347824382</v>
      </c>
      <c r="AF23" s="88">
        <f>+AD23+AE23</f>
        <v>2068159387</v>
      </c>
      <c r="AG23" s="56"/>
      <c r="AH23" s="56"/>
      <c r="AI23" s="56"/>
    </row>
    <row r="24" spans="1:38">
      <c r="A24" s="4"/>
      <c r="B24" s="2">
        <v>2</v>
      </c>
      <c r="C24" s="4" t="s">
        <v>20</v>
      </c>
      <c r="D24" s="18" t="s">
        <v>21</v>
      </c>
      <c r="E24" s="18" t="s">
        <v>22</v>
      </c>
      <c r="F24" s="18" t="s">
        <v>23</v>
      </c>
      <c r="G24" s="19" t="s">
        <v>24</v>
      </c>
      <c r="H24" s="34">
        <v>3.6471125699999999E-4</v>
      </c>
      <c r="I24" s="55">
        <v>12551358</v>
      </c>
      <c r="J24" s="55">
        <v>-1158780</v>
      </c>
      <c r="K24" s="55">
        <v>-2305</v>
      </c>
      <c r="L24" s="55">
        <v>1702919</v>
      </c>
      <c r="M24" s="55">
        <v>116158</v>
      </c>
      <c r="N24" s="87">
        <v>0</v>
      </c>
      <c r="O24" s="55">
        <v>274520</v>
      </c>
      <c r="P24" s="55">
        <v>298026</v>
      </c>
      <c r="Q24" s="56">
        <f t="shared" si="8"/>
        <v>13781896</v>
      </c>
      <c r="R24" s="56">
        <v>216097</v>
      </c>
      <c r="S24" s="56">
        <v>420047</v>
      </c>
      <c r="T24" s="56">
        <v>2655790</v>
      </c>
      <c r="U24" s="56">
        <v>117251</v>
      </c>
      <c r="V24" s="88">
        <f t="shared" si="9"/>
        <v>3409185</v>
      </c>
      <c r="W24" s="56">
        <v>411519</v>
      </c>
      <c r="X24" s="56">
        <v>382016</v>
      </c>
      <c r="Y24" s="56">
        <v>1488768</v>
      </c>
      <c r="Z24" s="56">
        <v>856886</v>
      </c>
      <c r="AA24" s="88">
        <f t="shared" si="10"/>
        <v>3139189</v>
      </c>
      <c r="AB24" s="56">
        <v>1702919</v>
      </c>
      <c r="AC24" s="56">
        <v>-32149</v>
      </c>
      <c r="AD24" s="56">
        <f>+AB24+AC24</f>
        <v>1670770</v>
      </c>
      <c r="AE24" s="56">
        <v>-154551</v>
      </c>
      <c r="AF24" s="88">
        <v>1516219</v>
      </c>
      <c r="AG24" s="56"/>
      <c r="AH24" s="56"/>
      <c r="AI24" s="56"/>
    </row>
    <row r="25" spans="1:38">
      <c r="A25" s="4"/>
      <c r="B25" s="2">
        <v>2</v>
      </c>
      <c r="C25" s="4" t="s">
        <v>20</v>
      </c>
      <c r="D25" s="18" t="s">
        <v>25</v>
      </c>
      <c r="E25" s="18" t="s">
        <v>26</v>
      </c>
      <c r="F25" s="18" t="s">
        <v>27</v>
      </c>
      <c r="G25" s="19" t="s">
        <v>28</v>
      </c>
      <c r="H25" s="34">
        <v>6.3899219999999994E-5</v>
      </c>
      <c r="I25" s="55">
        <v>2269279</v>
      </c>
      <c r="J25" s="55">
        <v>-203024</v>
      </c>
      <c r="K25" s="55">
        <v>-404</v>
      </c>
      <c r="L25" s="55">
        <v>287991</v>
      </c>
      <c r="M25" s="55">
        <v>20351</v>
      </c>
      <c r="N25" s="87">
        <v>0</v>
      </c>
      <c r="O25" s="55">
        <v>48098</v>
      </c>
      <c r="P25" s="55">
        <v>-7634</v>
      </c>
      <c r="Q25" s="56">
        <f t="shared" si="8"/>
        <v>2414657</v>
      </c>
      <c r="R25" s="56">
        <v>37861</v>
      </c>
      <c r="S25" s="56">
        <v>73594</v>
      </c>
      <c r="T25" s="56">
        <v>465308</v>
      </c>
      <c r="U25" s="56">
        <v>12709</v>
      </c>
      <c r="V25" s="88">
        <f t="shared" si="9"/>
        <v>589472</v>
      </c>
      <c r="W25" s="56">
        <v>72100</v>
      </c>
      <c r="X25" s="56">
        <v>66931</v>
      </c>
      <c r="Y25" s="56">
        <v>260839</v>
      </c>
      <c r="Z25" s="56">
        <v>4982</v>
      </c>
      <c r="AA25" s="88">
        <f t="shared" si="10"/>
        <v>404852</v>
      </c>
      <c r="AB25" s="56">
        <v>287991</v>
      </c>
      <c r="AC25" s="56">
        <v>4736</v>
      </c>
      <c r="AD25" s="56">
        <f t="shared" ref="AD25:AD88" si="11">+AB25+AC25</f>
        <v>292727</v>
      </c>
      <c r="AE25" s="56">
        <v>1704</v>
      </c>
      <c r="AF25" s="88">
        <v>294431</v>
      </c>
      <c r="AG25" s="56"/>
      <c r="AH25" s="56"/>
      <c r="AI25" s="56"/>
    </row>
    <row r="26" spans="1:38">
      <c r="A26" s="4"/>
      <c r="B26" s="2">
        <v>2</v>
      </c>
      <c r="C26" s="4" t="s">
        <v>20</v>
      </c>
      <c r="D26" s="18" t="s">
        <v>29</v>
      </c>
      <c r="E26" s="18" t="s">
        <v>30</v>
      </c>
      <c r="F26" s="18" t="s">
        <v>31</v>
      </c>
      <c r="G26" s="19" t="s">
        <v>32</v>
      </c>
      <c r="H26" s="34">
        <v>2.5542189000000001E-5</v>
      </c>
      <c r="I26" s="55">
        <v>890186</v>
      </c>
      <c r="J26" s="55">
        <v>-81154</v>
      </c>
      <c r="K26" s="55">
        <v>-161</v>
      </c>
      <c r="L26" s="55">
        <v>117612</v>
      </c>
      <c r="M26" s="55">
        <v>8135</v>
      </c>
      <c r="N26" s="87">
        <v>0</v>
      </c>
      <c r="O26" s="55">
        <v>19226</v>
      </c>
      <c r="P26" s="55">
        <v>11357</v>
      </c>
      <c r="Q26" s="56">
        <f t="shared" si="8"/>
        <v>965201</v>
      </c>
      <c r="R26" s="56">
        <v>15134</v>
      </c>
      <c r="S26" s="56">
        <v>29418</v>
      </c>
      <c r="T26" s="56">
        <v>185996</v>
      </c>
      <c r="U26" s="56">
        <v>0</v>
      </c>
      <c r="V26" s="88">
        <f t="shared" si="9"/>
        <v>230548</v>
      </c>
      <c r="W26" s="56">
        <v>28820</v>
      </c>
      <c r="X26" s="56">
        <v>26754</v>
      </c>
      <c r="Y26" s="56">
        <v>104264</v>
      </c>
      <c r="Z26" s="56">
        <v>251875</v>
      </c>
      <c r="AA26" s="88">
        <f t="shared" si="10"/>
        <v>411713</v>
      </c>
      <c r="AB26" s="56">
        <v>117612</v>
      </c>
      <c r="AC26" s="56">
        <v>-601</v>
      </c>
      <c r="AD26" s="56">
        <f t="shared" si="11"/>
        <v>117011</v>
      </c>
      <c r="AE26" s="56">
        <v>-50399</v>
      </c>
      <c r="AF26" s="88">
        <v>66612</v>
      </c>
      <c r="AG26" s="56"/>
      <c r="AH26" s="56"/>
      <c r="AI26" s="56"/>
    </row>
    <row r="27" spans="1:38">
      <c r="A27" s="4"/>
      <c r="B27" s="2">
        <v>2</v>
      </c>
      <c r="C27" s="4" t="s">
        <v>20</v>
      </c>
      <c r="D27" s="18" t="s">
        <v>33</v>
      </c>
      <c r="E27" s="18" t="s">
        <v>34</v>
      </c>
      <c r="F27" s="18" t="s">
        <v>35</v>
      </c>
      <c r="G27" s="19" t="s">
        <v>36</v>
      </c>
      <c r="H27" s="34">
        <v>3.8642183000000001E-5</v>
      </c>
      <c r="I27" s="55">
        <v>1588569</v>
      </c>
      <c r="J27" s="55">
        <v>-122776</v>
      </c>
      <c r="K27" s="55">
        <v>-244</v>
      </c>
      <c r="L27" s="55">
        <v>142228</v>
      </c>
      <c r="M27" s="55">
        <v>12307</v>
      </c>
      <c r="N27" s="87">
        <v>0</v>
      </c>
      <c r="O27" s="55">
        <v>29086</v>
      </c>
      <c r="P27" s="55">
        <v>-188939</v>
      </c>
      <c r="Q27" s="56">
        <f t="shared" si="8"/>
        <v>1460231</v>
      </c>
      <c r="R27" s="56">
        <v>22896</v>
      </c>
      <c r="S27" s="56">
        <v>44505</v>
      </c>
      <c r="T27" s="56">
        <v>281388</v>
      </c>
      <c r="U27" s="56">
        <v>0</v>
      </c>
      <c r="V27" s="88">
        <f t="shared" si="9"/>
        <v>348789</v>
      </c>
      <c r="W27" s="56">
        <v>43602</v>
      </c>
      <c r="X27" s="56">
        <v>40476</v>
      </c>
      <c r="Y27" s="56">
        <v>157739</v>
      </c>
      <c r="Z27" s="56">
        <v>974506</v>
      </c>
      <c r="AA27" s="88">
        <f t="shared" si="10"/>
        <v>1216323</v>
      </c>
      <c r="AB27" s="56">
        <v>142228</v>
      </c>
      <c r="AC27" s="56">
        <v>34795</v>
      </c>
      <c r="AD27" s="56">
        <f t="shared" si="11"/>
        <v>177023</v>
      </c>
      <c r="AE27" s="56">
        <v>-189285</v>
      </c>
      <c r="AF27" s="88">
        <v>-12262</v>
      </c>
      <c r="AG27" s="56"/>
      <c r="AH27" s="56"/>
      <c r="AI27" s="56"/>
    </row>
    <row r="28" spans="1:38">
      <c r="A28" s="4"/>
      <c r="B28" s="2">
        <v>2</v>
      </c>
      <c r="C28" s="4" t="s">
        <v>20</v>
      </c>
      <c r="D28" s="18" t="s">
        <v>37</v>
      </c>
      <c r="E28" s="18" t="s">
        <v>38</v>
      </c>
      <c r="F28" s="18" t="s">
        <v>39</v>
      </c>
      <c r="G28" s="19" t="s">
        <v>40</v>
      </c>
      <c r="H28" s="34">
        <v>2.7654925600000002E-4</v>
      </c>
      <c r="I28" s="55">
        <v>14093196</v>
      </c>
      <c r="J28" s="55">
        <v>-878667</v>
      </c>
      <c r="K28" s="55">
        <v>-1748</v>
      </c>
      <c r="L28" s="55">
        <v>615604</v>
      </c>
      <c r="M28" s="55">
        <v>88079</v>
      </c>
      <c r="N28" s="87">
        <v>0</v>
      </c>
      <c r="O28" s="55">
        <v>208160</v>
      </c>
      <c r="P28" s="55">
        <v>-3674239</v>
      </c>
      <c r="Q28" s="56">
        <f t="shared" si="8"/>
        <v>10450385</v>
      </c>
      <c r="R28" s="56">
        <v>163860</v>
      </c>
      <c r="S28" s="56">
        <v>318509</v>
      </c>
      <c r="T28" s="56">
        <v>2013803</v>
      </c>
      <c r="U28" s="56">
        <v>539034</v>
      </c>
      <c r="V28" s="88">
        <f t="shared" si="9"/>
        <v>3035206</v>
      </c>
      <c r="W28" s="56">
        <v>312042</v>
      </c>
      <c r="X28" s="56">
        <v>289671</v>
      </c>
      <c r="Y28" s="56">
        <v>1128886</v>
      </c>
      <c r="Z28" s="56">
        <v>3388566</v>
      </c>
      <c r="AA28" s="88">
        <f t="shared" si="10"/>
        <v>5119165</v>
      </c>
      <c r="AB28" s="56">
        <v>615604</v>
      </c>
      <c r="AC28" s="56">
        <v>651289</v>
      </c>
      <c r="AD28" s="56">
        <f t="shared" si="11"/>
        <v>1266893</v>
      </c>
      <c r="AE28" s="56">
        <v>-477225</v>
      </c>
      <c r="AF28" s="88">
        <v>789668</v>
      </c>
      <c r="AG28" s="56"/>
      <c r="AH28" s="56"/>
      <c r="AI28" s="56"/>
    </row>
    <row r="29" spans="1:38">
      <c r="A29" s="4"/>
      <c r="B29" s="2">
        <v>2</v>
      </c>
      <c r="C29" s="4" t="s">
        <v>20</v>
      </c>
      <c r="D29" s="18" t="s">
        <v>41</v>
      </c>
      <c r="E29" s="18" t="s">
        <v>42</v>
      </c>
      <c r="F29" s="18" t="s">
        <v>43</v>
      </c>
      <c r="G29" s="19" t="s">
        <v>44</v>
      </c>
      <c r="H29" s="34">
        <v>2.6475699399999998E-4</v>
      </c>
      <c r="I29" s="55">
        <v>9618302</v>
      </c>
      <c r="J29" s="55">
        <v>-841200</v>
      </c>
      <c r="K29" s="55">
        <v>-1673</v>
      </c>
      <c r="L29" s="55">
        <v>1161375</v>
      </c>
      <c r="M29" s="55">
        <v>84323</v>
      </c>
      <c r="N29" s="87">
        <v>0</v>
      </c>
      <c r="O29" s="55">
        <v>199284</v>
      </c>
      <c r="P29" s="55">
        <v>-215638</v>
      </c>
      <c r="Q29" s="56">
        <f t="shared" si="8"/>
        <v>10004773</v>
      </c>
      <c r="R29" s="56">
        <v>156873</v>
      </c>
      <c r="S29" s="56">
        <v>304928</v>
      </c>
      <c r="T29" s="56">
        <v>1927933</v>
      </c>
      <c r="U29" s="56">
        <v>0</v>
      </c>
      <c r="V29" s="88">
        <f t="shared" si="9"/>
        <v>2389734</v>
      </c>
      <c r="W29" s="56">
        <v>298737</v>
      </c>
      <c r="X29" s="56">
        <v>277319</v>
      </c>
      <c r="Y29" s="56">
        <v>1080750</v>
      </c>
      <c r="Z29" s="56">
        <v>560864</v>
      </c>
      <c r="AA29" s="88">
        <f t="shared" si="10"/>
        <v>2217670</v>
      </c>
      <c r="AB29" s="56">
        <v>1161375</v>
      </c>
      <c r="AC29" s="56">
        <v>51497</v>
      </c>
      <c r="AD29" s="56">
        <f t="shared" si="11"/>
        <v>1212872</v>
      </c>
      <c r="AE29" s="56">
        <v>-106399</v>
      </c>
      <c r="AF29" s="88">
        <v>1106473</v>
      </c>
      <c r="AG29" s="56"/>
      <c r="AH29" s="56"/>
      <c r="AI29" s="56"/>
    </row>
    <row r="30" spans="1:38">
      <c r="A30" s="4"/>
      <c r="B30" s="2">
        <v>2</v>
      </c>
      <c r="C30" s="4" t="s">
        <v>20</v>
      </c>
      <c r="D30" s="18" t="s">
        <v>45</v>
      </c>
      <c r="E30" s="18" t="s">
        <v>46</v>
      </c>
      <c r="F30" s="18" t="s">
        <v>47</v>
      </c>
      <c r="G30" s="19" t="s">
        <v>48</v>
      </c>
      <c r="H30" s="34">
        <v>5.0912216099999999E-4</v>
      </c>
      <c r="I30" s="55">
        <v>17224134</v>
      </c>
      <c r="J30" s="55">
        <v>-1617610</v>
      </c>
      <c r="K30" s="55">
        <v>-3217</v>
      </c>
      <c r="L30" s="55">
        <v>2421069</v>
      </c>
      <c r="M30" s="55">
        <v>162152</v>
      </c>
      <c r="N30" s="87">
        <v>0</v>
      </c>
      <c r="O30" s="55">
        <v>383219</v>
      </c>
      <c r="P30" s="55">
        <v>669222</v>
      </c>
      <c r="Q30" s="56">
        <f t="shared" si="8"/>
        <v>19238969</v>
      </c>
      <c r="R30" s="56">
        <v>301663</v>
      </c>
      <c r="S30" s="56">
        <v>586369</v>
      </c>
      <c r="T30" s="56">
        <v>3707376</v>
      </c>
      <c r="U30" s="56">
        <v>253937</v>
      </c>
      <c r="V30" s="88">
        <f t="shared" si="9"/>
        <v>4849345</v>
      </c>
      <c r="W30" s="56">
        <v>574464</v>
      </c>
      <c r="X30" s="56">
        <v>533279</v>
      </c>
      <c r="Y30" s="56">
        <v>2078259</v>
      </c>
      <c r="Z30" s="56">
        <v>1968436</v>
      </c>
      <c r="AA30" s="88">
        <f t="shared" si="10"/>
        <v>5154438</v>
      </c>
      <c r="AB30" s="56">
        <v>2421069</v>
      </c>
      <c r="AC30" s="56">
        <v>-88742</v>
      </c>
      <c r="AD30" s="56">
        <f t="shared" si="11"/>
        <v>2332327</v>
      </c>
      <c r="AE30" s="56">
        <v>-357629</v>
      </c>
      <c r="AF30" s="88">
        <v>1974698</v>
      </c>
      <c r="AG30" s="56"/>
      <c r="AH30" s="56"/>
      <c r="AI30" s="56"/>
    </row>
    <row r="31" spans="1:38">
      <c r="A31" s="4"/>
      <c r="B31" s="2">
        <v>2</v>
      </c>
      <c r="C31" s="4" t="s">
        <v>20</v>
      </c>
      <c r="D31" s="18" t="s">
        <v>49</v>
      </c>
      <c r="E31" s="18" t="s">
        <v>50</v>
      </c>
      <c r="F31" s="18" t="s">
        <v>51</v>
      </c>
      <c r="G31" s="19" t="s">
        <v>52</v>
      </c>
      <c r="H31" s="34">
        <v>1.1620896410000001E-3</v>
      </c>
      <c r="I31" s="55">
        <v>44613237</v>
      </c>
      <c r="J31" s="55">
        <v>-3692253</v>
      </c>
      <c r="K31" s="55">
        <v>-7344</v>
      </c>
      <c r="L31" s="55">
        <v>4743809</v>
      </c>
      <c r="M31" s="55">
        <v>370117</v>
      </c>
      <c r="N31" s="87">
        <v>0</v>
      </c>
      <c r="O31" s="55">
        <v>874711</v>
      </c>
      <c r="P31" s="55">
        <v>-2988637</v>
      </c>
      <c r="Q31" s="56">
        <f t="shared" si="8"/>
        <v>43913640</v>
      </c>
      <c r="R31" s="56">
        <v>688557</v>
      </c>
      <c r="S31" s="56">
        <v>1338409</v>
      </c>
      <c r="T31" s="56">
        <v>8462218</v>
      </c>
      <c r="U31" s="56">
        <v>0</v>
      </c>
      <c r="V31" s="88">
        <f t="shared" si="9"/>
        <v>10489184</v>
      </c>
      <c r="W31" s="56">
        <v>1311236</v>
      </c>
      <c r="X31" s="56">
        <v>1217228</v>
      </c>
      <c r="Y31" s="56">
        <v>4743702</v>
      </c>
      <c r="Z31" s="56">
        <v>6425935</v>
      </c>
      <c r="AA31" s="88">
        <f t="shared" si="10"/>
        <v>13698101</v>
      </c>
      <c r="AB31" s="56">
        <v>4743809</v>
      </c>
      <c r="AC31" s="56">
        <v>579811</v>
      </c>
      <c r="AD31" s="56">
        <f t="shared" si="11"/>
        <v>5323620</v>
      </c>
      <c r="AE31" s="56">
        <v>-1205817</v>
      </c>
      <c r="AF31" s="88">
        <v>4117803</v>
      </c>
      <c r="AG31" s="56"/>
      <c r="AH31" s="56"/>
      <c r="AI31" s="56"/>
    </row>
    <row r="32" spans="1:38">
      <c r="A32" s="4"/>
      <c r="B32" s="2">
        <v>2</v>
      </c>
      <c r="C32" s="4" t="s">
        <v>20</v>
      </c>
      <c r="D32" s="18" t="s">
        <v>53</v>
      </c>
      <c r="E32" s="18" t="s">
        <v>54</v>
      </c>
      <c r="F32" s="18" t="s">
        <v>55</v>
      </c>
      <c r="G32" s="19" t="s">
        <v>56</v>
      </c>
      <c r="H32" s="34">
        <v>7.5560015799999995E-4</v>
      </c>
      <c r="I32" s="55">
        <v>39843358</v>
      </c>
      <c r="J32" s="55">
        <v>-2400733</v>
      </c>
      <c r="K32" s="55">
        <v>-4775</v>
      </c>
      <c r="L32" s="55">
        <v>1484515</v>
      </c>
      <c r="M32" s="55">
        <v>240654</v>
      </c>
      <c r="N32" s="87">
        <v>0</v>
      </c>
      <c r="O32" s="55">
        <v>568745</v>
      </c>
      <c r="P32" s="55">
        <v>-11178758</v>
      </c>
      <c r="Q32" s="56">
        <f t="shared" si="8"/>
        <v>28553006</v>
      </c>
      <c r="R32" s="56">
        <v>447706</v>
      </c>
      <c r="S32" s="56">
        <v>870244</v>
      </c>
      <c r="T32" s="56">
        <v>5502203</v>
      </c>
      <c r="U32" s="56">
        <v>8303888</v>
      </c>
      <c r="V32" s="88">
        <f t="shared" si="9"/>
        <v>15124041</v>
      </c>
      <c r="W32" s="56">
        <v>852576</v>
      </c>
      <c r="X32" s="56">
        <v>791451</v>
      </c>
      <c r="Y32" s="56">
        <v>3084394</v>
      </c>
      <c r="Z32" s="56">
        <v>9009729</v>
      </c>
      <c r="AA32" s="88">
        <f t="shared" si="10"/>
        <v>13738150</v>
      </c>
      <c r="AB32" s="56">
        <v>1484515</v>
      </c>
      <c r="AC32" s="56">
        <v>1976946</v>
      </c>
      <c r="AD32" s="56">
        <f t="shared" si="11"/>
        <v>3461461</v>
      </c>
      <c r="AE32" s="56">
        <v>132581</v>
      </c>
      <c r="AF32" s="88">
        <v>3594042</v>
      </c>
      <c r="AG32" s="56"/>
      <c r="AH32" s="56"/>
      <c r="AI32" s="56"/>
    </row>
    <row r="33" spans="1:35">
      <c r="A33" s="4"/>
      <c r="B33" s="2">
        <v>2</v>
      </c>
      <c r="C33" s="4" t="s">
        <v>20</v>
      </c>
      <c r="D33" s="18" t="s">
        <v>57</v>
      </c>
      <c r="E33" s="18" t="s">
        <v>58</v>
      </c>
      <c r="F33" s="18" t="s">
        <v>59</v>
      </c>
      <c r="G33" s="19" t="s">
        <v>60</v>
      </c>
      <c r="H33" s="34">
        <v>1.3339415400000001E-4</v>
      </c>
      <c r="I33" s="55">
        <v>3758306</v>
      </c>
      <c r="J33" s="55">
        <v>-423827</v>
      </c>
      <c r="K33" s="55">
        <v>-843</v>
      </c>
      <c r="L33" s="55">
        <v>745757</v>
      </c>
      <c r="M33" s="55">
        <v>42485</v>
      </c>
      <c r="N33" s="87">
        <v>0</v>
      </c>
      <c r="O33" s="55">
        <v>100406</v>
      </c>
      <c r="P33" s="55">
        <v>818483</v>
      </c>
      <c r="Q33" s="56">
        <f t="shared" si="8"/>
        <v>5040767</v>
      </c>
      <c r="R33" s="56">
        <v>79038</v>
      </c>
      <c r="S33" s="56">
        <v>153634</v>
      </c>
      <c r="T33" s="56">
        <v>971363</v>
      </c>
      <c r="U33" s="56">
        <v>629235</v>
      </c>
      <c r="V33" s="88">
        <f t="shared" si="9"/>
        <v>1833270</v>
      </c>
      <c r="W33" s="56">
        <v>150514</v>
      </c>
      <c r="X33" s="56">
        <v>139723</v>
      </c>
      <c r="Y33" s="56">
        <v>544521</v>
      </c>
      <c r="Z33" s="56">
        <v>765123</v>
      </c>
      <c r="AA33" s="88">
        <f t="shared" si="10"/>
        <v>1599881</v>
      </c>
      <c r="AB33" s="56">
        <v>745757</v>
      </c>
      <c r="AC33" s="56">
        <v>-134668</v>
      </c>
      <c r="AD33" s="56">
        <f t="shared" si="11"/>
        <v>611089</v>
      </c>
      <c r="AE33" s="56">
        <v>-47081</v>
      </c>
      <c r="AF33" s="88">
        <v>564008</v>
      </c>
      <c r="AG33" s="56"/>
      <c r="AH33" s="56"/>
      <c r="AI33" s="56"/>
    </row>
    <row r="34" spans="1:35">
      <c r="A34" s="4"/>
      <c r="B34" s="2">
        <v>2</v>
      </c>
      <c r="C34" s="4" t="s">
        <v>20</v>
      </c>
      <c r="D34" s="18" t="s">
        <v>61</v>
      </c>
      <c r="E34" s="18" t="s">
        <v>62</v>
      </c>
      <c r="F34" s="18" t="s">
        <v>63</v>
      </c>
      <c r="G34" s="19" t="s">
        <v>64</v>
      </c>
      <c r="H34" s="34">
        <v>4.7874025700000002E-4</v>
      </c>
      <c r="I34" s="55">
        <v>15501735</v>
      </c>
      <c r="J34" s="55">
        <v>-1521079</v>
      </c>
      <c r="K34" s="55">
        <v>-3025</v>
      </c>
      <c r="L34" s="55">
        <v>2379148</v>
      </c>
      <c r="M34" s="55">
        <v>152475</v>
      </c>
      <c r="N34" s="87">
        <v>0</v>
      </c>
      <c r="O34" s="55">
        <v>360350</v>
      </c>
      <c r="P34" s="55">
        <v>1221278</v>
      </c>
      <c r="Q34" s="56">
        <f t="shared" si="8"/>
        <v>18090882</v>
      </c>
      <c r="R34" s="56">
        <v>283662</v>
      </c>
      <c r="S34" s="56">
        <v>551378</v>
      </c>
      <c r="T34" s="56">
        <v>3486138</v>
      </c>
      <c r="U34" s="56">
        <v>874660</v>
      </c>
      <c r="V34" s="88">
        <f t="shared" si="9"/>
        <v>5195838</v>
      </c>
      <c r="W34" s="56">
        <v>540183</v>
      </c>
      <c r="X34" s="56">
        <v>501455</v>
      </c>
      <c r="Y34" s="56">
        <v>1954239</v>
      </c>
      <c r="Z34" s="56">
        <v>1474921</v>
      </c>
      <c r="AA34" s="88">
        <f t="shared" si="10"/>
        <v>4470798</v>
      </c>
      <c r="AB34" s="56">
        <v>2379148</v>
      </c>
      <c r="AC34" s="56">
        <v>-186003</v>
      </c>
      <c r="AD34" s="56">
        <f t="shared" si="11"/>
        <v>2193145</v>
      </c>
      <c r="AE34" s="56">
        <v>-149419</v>
      </c>
      <c r="AF34" s="88">
        <v>2043726</v>
      </c>
      <c r="AG34" s="56"/>
      <c r="AH34" s="56"/>
      <c r="AI34" s="56"/>
    </row>
    <row r="35" spans="1:35">
      <c r="A35" s="4"/>
      <c r="B35" s="2">
        <v>2</v>
      </c>
      <c r="C35" s="4" t="s">
        <v>20</v>
      </c>
      <c r="D35" s="18" t="s">
        <v>65</v>
      </c>
      <c r="E35" s="18" t="s">
        <v>66</v>
      </c>
      <c r="F35" s="18" t="s">
        <v>67</v>
      </c>
      <c r="G35" s="19" t="s">
        <v>68</v>
      </c>
      <c r="H35" s="34">
        <v>4.6183445900000001E-4</v>
      </c>
      <c r="I35" s="55">
        <v>14353928</v>
      </c>
      <c r="J35" s="55">
        <v>-1467365</v>
      </c>
      <c r="K35" s="55">
        <v>-2918</v>
      </c>
      <c r="L35" s="55">
        <v>2383785</v>
      </c>
      <c r="M35" s="55">
        <v>147091</v>
      </c>
      <c r="N35" s="87">
        <v>0</v>
      </c>
      <c r="O35" s="55">
        <v>347626</v>
      </c>
      <c r="P35" s="55">
        <v>1689890</v>
      </c>
      <c r="Q35" s="56">
        <f t="shared" si="8"/>
        <v>17452037</v>
      </c>
      <c r="R35" s="56">
        <v>273645</v>
      </c>
      <c r="S35" s="56">
        <v>531907</v>
      </c>
      <c r="T35" s="56">
        <v>3363031</v>
      </c>
      <c r="U35" s="56">
        <v>1349757</v>
      </c>
      <c r="V35" s="88">
        <f t="shared" si="9"/>
        <v>5518340</v>
      </c>
      <c r="W35" s="56">
        <v>521108</v>
      </c>
      <c r="X35" s="56">
        <v>483747</v>
      </c>
      <c r="Y35" s="56">
        <v>1885229</v>
      </c>
      <c r="Z35" s="56">
        <v>1322142</v>
      </c>
      <c r="AA35" s="88">
        <f t="shared" si="10"/>
        <v>4212226</v>
      </c>
      <c r="AB35" s="56">
        <v>2383785</v>
      </c>
      <c r="AC35" s="56">
        <v>-268087</v>
      </c>
      <c r="AD35" s="56">
        <f t="shared" si="11"/>
        <v>2115698</v>
      </c>
      <c r="AE35" s="56">
        <v>-35946</v>
      </c>
      <c r="AF35" s="88">
        <v>2079752</v>
      </c>
      <c r="AG35" s="56"/>
      <c r="AH35" s="56"/>
      <c r="AI35" s="56"/>
    </row>
    <row r="36" spans="1:35">
      <c r="A36" s="4"/>
      <c r="B36" s="2">
        <v>2</v>
      </c>
      <c r="C36" s="4" t="s">
        <v>20</v>
      </c>
      <c r="D36" s="18" t="s">
        <v>69</v>
      </c>
      <c r="E36" s="18" t="s">
        <v>70</v>
      </c>
      <c r="F36" s="18" t="s">
        <v>71</v>
      </c>
      <c r="G36" s="19" t="s">
        <v>72</v>
      </c>
      <c r="H36" s="34">
        <v>4.7839750800000001E-4</v>
      </c>
      <c r="I36" s="55">
        <v>16442115</v>
      </c>
      <c r="J36" s="55">
        <v>-1519990</v>
      </c>
      <c r="K36" s="55">
        <v>-3023</v>
      </c>
      <c r="L36" s="55">
        <v>2236951</v>
      </c>
      <c r="M36" s="55">
        <v>152366</v>
      </c>
      <c r="N36" s="87">
        <v>0</v>
      </c>
      <c r="O36" s="55">
        <v>360093</v>
      </c>
      <c r="P36" s="55">
        <v>409418</v>
      </c>
      <c r="Q36" s="56">
        <f t="shared" si="8"/>
        <v>18077930</v>
      </c>
      <c r="R36" s="56">
        <v>283458</v>
      </c>
      <c r="S36" s="56">
        <v>550983</v>
      </c>
      <c r="T36" s="56">
        <v>3483642</v>
      </c>
      <c r="U36" s="56">
        <v>0</v>
      </c>
      <c r="V36" s="88">
        <f t="shared" si="9"/>
        <v>4318083</v>
      </c>
      <c r="W36" s="56">
        <v>539797</v>
      </c>
      <c r="X36" s="56">
        <v>501096</v>
      </c>
      <c r="Y36" s="56">
        <v>1952840</v>
      </c>
      <c r="Z36" s="56">
        <v>2495770</v>
      </c>
      <c r="AA36" s="88">
        <f t="shared" si="10"/>
        <v>5489503</v>
      </c>
      <c r="AB36" s="56">
        <v>2236951</v>
      </c>
      <c r="AC36" s="56">
        <v>-45376</v>
      </c>
      <c r="AD36" s="56">
        <f t="shared" si="11"/>
        <v>2191575</v>
      </c>
      <c r="AE36" s="56">
        <v>-506715</v>
      </c>
      <c r="AF36" s="88">
        <v>1684860</v>
      </c>
      <c r="AG36" s="56"/>
      <c r="AH36" s="56"/>
      <c r="AI36" s="56"/>
    </row>
    <row r="37" spans="1:35">
      <c r="A37" s="4"/>
      <c r="B37" s="2">
        <v>2</v>
      </c>
      <c r="C37" s="4" t="s">
        <v>20</v>
      </c>
      <c r="D37" s="18" t="s">
        <v>73</v>
      </c>
      <c r="E37" s="18" t="s">
        <v>74</v>
      </c>
      <c r="F37" s="18" t="s">
        <v>75</v>
      </c>
      <c r="G37" s="19" t="s">
        <v>76</v>
      </c>
      <c r="H37" s="34">
        <v>2.7282685799999998E-4</v>
      </c>
      <c r="I37" s="55">
        <v>9056082</v>
      </c>
      <c r="J37" s="55">
        <v>-866840</v>
      </c>
      <c r="K37" s="55">
        <v>-1724</v>
      </c>
      <c r="L37" s="55">
        <v>1323078</v>
      </c>
      <c r="M37" s="55">
        <v>86894</v>
      </c>
      <c r="N37" s="87">
        <v>0</v>
      </c>
      <c r="O37" s="55">
        <v>205358</v>
      </c>
      <c r="P37" s="55">
        <v>506873</v>
      </c>
      <c r="Q37" s="56">
        <f t="shared" si="8"/>
        <v>10309721</v>
      </c>
      <c r="R37" s="56">
        <v>161654</v>
      </c>
      <c r="S37" s="56">
        <v>314222</v>
      </c>
      <c r="T37" s="56">
        <v>1986697</v>
      </c>
      <c r="U37" s="56">
        <v>112383</v>
      </c>
      <c r="V37" s="88">
        <f t="shared" si="9"/>
        <v>2574956</v>
      </c>
      <c r="W37" s="56">
        <v>307842</v>
      </c>
      <c r="X37" s="56">
        <v>285772</v>
      </c>
      <c r="Y37" s="56">
        <v>1113691</v>
      </c>
      <c r="Z37" s="56">
        <v>1900116</v>
      </c>
      <c r="AA37" s="88">
        <f t="shared" si="10"/>
        <v>3607421</v>
      </c>
      <c r="AB37" s="56">
        <v>1323078</v>
      </c>
      <c r="AC37" s="56">
        <v>-73238</v>
      </c>
      <c r="AD37" s="56">
        <f t="shared" si="11"/>
        <v>1249840</v>
      </c>
      <c r="AE37" s="56">
        <v>-368162</v>
      </c>
      <c r="AF37" s="88">
        <v>881678</v>
      </c>
      <c r="AG37" s="56"/>
      <c r="AH37" s="56"/>
      <c r="AI37" s="56"/>
    </row>
    <row r="38" spans="1:35">
      <c r="A38" s="4"/>
      <c r="B38" s="2">
        <v>2</v>
      </c>
      <c r="C38" s="4" t="s">
        <v>20</v>
      </c>
      <c r="D38" s="18" t="s">
        <v>77</v>
      </c>
      <c r="E38" s="18" t="s">
        <v>78</v>
      </c>
      <c r="F38" s="18" t="s">
        <v>79</v>
      </c>
      <c r="G38" s="19" t="s">
        <v>80</v>
      </c>
      <c r="H38" s="34">
        <v>5.4092636200000002E-4</v>
      </c>
      <c r="I38" s="55">
        <v>15885975</v>
      </c>
      <c r="J38" s="55">
        <v>-1718660</v>
      </c>
      <c r="K38" s="55">
        <v>-3418</v>
      </c>
      <c r="L38" s="55">
        <v>2928778</v>
      </c>
      <c r="M38" s="55">
        <v>172281</v>
      </c>
      <c r="N38" s="87">
        <v>0</v>
      </c>
      <c r="O38" s="55">
        <v>407158</v>
      </c>
      <c r="P38" s="55">
        <v>2768689</v>
      </c>
      <c r="Q38" s="56">
        <f t="shared" si="8"/>
        <v>20440803</v>
      </c>
      <c r="R38" s="56">
        <v>320508</v>
      </c>
      <c r="S38" s="56">
        <v>622999</v>
      </c>
      <c r="T38" s="56">
        <v>3938971</v>
      </c>
      <c r="U38" s="56">
        <v>2255660</v>
      </c>
      <c r="V38" s="88">
        <f t="shared" si="9"/>
        <v>7138138</v>
      </c>
      <c r="W38" s="56">
        <v>610351</v>
      </c>
      <c r="X38" s="56">
        <v>566592</v>
      </c>
      <c r="Y38" s="56">
        <v>2208086</v>
      </c>
      <c r="Z38" s="56">
        <v>1936394</v>
      </c>
      <c r="AA38" s="88">
        <f t="shared" si="10"/>
        <v>5321423</v>
      </c>
      <c r="AB38" s="56">
        <v>2928778</v>
      </c>
      <c r="AC38" s="56">
        <v>-450754</v>
      </c>
      <c r="AD38" s="56">
        <f t="shared" si="11"/>
        <v>2478024</v>
      </c>
      <c r="AE38" s="56">
        <v>-4310</v>
      </c>
      <c r="AF38" s="88">
        <v>2473714</v>
      </c>
      <c r="AG38" s="56"/>
      <c r="AH38" s="56"/>
      <c r="AI38" s="56"/>
    </row>
    <row r="39" spans="1:35">
      <c r="A39" s="4"/>
      <c r="B39" s="2">
        <v>2</v>
      </c>
      <c r="C39" s="4" t="s">
        <v>20</v>
      </c>
      <c r="D39" s="18" t="s">
        <v>81</v>
      </c>
      <c r="E39" s="18" t="s">
        <v>82</v>
      </c>
      <c r="F39" s="18" t="s">
        <v>83</v>
      </c>
      <c r="G39" s="19" t="s">
        <v>84</v>
      </c>
      <c r="H39" s="34">
        <v>3.8056016799999998E-4</v>
      </c>
      <c r="I39" s="55">
        <v>11276296</v>
      </c>
      <c r="J39" s="55">
        <v>-1209136</v>
      </c>
      <c r="K39" s="55">
        <v>-2405</v>
      </c>
      <c r="L39" s="55">
        <v>2045733</v>
      </c>
      <c r="M39" s="55">
        <v>121206</v>
      </c>
      <c r="N39" s="87">
        <v>0</v>
      </c>
      <c r="O39" s="55">
        <v>286450</v>
      </c>
      <c r="P39" s="55">
        <v>1862659</v>
      </c>
      <c r="Q39" s="56">
        <f t="shared" si="8"/>
        <v>14380803</v>
      </c>
      <c r="R39" s="56">
        <v>225488</v>
      </c>
      <c r="S39" s="56">
        <v>438301</v>
      </c>
      <c r="T39" s="56">
        <v>2771200</v>
      </c>
      <c r="U39" s="56">
        <v>1582849</v>
      </c>
      <c r="V39" s="88">
        <f t="shared" si="9"/>
        <v>5017838</v>
      </c>
      <c r="W39" s="56">
        <v>429402</v>
      </c>
      <c r="X39" s="56">
        <v>398617</v>
      </c>
      <c r="Y39" s="56">
        <v>1553464</v>
      </c>
      <c r="Z39" s="56">
        <v>967409</v>
      </c>
      <c r="AA39" s="88">
        <f t="shared" si="10"/>
        <v>3348892</v>
      </c>
      <c r="AB39" s="56">
        <v>2045733</v>
      </c>
      <c r="AC39" s="56">
        <v>-302358</v>
      </c>
      <c r="AD39" s="56">
        <f t="shared" si="11"/>
        <v>1743375</v>
      </c>
      <c r="AE39" s="56">
        <v>76811</v>
      </c>
      <c r="AF39" s="88">
        <v>1820186</v>
      </c>
      <c r="AG39" s="56"/>
      <c r="AH39" s="56"/>
      <c r="AI39" s="56"/>
    </row>
    <row r="40" spans="1:35">
      <c r="A40" s="4"/>
      <c r="B40" s="2">
        <v>2</v>
      </c>
      <c r="C40" s="4" t="s">
        <v>20</v>
      </c>
      <c r="D40" s="18" t="s">
        <v>85</v>
      </c>
      <c r="E40" s="18" t="s">
        <v>86</v>
      </c>
      <c r="F40" s="18" t="s">
        <v>87</v>
      </c>
      <c r="G40" s="19" t="s">
        <v>88</v>
      </c>
      <c r="H40" s="34">
        <v>3.37563279E-4</v>
      </c>
      <c r="I40" s="55">
        <v>12454785</v>
      </c>
      <c r="J40" s="55">
        <v>-1072524</v>
      </c>
      <c r="K40" s="55">
        <v>-2133</v>
      </c>
      <c r="L40" s="55">
        <v>1452464</v>
      </c>
      <c r="M40" s="55">
        <v>107512</v>
      </c>
      <c r="N40" s="87">
        <v>0</v>
      </c>
      <c r="O40" s="55">
        <v>254086</v>
      </c>
      <c r="P40" s="55">
        <v>-438176</v>
      </c>
      <c r="Q40" s="56">
        <f t="shared" si="8"/>
        <v>12756014</v>
      </c>
      <c r="R40" s="56">
        <v>200012</v>
      </c>
      <c r="S40" s="56">
        <v>388780</v>
      </c>
      <c r="T40" s="56">
        <v>2458101</v>
      </c>
      <c r="U40" s="56">
        <v>0</v>
      </c>
      <c r="V40" s="88">
        <f t="shared" si="9"/>
        <v>3046893</v>
      </c>
      <c r="W40" s="56">
        <v>380887</v>
      </c>
      <c r="X40" s="56">
        <v>353580</v>
      </c>
      <c r="Y40" s="56">
        <v>1377948</v>
      </c>
      <c r="Z40" s="56">
        <v>1609544</v>
      </c>
      <c r="AA40" s="88">
        <f t="shared" si="10"/>
        <v>3721959</v>
      </c>
      <c r="AB40" s="56">
        <v>1452464</v>
      </c>
      <c r="AC40" s="56">
        <v>93939</v>
      </c>
      <c r="AD40" s="56">
        <f t="shared" si="11"/>
        <v>1546403</v>
      </c>
      <c r="AE40" s="56">
        <v>-309629</v>
      </c>
      <c r="AF40" s="88">
        <v>1236774</v>
      </c>
      <c r="AG40" s="56"/>
      <c r="AH40" s="56"/>
      <c r="AI40" s="56"/>
    </row>
    <row r="41" spans="1:35">
      <c r="A41" s="4"/>
      <c r="B41" s="2">
        <v>2</v>
      </c>
      <c r="C41" s="4" t="s">
        <v>20</v>
      </c>
      <c r="D41" s="18" t="s">
        <v>89</v>
      </c>
      <c r="E41" s="18" t="s">
        <v>90</v>
      </c>
      <c r="F41" s="18" t="s">
        <v>91</v>
      </c>
      <c r="G41" s="19" t="s">
        <v>92</v>
      </c>
      <c r="H41" s="34">
        <v>3.2629222299999998E-4</v>
      </c>
      <c r="I41" s="55">
        <v>10607146</v>
      </c>
      <c r="J41" s="55">
        <v>-1036713</v>
      </c>
      <c r="K41" s="55">
        <v>-2062</v>
      </c>
      <c r="L41" s="55">
        <v>1615382</v>
      </c>
      <c r="M41" s="55">
        <v>103922</v>
      </c>
      <c r="N41" s="87">
        <v>0</v>
      </c>
      <c r="O41" s="55">
        <v>245602</v>
      </c>
      <c r="P41" s="55">
        <v>796821</v>
      </c>
      <c r="Q41" s="56">
        <f t="shared" si="8"/>
        <v>12330098</v>
      </c>
      <c r="R41" s="56">
        <v>193334</v>
      </c>
      <c r="S41" s="56">
        <v>375799</v>
      </c>
      <c r="T41" s="56">
        <v>2376027</v>
      </c>
      <c r="U41" s="56">
        <v>534494</v>
      </c>
      <c r="V41" s="88">
        <f t="shared" si="9"/>
        <v>3479654</v>
      </c>
      <c r="W41" s="56">
        <v>368170</v>
      </c>
      <c r="X41" s="56">
        <v>341774</v>
      </c>
      <c r="Y41" s="56">
        <v>1331939</v>
      </c>
      <c r="Z41" s="56">
        <v>1148265</v>
      </c>
      <c r="AA41" s="88">
        <f t="shared" si="10"/>
        <v>3190148</v>
      </c>
      <c r="AB41" s="56">
        <v>1615382</v>
      </c>
      <c r="AC41" s="56">
        <v>-120613</v>
      </c>
      <c r="AD41" s="56">
        <f t="shared" si="11"/>
        <v>1494769</v>
      </c>
      <c r="AE41" s="56">
        <v>-141689</v>
      </c>
      <c r="AF41" s="88">
        <v>1353080</v>
      </c>
      <c r="AG41" s="56"/>
      <c r="AH41" s="56"/>
      <c r="AI41" s="56"/>
    </row>
    <row r="42" spans="1:35">
      <c r="A42" s="4"/>
      <c r="B42" s="2">
        <v>2</v>
      </c>
      <c r="C42" s="4" t="s">
        <v>20</v>
      </c>
      <c r="D42" s="18" t="s">
        <v>93</v>
      </c>
      <c r="E42" s="18" t="s">
        <v>94</v>
      </c>
      <c r="F42" s="18" t="s">
        <v>95</v>
      </c>
      <c r="G42" s="19" t="s">
        <v>96</v>
      </c>
      <c r="H42" s="34">
        <v>4.6770374249999998E-3</v>
      </c>
      <c r="I42" s="55">
        <v>152099737</v>
      </c>
      <c r="J42" s="55">
        <v>-14860132</v>
      </c>
      <c r="K42" s="55">
        <v>-29555</v>
      </c>
      <c r="L42" s="55">
        <v>23146139</v>
      </c>
      <c r="M42" s="55">
        <v>1489605</v>
      </c>
      <c r="N42" s="87">
        <v>0</v>
      </c>
      <c r="O42" s="55">
        <v>3520432</v>
      </c>
      <c r="P42" s="55">
        <v>11372064</v>
      </c>
      <c r="Q42" s="56">
        <f t="shared" si="8"/>
        <v>176738290</v>
      </c>
      <c r="R42" s="56">
        <v>2771223</v>
      </c>
      <c r="S42" s="56">
        <v>5386666</v>
      </c>
      <c r="T42" s="56">
        <v>34057710</v>
      </c>
      <c r="U42" s="56">
        <v>7922221</v>
      </c>
      <c r="V42" s="88">
        <f t="shared" si="9"/>
        <v>50137820</v>
      </c>
      <c r="W42" s="56">
        <v>5277303</v>
      </c>
      <c r="X42" s="56">
        <v>4898950</v>
      </c>
      <c r="Y42" s="56">
        <v>19091876</v>
      </c>
      <c r="Z42" s="56">
        <v>14878065</v>
      </c>
      <c r="AA42" s="88">
        <f t="shared" si="10"/>
        <v>44146194</v>
      </c>
      <c r="AB42" s="56">
        <v>23146139</v>
      </c>
      <c r="AC42" s="56">
        <v>-1720281</v>
      </c>
      <c r="AD42" s="56">
        <f t="shared" si="11"/>
        <v>21425858</v>
      </c>
      <c r="AE42" s="56">
        <v>-1663288</v>
      </c>
      <c r="AF42" s="88">
        <v>19762570</v>
      </c>
      <c r="AG42" s="56"/>
      <c r="AH42" s="56"/>
      <c r="AI42" s="56"/>
    </row>
    <row r="43" spans="1:35">
      <c r="A43" s="4"/>
      <c r="B43" s="2">
        <v>2</v>
      </c>
      <c r="C43" s="4" t="s">
        <v>20</v>
      </c>
      <c r="D43" s="18" t="s">
        <v>97</v>
      </c>
      <c r="E43" s="18" t="s">
        <v>98</v>
      </c>
      <c r="F43" s="18" t="s">
        <v>99</v>
      </c>
      <c r="G43" s="19" t="s">
        <v>100</v>
      </c>
      <c r="H43" s="34">
        <v>1.1505504300000001E-4</v>
      </c>
      <c r="I43" s="55">
        <v>4041979</v>
      </c>
      <c r="J43" s="55">
        <v>-365559</v>
      </c>
      <c r="K43" s="55">
        <v>-727</v>
      </c>
      <c r="L43" s="55">
        <v>525049</v>
      </c>
      <c r="M43" s="55">
        <v>36644</v>
      </c>
      <c r="N43" s="87">
        <v>0</v>
      </c>
      <c r="O43" s="55">
        <v>86602</v>
      </c>
      <c r="P43" s="55">
        <v>23771</v>
      </c>
      <c r="Q43" s="56">
        <f t="shared" si="8"/>
        <v>4347759</v>
      </c>
      <c r="R43" s="56">
        <v>68172</v>
      </c>
      <c r="S43" s="56">
        <v>132512</v>
      </c>
      <c r="T43" s="56">
        <v>837819</v>
      </c>
      <c r="U43" s="56">
        <v>431892</v>
      </c>
      <c r="V43" s="88">
        <f t="shared" si="9"/>
        <v>1470395</v>
      </c>
      <c r="W43" s="56">
        <v>129822</v>
      </c>
      <c r="X43" s="56">
        <v>120514</v>
      </c>
      <c r="Y43" s="56">
        <v>469660</v>
      </c>
      <c r="Z43" s="56">
        <v>448</v>
      </c>
      <c r="AA43" s="88">
        <f t="shared" si="10"/>
        <v>720444</v>
      </c>
      <c r="AB43" s="56">
        <v>525049</v>
      </c>
      <c r="AC43" s="56">
        <v>2027</v>
      </c>
      <c r="AD43" s="56">
        <f t="shared" si="11"/>
        <v>527076</v>
      </c>
      <c r="AE43" s="56">
        <v>85229</v>
      </c>
      <c r="AF43" s="88">
        <v>612305</v>
      </c>
      <c r="AG43" s="56"/>
      <c r="AH43" s="56"/>
      <c r="AI43" s="56"/>
    </row>
    <row r="44" spans="1:35">
      <c r="A44" s="4"/>
      <c r="B44" s="2">
        <v>2</v>
      </c>
      <c r="C44" s="4" t="s">
        <v>20</v>
      </c>
      <c r="D44" s="18" t="s">
        <v>101</v>
      </c>
      <c r="E44" s="18" t="s">
        <v>102</v>
      </c>
      <c r="F44" s="18" t="s">
        <v>103</v>
      </c>
      <c r="G44" s="19" t="s">
        <v>104</v>
      </c>
      <c r="H44" s="34">
        <v>3.4950157900000002E-4</v>
      </c>
      <c r="I44" s="55">
        <v>14524909</v>
      </c>
      <c r="J44" s="55">
        <v>-1110455</v>
      </c>
      <c r="K44" s="55">
        <v>119821</v>
      </c>
      <c r="L44" s="55">
        <v>1245184</v>
      </c>
      <c r="M44" s="55">
        <v>111314</v>
      </c>
      <c r="N44" s="87">
        <v>0</v>
      </c>
      <c r="O44" s="55">
        <v>263072</v>
      </c>
      <c r="P44" s="55">
        <v>-1946700</v>
      </c>
      <c r="Q44" s="56">
        <f t="shared" si="8"/>
        <v>13207145</v>
      </c>
      <c r="R44" s="56">
        <v>207086</v>
      </c>
      <c r="S44" s="56">
        <v>402530</v>
      </c>
      <c r="T44" s="56">
        <v>2545035</v>
      </c>
      <c r="U44" s="56">
        <v>0</v>
      </c>
      <c r="V44" s="88">
        <f t="shared" si="9"/>
        <v>3154651</v>
      </c>
      <c r="W44" s="56">
        <v>394358</v>
      </c>
      <c r="X44" s="56">
        <v>366085</v>
      </c>
      <c r="Y44" s="56">
        <v>1426681</v>
      </c>
      <c r="Z44" s="56">
        <v>3892456</v>
      </c>
      <c r="AA44" s="88">
        <f t="shared" si="10"/>
        <v>6079580</v>
      </c>
      <c r="AB44" s="56">
        <v>1245184</v>
      </c>
      <c r="AC44" s="56">
        <v>355909</v>
      </c>
      <c r="AD44" s="56">
        <f t="shared" si="11"/>
        <v>1601093</v>
      </c>
      <c r="AE44" s="56">
        <v>-726845</v>
      </c>
      <c r="AF44" s="88">
        <v>874248</v>
      </c>
      <c r="AG44" s="56"/>
      <c r="AH44" s="56"/>
      <c r="AI44" s="56"/>
    </row>
    <row r="45" spans="1:35">
      <c r="A45" s="4"/>
      <c r="B45" s="2">
        <v>2</v>
      </c>
      <c r="C45" s="4" t="s">
        <v>20</v>
      </c>
      <c r="D45" s="18" t="s">
        <v>105</v>
      </c>
      <c r="E45" s="18" t="s">
        <v>106</v>
      </c>
      <c r="F45" s="18" t="s">
        <v>107</v>
      </c>
      <c r="G45" s="19" t="s">
        <v>108</v>
      </c>
      <c r="H45" s="34">
        <v>6.3332315400000002E-4</v>
      </c>
      <c r="I45" s="55">
        <v>20235664</v>
      </c>
      <c r="J45" s="55">
        <v>-2012228</v>
      </c>
      <c r="K45" s="55">
        <v>-4002</v>
      </c>
      <c r="L45" s="55">
        <v>3187453</v>
      </c>
      <c r="M45" s="55">
        <v>201709</v>
      </c>
      <c r="N45" s="87">
        <v>0</v>
      </c>
      <c r="O45" s="55">
        <v>476706</v>
      </c>
      <c r="P45" s="55">
        <v>1847038</v>
      </c>
      <c r="Q45" s="56">
        <f t="shared" si="8"/>
        <v>23932340</v>
      </c>
      <c r="R45" s="56">
        <v>375255</v>
      </c>
      <c r="S45" s="56">
        <v>729415</v>
      </c>
      <c r="T45" s="56">
        <v>4611795</v>
      </c>
      <c r="U45" s="56">
        <v>1353155</v>
      </c>
      <c r="V45" s="88">
        <f t="shared" si="9"/>
        <v>7069620</v>
      </c>
      <c r="W45" s="56">
        <v>714606</v>
      </c>
      <c r="X45" s="56">
        <v>663373</v>
      </c>
      <c r="Y45" s="56">
        <v>2585253</v>
      </c>
      <c r="Z45" s="56">
        <v>2073762</v>
      </c>
      <c r="AA45" s="88">
        <f t="shared" si="10"/>
        <v>6036994</v>
      </c>
      <c r="AB45" s="56">
        <v>3187453</v>
      </c>
      <c r="AC45" s="56">
        <v>-286152</v>
      </c>
      <c r="AD45" s="56">
        <f t="shared" si="11"/>
        <v>2901301</v>
      </c>
      <c r="AE45" s="56">
        <v>-188706</v>
      </c>
      <c r="AF45" s="88">
        <v>2712595</v>
      </c>
      <c r="AG45" s="56"/>
      <c r="AH45" s="56"/>
      <c r="AI45" s="56"/>
    </row>
    <row r="46" spans="1:35">
      <c r="A46" s="4"/>
      <c r="B46" s="2">
        <v>2</v>
      </c>
      <c r="C46" s="4" t="s">
        <v>20</v>
      </c>
      <c r="D46" s="18" t="s">
        <v>109</v>
      </c>
      <c r="E46" s="18" t="s">
        <v>110</v>
      </c>
      <c r="F46" s="18" t="s">
        <v>111</v>
      </c>
      <c r="G46" s="19" t="s">
        <v>112</v>
      </c>
      <c r="H46" s="34">
        <v>9.5781162E-5</v>
      </c>
      <c r="I46" s="55">
        <v>3846890</v>
      </c>
      <c r="J46" s="55">
        <v>-304321</v>
      </c>
      <c r="K46" s="55">
        <v>-605</v>
      </c>
      <c r="L46" s="55">
        <v>365920</v>
      </c>
      <c r="M46" s="55">
        <v>30505</v>
      </c>
      <c r="N46" s="87">
        <v>0</v>
      </c>
      <c r="O46" s="55">
        <v>72095</v>
      </c>
      <c r="P46" s="55">
        <v>-391056</v>
      </c>
      <c r="Q46" s="56">
        <f t="shared" si="8"/>
        <v>3619428</v>
      </c>
      <c r="R46" s="56">
        <v>56752</v>
      </c>
      <c r="S46" s="56">
        <v>110314</v>
      </c>
      <c r="T46" s="56">
        <v>697469</v>
      </c>
      <c r="U46" s="56">
        <v>0</v>
      </c>
      <c r="V46" s="88">
        <f t="shared" si="9"/>
        <v>864535</v>
      </c>
      <c r="W46" s="56">
        <v>108074</v>
      </c>
      <c r="X46" s="56">
        <v>100326</v>
      </c>
      <c r="Y46" s="56">
        <v>390983</v>
      </c>
      <c r="Z46" s="56">
        <v>678717</v>
      </c>
      <c r="AA46" s="88">
        <f t="shared" si="10"/>
        <v>1278100</v>
      </c>
      <c r="AB46" s="56">
        <v>365920</v>
      </c>
      <c r="AC46" s="56">
        <v>72861</v>
      </c>
      <c r="AD46" s="56">
        <f t="shared" si="11"/>
        <v>438781</v>
      </c>
      <c r="AE46" s="56">
        <v>-125511</v>
      </c>
      <c r="AF46" s="88">
        <v>313270</v>
      </c>
      <c r="AG46" s="56"/>
      <c r="AH46" s="56"/>
      <c r="AI46" s="56"/>
    </row>
    <row r="47" spans="1:35">
      <c r="A47" s="4"/>
      <c r="B47" s="2">
        <v>2</v>
      </c>
      <c r="C47" s="4" t="s">
        <v>20</v>
      </c>
      <c r="D47" s="18" t="s">
        <v>113</v>
      </c>
      <c r="E47" s="18" t="s">
        <v>114</v>
      </c>
      <c r="F47" s="18" t="s">
        <v>115</v>
      </c>
      <c r="G47" s="19" t="s">
        <v>116</v>
      </c>
      <c r="H47" s="34">
        <v>4.76379413E-4</v>
      </c>
      <c r="I47" s="55">
        <v>16848978</v>
      </c>
      <c r="J47" s="55">
        <v>-1513578</v>
      </c>
      <c r="K47" s="55">
        <v>-3010</v>
      </c>
      <c r="L47" s="55">
        <v>2157195</v>
      </c>
      <c r="M47" s="55">
        <v>151724</v>
      </c>
      <c r="N47" s="87">
        <v>0</v>
      </c>
      <c r="O47" s="55">
        <v>358574</v>
      </c>
      <c r="P47" s="55">
        <v>1787</v>
      </c>
      <c r="Q47" s="56">
        <f t="shared" si="8"/>
        <v>18001670</v>
      </c>
      <c r="R47" s="56">
        <v>282263</v>
      </c>
      <c r="S47" s="56">
        <v>548659</v>
      </c>
      <c r="T47" s="56">
        <v>3468946</v>
      </c>
      <c r="U47" s="56">
        <v>1479703</v>
      </c>
      <c r="V47" s="88">
        <f t="shared" si="9"/>
        <v>5779571</v>
      </c>
      <c r="W47" s="56">
        <v>537519</v>
      </c>
      <c r="X47" s="56">
        <v>498982</v>
      </c>
      <c r="Y47" s="56">
        <v>1944602</v>
      </c>
      <c r="Z47" s="56">
        <v>1911</v>
      </c>
      <c r="AA47" s="88">
        <f t="shared" si="10"/>
        <v>2983014</v>
      </c>
      <c r="AB47" s="56">
        <v>2157195</v>
      </c>
      <c r="AC47" s="56">
        <v>25135</v>
      </c>
      <c r="AD47" s="56">
        <f t="shared" si="11"/>
        <v>2182330</v>
      </c>
      <c r="AE47" s="56">
        <v>293844</v>
      </c>
      <c r="AF47" s="88">
        <v>2476174</v>
      </c>
      <c r="AG47" s="56"/>
      <c r="AH47" s="56"/>
      <c r="AI47" s="56"/>
    </row>
    <row r="48" spans="1:35">
      <c r="A48" s="4"/>
      <c r="B48" s="2">
        <v>2</v>
      </c>
      <c r="C48" s="4" t="s">
        <v>20</v>
      </c>
      <c r="D48" s="18" t="s">
        <v>117</v>
      </c>
      <c r="E48" s="18" t="s">
        <v>118</v>
      </c>
      <c r="F48" s="18" t="s">
        <v>119</v>
      </c>
      <c r="G48" s="19" t="s">
        <v>120</v>
      </c>
      <c r="H48" s="34">
        <v>1.4173028600000001E-4</v>
      </c>
      <c r="I48" s="55">
        <v>4764011</v>
      </c>
      <c r="J48" s="55">
        <v>-450313</v>
      </c>
      <c r="K48" s="55">
        <v>-896</v>
      </c>
      <c r="L48" s="55">
        <v>678541</v>
      </c>
      <c r="M48" s="55">
        <v>45140</v>
      </c>
      <c r="N48" s="87">
        <v>0</v>
      </c>
      <c r="O48" s="55">
        <v>106681</v>
      </c>
      <c r="P48" s="55">
        <v>212613</v>
      </c>
      <c r="Q48" s="56">
        <f t="shared" si="8"/>
        <v>5355777</v>
      </c>
      <c r="R48" s="56">
        <v>83978</v>
      </c>
      <c r="S48" s="56">
        <v>163234</v>
      </c>
      <c r="T48" s="56">
        <v>1032065</v>
      </c>
      <c r="U48" s="56">
        <v>144673</v>
      </c>
      <c r="V48" s="88">
        <f t="shared" si="9"/>
        <v>1423950</v>
      </c>
      <c r="W48" s="56">
        <v>159920</v>
      </c>
      <c r="X48" s="56">
        <v>148455</v>
      </c>
      <c r="Y48" s="56">
        <v>578549</v>
      </c>
      <c r="Z48" s="56">
        <v>296496</v>
      </c>
      <c r="AA48" s="88">
        <f t="shared" si="10"/>
        <v>1183420</v>
      </c>
      <c r="AB48" s="56">
        <v>678541</v>
      </c>
      <c r="AC48" s="56">
        <v>-29264</v>
      </c>
      <c r="AD48" s="56">
        <f t="shared" si="11"/>
        <v>649277</v>
      </c>
      <c r="AE48" s="56">
        <v>-35443</v>
      </c>
      <c r="AF48" s="88">
        <v>613834</v>
      </c>
      <c r="AG48" s="56"/>
      <c r="AH48" s="56"/>
      <c r="AI48" s="56"/>
    </row>
    <row r="49" spans="1:35">
      <c r="A49" s="4"/>
      <c r="B49" s="2">
        <v>2</v>
      </c>
      <c r="C49" s="4" t="s">
        <v>20</v>
      </c>
      <c r="D49" s="18" t="s">
        <v>121</v>
      </c>
      <c r="E49" s="18" t="s">
        <v>122</v>
      </c>
      <c r="F49" s="18" t="s">
        <v>123</v>
      </c>
      <c r="G49" s="19" t="s">
        <v>4196</v>
      </c>
      <c r="H49" s="34">
        <v>5.9242996900000003E-4</v>
      </c>
      <c r="I49" s="55">
        <v>23952718</v>
      </c>
      <c r="J49" s="55">
        <v>-1882300</v>
      </c>
      <c r="K49" s="55">
        <v>-3744</v>
      </c>
      <c r="L49" s="55">
        <v>2239857</v>
      </c>
      <c r="M49" s="55">
        <v>188685</v>
      </c>
      <c r="N49" s="87">
        <v>0</v>
      </c>
      <c r="O49" s="55">
        <v>445926</v>
      </c>
      <c r="P49" s="55">
        <v>-2554094</v>
      </c>
      <c r="Q49" s="56">
        <f t="shared" si="8"/>
        <v>22387048</v>
      </c>
      <c r="R49" s="56">
        <v>351025</v>
      </c>
      <c r="S49" s="56">
        <v>682317</v>
      </c>
      <c r="T49" s="56">
        <v>4314015</v>
      </c>
      <c r="U49" s="56">
        <v>0</v>
      </c>
      <c r="V49" s="88">
        <f t="shared" si="9"/>
        <v>5347357</v>
      </c>
      <c r="W49" s="56">
        <v>668464</v>
      </c>
      <c r="X49" s="56">
        <v>620539</v>
      </c>
      <c r="Y49" s="56">
        <v>2418326</v>
      </c>
      <c r="Z49" s="56">
        <v>3642354</v>
      </c>
      <c r="AA49" s="88">
        <f t="shared" si="10"/>
        <v>7349683</v>
      </c>
      <c r="AB49" s="56">
        <v>2239857</v>
      </c>
      <c r="AC49" s="56">
        <v>474109</v>
      </c>
      <c r="AD49" s="56">
        <f t="shared" si="11"/>
        <v>2713966</v>
      </c>
      <c r="AE49" s="56">
        <v>-662442</v>
      </c>
      <c r="AF49" s="88">
        <v>2051524</v>
      </c>
      <c r="AG49" s="56"/>
      <c r="AH49" s="56"/>
      <c r="AI49" s="56"/>
    </row>
    <row r="50" spans="1:35">
      <c r="A50" s="4"/>
      <c r="B50" s="2">
        <v>2</v>
      </c>
      <c r="C50" s="4" t="s">
        <v>20</v>
      </c>
      <c r="D50" s="18" t="s">
        <v>124</v>
      </c>
      <c r="E50" s="18" t="s">
        <v>125</v>
      </c>
      <c r="F50" s="18" t="s">
        <v>126</v>
      </c>
      <c r="G50" s="19" t="s">
        <v>4195</v>
      </c>
      <c r="H50" s="34">
        <v>5.3626573199999996E-4</v>
      </c>
      <c r="I50" s="55">
        <v>20895093</v>
      </c>
      <c r="J50" s="55">
        <v>-1703852</v>
      </c>
      <c r="K50" s="55">
        <v>-3389</v>
      </c>
      <c r="L50" s="55">
        <v>2143695</v>
      </c>
      <c r="M50" s="55">
        <v>170797</v>
      </c>
      <c r="N50" s="87">
        <v>0</v>
      </c>
      <c r="O50" s="55">
        <v>403650</v>
      </c>
      <c r="P50" s="55">
        <v>-1641309</v>
      </c>
      <c r="Q50" s="56">
        <f t="shared" si="8"/>
        <v>20264685</v>
      </c>
      <c r="R50" s="56">
        <v>317746</v>
      </c>
      <c r="S50" s="56">
        <v>617631</v>
      </c>
      <c r="T50" s="56">
        <v>3905032</v>
      </c>
      <c r="U50" s="56">
        <v>0</v>
      </c>
      <c r="V50" s="88">
        <f t="shared" si="9"/>
        <v>4840409</v>
      </c>
      <c r="W50" s="56">
        <v>605092</v>
      </c>
      <c r="X50" s="56">
        <v>561710</v>
      </c>
      <c r="Y50" s="56">
        <v>2189061</v>
      </c>
      <c r="Z50" s="56">
        <v>2772815</v>
      </c>
      <c r="AA50" s="88">
        <f t="shared" si="10"/>
        <v>6128678</v>
      </c>
      <c r="AB50" s="56">
        <v>2143695</v>
      </c>
      <c r="AC50" s="56">
        <v>312978</v>
      </c>
      <c r="AD50" s="56">
        <f t="shared" si="11"/>
        <v>2456673</v>
      </c>
      <c r="AE50" s="56">
        <v>-511729</v>
      </c>
      <c r="AF50" s="88">
        <v>1944944</v>
      </c>
      <c r="AG50" s="56"/>
      <c r="AH50" s="56"/>
      <c r="AI50" s="56"/>
    </row>
    <row r="51" spans="1:35">
      <c r="A51" s="4"/>
      <c r="B51" s="2">
        <v>2</v>
      </c>
      <c r="C51" s="4" t="s">
        <v>20</v>
      </c>
      <c r="D51" s="18" t="s">
        <v>127</v>
      </c>
      <c r="E51" s="18" t="s">
        <v>128</v>
      </c>
      <c r="F51" s="18" t="s">
        <v>129</v>
      </c>
      <c r="G51" s="19" t="s">
        <v>4197</v>
      </c>
      <c r="H51" s="34">
        <v>3.6958024E-5</v>
      </c>
      <c r="I51" s="55">
        <v>1391748</v>
      </c>
      <c r="J51" s="55">
        <v>-117425</v>
      </c>
      <c r="K51" s="55">
        <v>-234</v>
      </c>
      <c r="L51" s="55">
        <v>154868</v>
      </c>
      <c r="M51" s="55">
        <v>11771</v>
      </c>
      <c r="N51" s="87">
        <v>0</v>
      </c>
      <c r="O51" s="55">
        <v>27818</v>
      </c>
      <c r="P51" s="55">
        <v>-71957</v>
      </c>
      <c r="Q51" s="56">
        <f t="shared" si="8"/>
        <v>1396589</v>
      </c>
      <c r="R51" s="56">
        <v>21898</v>
      </c>
      <c r="S51" s="56">
        <v>42566</v>
      </c>
      <c r="T51" s="56">
        <v>269125</v>
      </c>
      <c r="U51" s="56">
        <v>25435</v>
      </c>
      <c r="V51" s="88">
        <f t="shared" si="9"/>
        <v>359024</v>
      </c>
      <c r="W51" s="56">
        <v>41701</v>
      </c>
      <c r="X51" s="56">
        <v>38712</v>
      </c>
      <c r="Y51" s="56">
        <v>150864</v>
      </c>
      <c r="Z51" s="56">
        <v>63562</v>
      </c>
      <c r="AA51" s="88">
        <f t="shared" si="10"/>
        <v>294839</v>
      </c>
      <c r="AB51" s="56">
        <v>154868</v>
      </c>
      <c r="AC51" s="56">
        <v>14439</v>
      </c>
      <c r="AD51" s="56">
        <f t="shared" si="11"/>
        <v>169307</v>
      </c>
      <c r="AE51" s="56">
        <v>-5838</v>
      </c>
      <c r="AF51" s="88">
        <v>163469</v>
      </c>
      <c r="AG51" s="56"/>
      <c r="AH51" s="56"/>
      <c r="AI51" s="56"/>
    </row>
    <row r="52" spans="1:35">
      <c r="A52" s="4"/>
      <c r="B52" s="2">
        <v>2</v>
      </c>
      <c r="C52" s="4" t="s">
        <v>20</v>
      </c>
      <c r="D52" s="18" t="s">
        <v>130</v>
      </c>
      <c r="E52" s="18" t="s">
        <v>131</v>
      </c>
      <c r="F52" s="18" t="s">
        <v>132</v>
      </c>
      <c r="G52" s="19" t="s">
        <v>4198</v>
      </c>
      <c r="H52" s="34">
        <v>8.4450619999999995E-5</v>
      </c>
      <c r="I52" s="55">
        <v>2787808</v>
      </c>
      <c r="J52" s="55">
        <v>-268321</v>
      </c>
      <c r="K52" s="55">
        <v>-534</v>
      </c>
      <c r="L52" s="55">
        <v>411819</v>
      </c>
      <c r="M52" s="55">
        <v>26897</v>
      </c>
      <c r="N52" s="87">
        <v>0</v>
      </c>
      <c r="O52" s="55">
        <v>63566</v>
      </c>
      <c r="P52" s="55">
        <v>170028</v>
      </c>
      <c r="Q52" s="56">
        <f t="shared" si="8"/>
        <v>3191263</v>
      </c>
      <c r="R52" s="56">
        <v>50038</v>
      </c>
      <c r="S52" s="56">
        <v>97264</v>
      </c>
      <c r="T52" s="56">
        <v>614961</v>
      </c>
      <c r="U52" s="56">
        <v>89390</v>
      </c>
      <c r="V52" s="88">
        <f t="shared" si="9"/>
        <v>851653</v>
      </c>
      <c r="W52" s="56">
        <v>95289</v>
      </c>
      <c r="X52" s="56">
        <v>88458</v>
      </c>
      <c r="Y52" s="56">
        <v>344731</v>
      </c>
      <c r="Z52" s="56">
        <v>371832</v>
      </c>
      <c r="AA52" s="88">
        <f t="shared" si="10"/>
        <v>900310</v>
      </c>
      <c r="AB52" s="56">
        <v>411819</v>
      </c>
      <c r="AC52" s="56">
        <v>-24944</v>
      </c>
      <c r="AD52" s="56">
        <f t="shared" si="11"/>
        <v>386875</v>
      </c>
      <c r="AE52" s="56">
        <v>-60376</v>
      </c>
      <c r="AF52" s="88">
        <v>326499</v>
      </c>
      <c r="AG52" s="56"/>
      <c r="AH52" s="56"/>
      <c r="AI52" s="56"/>
    </row>
    <row r="53" spans="1:35">
      <c r="A53" s="4"/>
      <c r="B53" s="2">
        <v>2</v>
      </c>
      <c r="C53" s="4" t="s">
        <v>20</v>
      </c>
      <c r="D53" s="18" t="s">
        <v>133</v>
      </c>
      <c r="E53" s="18" t="s">
        <v>134</v>
      </c>
      <c r="F53" s="18" t="s">
        <v>135</v>
      </c>
      <c r="G53" s="19" t="s">
        <v>136</v>
      </c>
      <c r="H53" s="34">
        <v>5.6185576099999999E-4</v>
      </c>
      <c r="I53" s="55">
        <v>20230538</v>
      </c>
      <c r="J53" s="55">
        <v>-1785158</v>
      </c>
      <c r="K53" s="55">
        <v>-3550</v>
      </c>
      <c r="L53" s="55">
        <v>2491346</v>
      </c>
      <c r="M53" s="55">
        <v>178947</v>
      </c>
      <c r="N53" s="87">
        <v>0</v>
      </c>
      <c r="O53" s="55">
        <v>422912</v>
      </c>
      <c r="P53" s="55">
        <v>-303341</v>
      </c>
      <c r="Q53" s="56">
        <f t="shared" si="8"/>
        <v>21231694</v>
      </c>
      <c r="R53" s="56">
        <v>332909</v>
      </c>
      <c r="S53" s="56">
        <v>647104</v>
      </c>
      <c r="T53" s="56">
        <v>4091376</v>
      </c>
      <c r="U53" s="56">
        <v>0</v>
      </c>
      <c r="V53" s="88">
        <f t="shared" si="9"/>
        <v>5071389</v>
      </c>
      <c r="W53" s="56">
        <v>633966</v>
      </c>
      <c r="X53" s="56">
        <v>588514</v>
      </c>
      <c r="Y53" s="56">
        <v>2293520</v>
      </c>
      <c r="Z53" s="56">
        <v>2663721</v>
      </c>
      <c r="AA53" s="88">
        <f t="shared" si="10"/>
        <v>6179721</v>
      </c>
      <c r="AB53" s="56">
        <v>2491346</v>
      </c>
      <c r="AC53" s="56">
        <v>82557</v>
      </c>
      <c r="AD53" s="56">
        <f t="shared" si="11"/>
        <v>2573903</v>
      </c>
      <c r="AE53" s="56">
        <v>-522735</v>
      </c>
      <c r="AF53" s="88">
        <v>2051168</v>
      </c>
      <c r="AG53" s="56"/>
      <c r="AH53" s="56"/>
      <c r="AI53" s="56"/>
    </row>
    <row r="54" spans="1:35">
      <c r="A54" s="4"/>
      <c r="B54" s="2">
        <v>2</v>
      </c>
      <c r="C54" s="4" t="s">
        <v>20</v>
      </c>
      <c r="D54" s="18" t="s">
        <v>137</v>
      </c>
      <c r="E54" s="18" t="s">
        <v>138</v>
      </c>
      <c r="F54" s="18" t="s">
        <v>139</v>
      </c>
      <c r="G54" s="19" t="s">
        <v>140</v>
      </c>
      <c r="H54" s="34">
        <v>3.5606542500000001E-4</v>
      </c>
      <c r="I54" s="55">
        <v>12485715</v>
      </c>
      <c r="J54" s="55">
        <v>-1131310</v>
      </c>
      <c r="K54" s="55">
        <v>-2250</v>
      </c>
      <c r="L54" s="55">
        <v>1628309</v>
      </c>
      <c r="M54" s="55">
        <v>113404</v>
      </c>
      <c r="N54" s="87">
        <v>0</v>
      </c>
      <c r="O54" s="55">
        <v>268013</v>
      </c>
      <c r="P54" s="55">
        <v>93302</v>
      </c>
      <c r="Q54" s="56">
        <f t="shared" si="8"/>
        <v>13455183</v>
      </c>
      <c r="R54" s="56">
        <v>210975</v>
      </c>
      <c r="S54" s="56">
        <v>410090</v>
      </c>
      <c r="T54" s="56">
        <v>2592832</v>
      </c>
      <c r="U54" s="56">
        <v>0</v>
      </c>
      <c r="V54" s="88">
        <f t="shared" si="9"/>
        <v>3213897</v>
      </c>
      <c r="W54" s="56">
        <v>401764</v>
      </c>
      <c r="X54" s="56">
        <v>372960</v>
      </c>
      <c r="Y54" s="56">
        <v>1453475</v>
      </c>
      <c r="Z54" s="56">
        <v>2662243</v>
      </c>
      <c r="AA54" s="88">
        <f t="shared" si="10"/>
        <v>4890442</v>
      </c>
      <c r="AB54" s="56">
        <v>1628309</v>
      </c>
      <c r="AC54" s="56">
        <v>2853</v>
      </c>
      <c r="AD54" s="56">
        <f t="shared" si="11"/>
        <v>1631162</v>
      </c>
      <c r="AE54" s="56">
        <v>-532075</v>
      </c>
      <c r="AF54" s="88">
        <v>1099087</v>
      </c>
      <c r="AG54" s="56"/>
      <c r="AH54" s="56"/>
      <c r="AI54" s="56"/>
    </row>
    <row r="55" spans="1:35">
      <c r="A55" s="4"/>
      <c r="B55" s="2">
        <v>2</v>
      </c>
      <c r="C55" s="4" t="s">
        <v>20</v>
      </c>
      <c r="D55" s="18" t="s">
        <v>141</v>
      </c>
      <c r="E55" s="18" t="s">
        <v>142</v>
      </c>
      <c r="F55" s="18" t="s">
        <v>143</v>
      </c>
      <c r="G55" s="19" t="s">
        <v>4199</v>
      </c>
      <c r="H55" s="34">
        <v>2.1316947789999999E-3</v>
      </c>
      <c r="I55" s="55">
        <v>75006058</v>
      </c>
      <c r="J55" s="55">
        <v>-6772934</v>
      </c>
      <c r="K55" s="55">
        <v>-13471</v>
      </c>
      <c r="L55" s="55">
        <v>9710497</v>
      </c>
      <c r="M55" s="55">
        <v>678930</v>
      </c>
      <c r="N55" s="87">
        <v>0</v>
      </c>
      <c r="O55" s="55">
        <v>1604538</v>
      </c>
      <c r="P55" s="55">
        <v>339958</v>
      </c>
      <c r="Q55" s="56">
        <f t="shared" si="8"/>
        <v>80553576</v>
      </c>
      <c r="R55" s="56">
        <v>1263065</v>
      </c>
      <c r="S55" s="56">
        <v>2455128</v>
      </c>
      <c r="T55" s="56">
        <v>15522784</v>
      </c>
      <c r="U55" s="56">
        <v>0</v>
      </c>
      <c r="V55" s="88">
        <f t="shared" si="9"/>
        <v>19240977</v>
      </c>
      <c r="W55" s="56">
        <v>2405283</v>
      </c>
      <c r="X55" s="56">
        <v>2232838</v>
      </c>
      <c r="Y55" s="56">
        <v>8701673</v>
      </c>
      <c r="Z55" s="56">
        <v>4475630</v>
      </c>
      <c r="AA55" s="88">
        <f t="shared" si="10"/>
        <v>17815424</v>
      </c>
      <c r="AB55" s="56">
        <v>9710497</v>
      </c>
      <c r="AC55" s="56">
        <v>54956</v>
      </c>
      <c r="AD55" s="56">
        <f t="shared" si="11"/>
        <v>9765453</v>
      </c>
      <c r="AE55" s="56">
        <v>-899420</v>
      </c>
      <c r="AF55" s="88">
        <v>8866033</v>
      </c>
      <c r="AG55" s="56"/>
      <c r="AH55" s="56"/>
      <c r="AI55" s="56"/>
    </row>
    <row r="56" spans="1:35">
      <c r="A56" s="4"/>
      <c r="B56" s="2">
        <v>2</v>
      </c>
      <c r="C56" s="4" t="s">
        <v>20</v>
      </c>
      <c r="D56" s="18" t="s">
        <v>144</v>
      </c>
      <c r="E56" s="18" t="s">
        <v>145</v>
      </c>
      <c r="F56" s="18" t="s">
        <v>146</v>
      </c>
      <c r="G56" s="19" t="s">
        <v>4200</v>
      </c>
      <c r="H56" s="34">
        <v>3.7663036E-5</v>
      </c>
      <c r="I56" s="55">
        <v>4452836</v>
      </c>
      <c r="J56" s="55">
        <v>-119665</v>
      </c>
      <c r="K56" s="55">
        <v>-238</v>
      </c>
      <c r="L56" s="55">
        <v>-290252</v>
      </c>
      <c r="M56" s="55">
        <v>11995</v>
      </c>
      <c r="N56" s="87">
        <v>0</v>
      </c>
      <c r="O56" s="55">
        <v>28349</v>
      </c>
      <c r="P56" s="55">
        <v>-2659795</v>
      </c>
      <c r="Q56" s="56">
        <f t="shared" si="8"/>
        <v>1423230</v>
      </c>
      <c r="R56" s="56">
        <v>22316</v>
      </c>
      <c r="S56" s="56">
        <v>43378</v>
      </c>
      <c r="T56" s="56">
        <v>274258</v>
      </c>
      <c r="U56" s="56">
        <v>2363427</v>
      </c>
      <c r="V56" s="88">
        <f t="shared" si="9"/>
        <v>2703379</v>
      </c>
      <c r="W56" s="56">
        <v>42497</v>
      </c>
      <c r="X56" s="56">
        <v>39450</v>
      </c>
      <c r="Y56" s="56">
        <v>153742</v>
      </c>
      <c r="Z56" s="56">
        <v>2067654</v>
      </c>
      <c r="AA56" s="88">
        <f t="shared" si="10"/>
        <v>2303343</v>
      </c>
      <c r="AB56" s="56">
        <v>-290252</v>
      </c>
      <c r="AC56" s="56">
        <v>462789</v>
      </c>
      <c r="AD56" s="56">
        <f t="shared" si="11"/>
        <v>172537</v>
      </c>
      <c r="AE56" s="56">
        <v>123849</v>
      </c>
      <c r="AF56" s="88">
        <v>296386</v>
      </c>
      <c r="AG56" s="56"/>
      <c r="AH56" s="56"/>
      <c r="AI56" s="56"/>
    </row>
    <row r="57" spans="1:35">
      <c r="A57" s="4"/>
      <c r="B57" s="2">
        <v>2</v>
      </c>
      <c r="C57" s="4" t="s">
        <v>20</v>
      </c>
      <c r="D57" s="18" t="s">
        <v>147</v>
      </c>
      <c r="E57" s="18" t="s">
        <v>148</v>
      </c>
      <c r="F57" s="18" t="s">
        <v>149</v>
      </c>
      <c r="G57" s="19" t="s">
        <v>150</v>
      </c>
      <c r="H57" s="34">
        <v>5.4242762729999998E-3</v>
      </c>
      <c r="I57" s="55">
        <v>174119837</v>
      </c>
      <c r="J57" s="55">
        <v>-17234299</v>
      </c>
      <c r="K57" s="55">
        <v>-34277</v>
      </c>
      <c r="L57" s="55">
        <v>27180875</v>
      </c>
      <c r="M57" s="55">
        <v>1727596</v>
      </c>
      <c r="N57" s="87">
        <v>0</v>
      </c>
      <c r="O57" s="55">
        <v>4082883</v>
      </c>
      <c r="P57" s="55">
        <v>15132720</v>
      </c>
      <c r="Q57" s="56">
        <f t="shared" si="8"/>
        <v>204975335</v>
      </c>
      <c r="R57" s="56">
        <v>3213974</v>
      </c>
      <c r="S57" s="56">
        <v>6247280</v>
      </c>
      <c r="T57" s="56">
        <v>39499027</v>
      </c>
      <c r="U57" s="56">
        <v>11658690</v>
      </c>
      <c r="V57" s="88">
        <f t="shared" si="9"/>
        <v>60618971</v>
      </c>
      <c r="W57" s="56">
        <v>6120444</v>
      </c>
      <c r="X57" s="56">
        <v>5681644</v>
      </c>
      <c r="Y57" s="56">
        <v>22142138</v>
      </c>
      <c r="Z57" s="56">
        <v>14218257</v>
      </c>
      <c r="AA57" s="88">
        <f t="shared" si="10"/>
        <v>48162483</v>
      </c>
      <c r="AB57" s="56">
        <v>27180875</v>
      </c>
      <c r="AC57" s="56">
        <v>-2331860</v>
      </c>
      <c r="AD57" s="56">
        <f t="shared" si="11"/>
        <v>24849015</v>
      </c>
      <c r="AE57" s="56">
        <v>-881548</v>
      </c>
      <c r="AF57" s="88">
        <v>23967467</v>
      </c>
      <c r="AG57" s="56"/>
      <c r="AH57" s="56"/>
      <c r="AI57" s="56"/>
    </row>
    <row r="58" spans="1:35">
      <c r="A58" s="4"/>
      <c r="B58" s="2">
        <v>2</v>
      </c>
      <c r="C58" s="4" t="s">
        <v>20</v>
      </c>
      <c r="D58" s="18" t="s">
        <v>151</v>
      </c>
      <c r="E58" s="18" t="s">
        <v>152</v>
      </c>
      <c r="F58" s="18" t="s">
        <v>153</v>
      </c>
      <c r="G58" s="19" t="s">
        <v>154</v>
      </c>
      <c r="H58" s="34">
        <v>7.2284324700000002E-4</v>
      </c>
      <c r="I58" s="55">
        <v>22873558</v>
      </c>
      <c r="J58" s="55">
        <v>-2296656</v>
      </c>
      <c r="K58" s="55">
        <v>-4568</v>
      </c>
      <c r="L58" s="55">
        <v>3670839</v>
      </c>
      <c r="M58" s="55">
        <v>230221</v>
      </c>
      <c r="N58" s="87">
        <v>0</v>
      </c>
      <c r="O58" s="55">
        <v>544088</v>
      </c>
      <c r="P58" s="55">
        <v>2297689</v>
      </c>
      <c r="Q58" s="56">
        <f t="shared" si="8"/>
        <v>27315171</v>
      </c>
      <c r="R58" s="56">
        <v>428297</v>
      </c>
      <c r="S58" s="56">
        <v>832517</v>
      </c>
      <c r="T58" s="56">
        <v>5263671</v>
      </c>
      <c r="U58" s="56">
        <v>1768742</v>
      </c>
      <c r="V58" s="88">
        <f t="shared" si="9"/>
        <v>8293227</v>
      </c>
      <c r="W58" s="56">
        <v>815615</v>
      </c>
      <c r="X58" s="56">
        <v>757140</v>
      </c>
      <c r="Y58" s="56">
        <v>2950678</v>
      </c>
      <c r="Z58" s="56">
        <v>2140212</v>
      </c>
      <c r="AA58" s="88">
        <f t="shared" si="10"/>
        <v>6663645</v>
      </c>
      <c r="AB58" s="56">
        <v>3670839</v>
      </c>
      <c r="AC58" s="56">
        <v>-359440</v>
      </c>
      <c r="AD58" s="56">
        <f t="shared" si="11"/>
        <v>3311399</v>
      </c>
      <c r="AE58" s="56">
        <v>-130281</v>
      </c>
      <c r="AF58" s="88">
        <v>3181118</v>
      </c>
      <c r="AG58" s="56"/>
      <c r="AH58" s="56"/>
      <c r="AI58" s="56"/>
    </row>
    <row r="59" spans="1:35">
      <c r="A59" s="4"/>
      <c r="B59" s="2">
        <v>2</v>
      </c>
      <c r="C59" s="4" t="s">
        <v>20</v>
      </c>
      <c r="D59" s="18" t="s">
        <v>163</v>
      </c>
      <c r="E59" s="18" t="s">
        <v>164</v>
      </c>
      <c r="F59" s="18" t="s">
        <v>165</v>
      </c>
      <c r="G59" s="19" t="s">
        <v>166</v>
      </c>
      <c r="H59" s="34">
        <v>5.1103802929999996E-3</v>
      </c>
      <c r="I59" s="55">
        <v>177321437</v>
      </c>
      <c r="J59" s="55">
        <v>-16236972</v>
      </c>
      <c r="K59" s="55">
        <v>-32294</v>
      </c>
      <c r="L59" s="55">
        <v>23647392</v>
      </c>
      <c r="M59" s="55">
        <v>1627623</v>
      </c>
      <c r="N59" s="87">
        <v>0</v>
      </c>
      <c r="O59" s="55">
        <v>3846612</v>
      </c>
      <c r="P59" s="55">
        <v>2939874</v>
      </c>
      <c r="Q59" s="56">
        <f t="shared" si="8"/>
        <v>193113672</v>
      </c>
      <c r="R59" s="56">
        <v>3027986</v>
      </c>
      <c r="S59" s="56">
        <v>5885758</v>
      </c>
      <c r="T59" s="56">
        <v>37213268</v>
      </c>
      <c r="U59" s="56">
        <v>441791</v>
      </c>
      <c r="V59" s="88">
        <f t="shared" si="9"/>
        <v>46568803</v>
      </c>
      <c r="W59" s="56">
        <v>5766262</v>
      </c>
      <c r="X59" s="56">
        <v>5352854</v>
      </c>
      <c r="Y59" s="56">
        <v>20860801</v>
      </c>
      <c r="Z59" s="56">
        <v>12141959</v>
      </c>
      <c r="AA59" s="88">
        <f t="shared" si="10"/>
        <v>44121876</v>
      </c>
      <c r="AB59" s="56">
        <v>23647392</v>
      </c>
      <c r="AC59" s="56">
        <v>-236358</v>
      </c>
      <c r="AD59" s="56">
        <f t="shared" si="11"/>
        <v>23411034</v>
      </c>
      <c r="AE59" s="56">
        <v>-2401257</v>
      </c>
      <c r="AF59" s="88">
        <v>21009777</v>
      </c>
      <c r="AG59" s="56"/>
      <c r="AH59" s="56"/>
      <c r="AI59" s="56"/>
    </row>
    <row r="60" spans="1:35">
      <c r="A60" s="4"/>
      <c r="B60" s="2">
        <v>2</v>
      </c>
      <c r="C60" s="4" t="s">
        <v>20</v>
      </c>
      <c r="D60" s="18" t="s">
        <v>167</v>
      </c>
      <c r="E60" s="18" t="s">
        <v>168</v>
      </c>
      <c r="F60" s="18" t="s">
        <v>169</v>
      </c>
      <c r="G60" s="19" t="s">
        <v>170</v>
      </c>
      <c r="H60" s="34">
        <v>1.763482384E-3</v>
      </c>
      <c r="I60" s="55">
        <v>69768304</v>
      </c>
      <c r="J60" s="55">
        <v>-5603030</v>
      </c>
      <c r="K60" s="55">
        <v>-11144</v>
      </c>
      <c r="L60" s="55">
        <v>6893523</v>
      </c>
      <c r="M60" s="55">
        <v>561657</v>
      </c>
      <c r="N60" s="87">
        <v>0</v>
      </c>
      <c r="O60" s="55">
        <v>1327383</v>
      </c>
      <c r="P60" s="55">
        <v>-6297316</v>
      </c>
      <c r="Q60" s="56">
        <f t="shared" si="8"/>
        <v>66639377</v>
      </c>
      <c r="R60" s="56">
        <v>1044893</v>
      </c>
      <c r="S60" s="56">
        <v>2031049</v>
      </c>
      <c r="T60" s="56">
        <v>12841499</v>
      </c>
      <c r="U60" s="56">
        <v>0</v>
      </c>
      <c r="V60" s="88">
        <f t="shared" si="9"/>
        <v>15917441</v>
      </c>
      <c r="W60" s="56">
        <v>1989813</v>
      </c>
      <c r="X60" s="56">
        <v>1847155</v>
      </c>
      <c r="Y60" s="56">
        <v>7198614</v>
      </c>
      <c r="Z60" s="56">
        <v>18591450</v>
      </c>
      <c r="AA60" s="88">
        <f t="shared" si="10"/>
        <v>29627032</v>
      </c>
      <c r="AB60" s="56">
        <v>6893523</v>
      </c>
      <c r="AC60" s="56">
        <v>1185122</v>
      </c>
      <c r="AD60" s="56">
        <f t="shared" si="11"/>
        <v>8078645</v>
      </c>
      <c r="AE60" s="56">
        <v>-3545611</v>
      </c>
      <c r="AF60" s="88">
        <v>4533034</v>
      </c>
      <c r="AG60" s="56"/>
      <c r="AH60" s="56"/>
      <c r="AI60" s="56"/>
    </row>
    <row r="61" spans="1:35">
      <c r="A61" s="4"/>
      <c r="B61" s="2">
        <v>2</v>
      </c>
      <c r="C61" s="4" t="s">
        <v>20</v>
      </c>
      <c r="D61" s="18" t="s">
        <v>175</v>
      </c>
      <c r="E61" s="18" t="s">
        <v>176</v>
      </c>
      <c r="F61" s="18" t="s">
        <v>177</v>
      </c>
      <c r="G61" s="19" t="s">
        <v>178</v>
      </c>
      <c r="H61" s="34">
        <v>6.3125596000000007E-5</v>
      </c>
      <c r="I61" s="55">
        <v>2684979</v>
      </c>
      <c r="J61" s="55">
        <v>-200566</v>
      </c>
      <c r="K61" s="55">
        <v>-399</v>
      </c>
      <c r="L61" s="55">
        <v>219066</v>
      </c>
      <c r="M61" s="55">
        <v>20105</v>
      </c>
      <c r="N61" s="87">
        <v>0</v>
      </c>
      <c r="O61" s="55">
        <v>47515</v>
      </c>
      <c r="P61" s="55">
        <v>-385278</v>
      </c>
      <c r="Q61" s="56">
        <f t="shared" si="8"/>
        <v>2385422</v>
      </c>
      <c r="R61" s="56">
        <v>37403</v>
      </c>
      <c r="S61" s="56">
        <v>72703</v>
      </c>
      <c r="T61" s="56">
        <v>459674</v>
      </c>
      <c r="U61" s="56">
        <v>813576</v>
      </c>
      <c r="V61" s="88">
        <f t="shared" si="9"/>
        <v>1383356</v>
      </c>
      <c r="W61" s="56">
        <v>71227</v>
      </c>
      <c r="X61" s="56">
        <v>66121</v>
      </c>
      <c r="Y61" s="56">
        <v>257682</v>
      </c>
      <c r="Z61" s="56">
        <v>207791</v>
      </c>
      <c r="AA61" s="88">
        <f t="shared" si="10"/>
        <v>602821</v>
      </c>
      <c r="AB61" s="56">
        <v>219066</v>
      </c>
      <c r="AC61" s="56">
        <v>70117</v>
      </c>
      <c r="AD61" s="56">
        <f t="shared" si="11"/>
        <v>289183</v>
      </c>
      <c r="AE61" s="56">
        <v>129929</v>
      </c>
      <c r="AF61" s="88">
        <v>419112</v>
      </c>
      <c r="AG61" s="56"/>
      <c r="AH61" s="56"/>
      <c r="AI61" s="56"/>
    </row>
    <row r="62" spans="1:35">
      <c r="A62" s="4"/>
      <c r="B62" s="2">
        <v>2</v>
      </c>
      <c r="C62" s="4" t="s">
        <v>20</v>
      </c>
      <c r="D62" s="18" t="s">
        <v>155</v>
      </c>
      <c r="E62" s="18" t="s">
        <v>156</v>
      </c>
      <c r="F62" s="18" t="s">
        <v>157</v>
      </c>
      <c r="G62" s="19" t="s">
        <v>158</v>
      </c>
      <c r="H62" s="34">
        <v>8.5116446600000005E-4</v>
      </c>
      <c r="I62" s="55">
        <v>34730633</v>
      </c>
      <c r="J62" s="55">
        <v>-2704365</v>
      </c>
      <c r="K62" s="55">
        <v>-5379</v>
      </c>
      <c r="L62" s="55">
        <v>3171283</v>
      </c>
      <c r="M62" s="55">
        <v>271090</v>
      </c>
      <c r="N62" s="87">
        <v>0</v>
      </c>
      <c r="O62" s="55">
        <v>640676</v>
      </c>
      <c r="P62" s="55">
        <v>-3939698</v>
      </c>
      <c r="Q62" s="56">
        <f t="shared" si="8"/>
        <v>32164240</v>
      </c>
      <c r="R62" s="56">
        <v>504329</v>
      </c>
      <c r="S62" s="56">
        <v>980308</v>
      </c>
      <c r="T62" s="56">
        <v>6198093</v>
      </c>
      <c r="U62" s="56">
        <v>0</v>
      </c>
      <c r="V62" s="88">
        <f t="shared" si="9"/>
        <v>7682730</v>
      </c>
      <c r="W62" s="56">
        <v>960406</v>
      </c>
      <c r="X62" s="56">
        <v>891550</v>
      </c>
      <c r="Y62" s="56">
        <v>3474491</v>
      </c>
      <c r="Z62" s="56">
        <v>7626042</v>
      </c>
      <c r="AA62" s="88">
        <f t="shared" si="10"/>
        <v>12952489</v>
      </c>
      <c r="AB62" s="56">
        <v>3171283</v>
      </c>
      <c r="AC62" s="56">
        <v>727965</v>
      </c>
      <c r="AD62" s="56">
        <f t="shared" si="11"/>
        <v>3899248</v>
      </c>
      <c r="AE62" s="56">
        <v>-1421258</v>
      </c>
      <c r="AF62" s="88">
        <v>2477990</v>
      </c>
      <c r="AG62" s="56"/>
      <c r="AH62" s="56"/>
      <c r="AI62" s="56"/>
    </row>
    <row r="63" spans="1:35">
      <c r="A63" s="4"/>
      <c r="B63" s="2">
        <v>2</v>
      </c>
      <c r="C63" s="4" t="s">
        <v>20</v>
      </c>
      <c r="D63" s="18" t="s">
        <v>159</v>
      </c>
      <c r="E63" s="18" t="s">
        <v>160</v>
      </c>
      <c r="F63" s="18" t="s">
        <v>161</v>
      </c>
      <c r="G63" s="19" t="s">
        <v>162</v>
      </c>
      <c r="H63" s="34">
        <v>4.9011202900000001E-4</v>
      </c>
      <c r="I63" s="55">
        <v>11190682</v>
      </c>
      <c r="J63" s="55">
        <v>-1557210</v>
      </c>
      <c r="K63" s="55">
        <v>-3097</v>
      </c>
      <c r="L63" s="55">
        <v>3126594</v>
      </c>
      <c r="M63" s="55">
        <v>156097</v>
      </c>
      <c r="N63" s="87">
        <v>0</v>
      </c>
      <c r="O63" s="55">
        <v>368910</v>
      </c>
      <c r="P63" s="55">
        <v>5238629</v>
      </c>
      <c r="Q63" s="56">
        <f t="shared" si="8"/>
        <v>18520605</v>
      </c>
      <c r="R63" s="56">
        <v>290400</v>
      </c>
      <c r="S63" s="56">
        <v>564475</v>
      </c>
      <c r="T63" s="56">
        <v>3568946</v>
      </c>
      <c r="U63" s="56">
        <v>8649395</v>
      </c>
      <c r="V63" s="88">
        <f t="shared" si="9"/>
        <v>13073216</v>
      </c>
      <c r="W63" s="56">
        <v>553015</v>
      </c>
      <c r="X63" s="56">
        <v>513367</v>
      </c>
      <c r="Y63" s="56">
        <v>2000659</v>
      </c>
      <c r="Z63" s="56">
        <v>719</v>
      </c>
      <c r="AA63" s="88">
        <f t="shared" si="10"/>
        <v>3067760</v>
      </c>
      <c r="AB63" s="56">
        <v>3126594</v>
      </c>
      <c r="AC63" s="56">
        <v>-881354</v>
      </c>
      <c r="AD63" s="56">
        <f t="shared" si="11"/>
        <v>2245240</v>
      </c>
      <c r="AE63" s="56">
        <v>1592584</v>
      </c>
      <c r="AF63" s="88">
        <v>3837824</v>
      </c>
      <c r="AG63" s="56"/>
      <c r="AH63" s="56"/>
      <c r="AI63" s="56"/>
    </row>
    <row r="64" spans="1:35">
      <c r="A64" s="4"/>
      <c r="B64" s="2">
        <v>2</v>
      </c>
      <c r="C64" s="4" t="s">
        <v>20</v>
      </c>
      <c r="D64" s="18" t="s">
        <v>179</v>
      </c>
      <c r="E64" s="18" t="s">
        <v>180</v>
      </c>
      <c r="F64" s="18" t="s">
        <v>181</v>
      </c>
      <c r="G64" s="19" t="s">
        <v>182</v>
      </c>
      <c r="H64" s="34">
        <v>3.7553003600000002E-4</v>
      </c>
      <c r="I64" s="55">
        <v>20763914</v>
      </c>
      <c r="J64" s="55">
        <v>-1193154</v>
      </c>
      <c r="K64" s="55">
        <v>-2373</v>
      </c>
      <c r="L64" s="55">
        <v>595761</v>
      </c>
      <c r="M64" s="55">
        <v>119604</v>
      </c>
      <c r="N64" s="87">
        <v>0</v>
      </c>
      <c r="O64" s="55">
        <v>282663</v>
      </c>
      <c r="P64" s="55">
        <v>-6375693</v>
      </c>
      <c r="Q64" s="56">
        <f t="shared" si="8"/>
        <v>14190722</v>
      </c>
      <c r="R64" s="56">
        <v>222508</v>
      </c>
      <c r="S64" s="56">
        <v>432508</v>
      </c>
      <c r="T64" s="56">
        <v>2734571</v>
      </c>
      <c r="U64" s="56">
        <v>9146765</v>
      </c>
      <c r="V64" s="88">
        <f t="shared" si="9"/>
        <v>12536352</v>
      </c>
      <c r="W64" s="56">
        <v>423727</v>
      </c>
      <c r="X64" s="56">
        <v>393348</v>
      </c>
      <c r="Y64" s="56">
        <v>1532930</v>
      </c>
      <c r="Z64" s="56">
        <v>4278247</v>
      </c>
      <c r="AA64" s="88">
        <f t="shared" si="10"/>
        <v>6628252</v>
      </c>
      <c r="AB64" s="56">
        <v>595761</v>
      </c>
      <c r="AC64" s="56">
        <v>1124570</v>
      </c>
      <c r="AD64" s="56">
        <f t="shared" si="11"/>
        <v>1720331</v>
      </c>
      <c r="AE64" s="56">
        <v>1124387</v>
      </c>
      <c r="AF64" s="88">
        <v>2844718</v>
      </c>
      <c r="AG64" s="56"/>
      <c r="AH64" s="56"/>
      <c r="AI64" s="56"/>
    </row>
    <row r="65" spans="1:35">
      <c r="A65" s="4"/>
      <c r="B65" s="2">
        <v>2</v>
      </c>
      <c r="C65" s="4" t="s">
        <v>20</v>
      </c>
      <c r="D65" s="18" t="s">
        <v>183</v>
      </c>
      <c r="E65" s="18" t="s">
        <v>184</v>
      </c>
      <c r="F65" s="18" t="s">
        <v>185</v>
      </c>
      <c r="G65" s="19" t="s">
        <v>186</v>
      </c>
      <c r="H65" s="34">
        <v>2.581307675E-3</v>
      </c>
      <c r="I65" s="55">
        <v>82496512</v>
      </c>
      <c r="J65" s="55">
        <v>-8201468</v>
      </c>
      <c r="K65" s="55">
        <v>-16312</v>
      </c>
      <c r="L65" s="55">
        <v>12988557</v>
      </c>
      <c r="M65" s="55">
        <v>822130</v>
      </c>
      <c r="N65" s="87">
        <v>0</v>
      </c>
      <c r="O65" s="55">
        <v>1942965</v>
      </c>
      <c r="P65" s="55">
        <v>7511395</v>
      </c>
      <c r="Q65" s="56">
        <f t="shared" si="8"/>
        <v>97543779</v>
      </c>
      <c r="R65" s="56">
        <v>1529468</v>
      </c>
      <c r="S65" s="56">
        <v>2972959</v>
      </c>
      <c r="T65" s="56">
        <v>18796819</v>
      </c>
      <c r="U65" s="56">
        <v>15185226</v>
      </c>
      <c r="V65" s="88">
        <f t="shared" si="9"/>
        <v>38484472</v>
      </c>
      <c r="W65" s="56">
        <v>2912601</v>
      </c>
      <c r="X65" s="56">
        <v>2703784</v>
      </c>
      <c r="Y65" s="56">
        <v>10537013</v>
      </c>
      <c r="Z65" s="56">
        <v>9191</v>
      </c>
      <c r="AA65" s="88">
        <f t="shared" si="10"/>
        <v>16162589</v>
      </c>
      <c r="AB65" s="56">
        <v>12988557</v>
      </c>
      <c r="AC65" s="56">
        <v>-1163393</v>
      </c>
      <c r="AD65" s="56">
        <f t="shared" si="11"/>
        <v>11825164</v>
      </c>
      <c r="AE65" s="56">
        <v>2835128</v>
      </c>
      <c r="AF65" s="88">
        <v>14660292</v>
      </c>
      <c r="AG65" s="56"/>
      <c r="AH65" s="56"/>
      <c r="AI65" s="56"/>
    </row>
    <row r="66" spans="1:35">
      <c r="A66" s="4"/>
      <c r="B66" s="2">
        <v>2</v>
      </c>
      <c r="C66" s="4" t="s">
        <v>20</v>
      </c>
      <c r="D66" s="18" t="s">
        <v>187</v>
      </c>
      <c r="E66" s="18" t="s">
        <v>188</v>
      </c>
      <c r="F66" s="18" t="s">
        <v>189</v>
      </c>
      <c r="G66" s="19" t="s">
        <v>190</v>
      </c>
      <c r="H66" s="34">
        <v>1.1452488681E-2</v>
      </c>
      <c r="I66" s="55">
        <v>385149517</v>
      </c>
      <c r="J66" s="55">
        <v>-36387456</v>
      </c>
      <c r="K66" s="55">
        <v>-72371</v>
      </c>
      <c r="L66" s="55">
        <v>54800577</v>
      </c>
      <c r="M66" s="55">
        <v>3647542</v>
      </c>
      <c r="N66" s="87">
        <v>0</v>
      </c>
      <c r="O66" s="55">
        <v>8620352</v>
      </c>
      <c r="P66" s="55">
        <v>17014357</v>
      </c>
      <c r="Q66" s="56">
        <f t="shared" si="8"/>
        <v>432772518</v>
      </c>
      <c r="R66" s="56">
        <v>6785790</v>
      </c>
      <c r="S66" s="56">
        <v>13190130</v>
      </c>
      <c r="T66" s="56">
        <v>83395855</v>
      </c>
      <c r="U66" s="56">
        <v>4594901</v>
      </c>
      <c r="V66" s="88">
        <f t="shared" si="9"/>
        <v>107966676</v>
      </c>
      <c r="W66" s="56">
        <v>12922336</v>
      </c>
      <c r="X66" s="56">
        <v>11995879</v>
      </c>
      <c r="Y66" s="56">
        <v>46749571</v>
      </c>
      <c r="Z66" s="56">
        <v>59585867</v>
      </c>
      <c r="AA66" s="88">
        <f t="shared" si="10"/>
        <v>131253653</v>
      </c>
      <c r="AB66" s="56">
        <v>54800577</v>
      </c>
      <c r="AC66" s="56">
        <v>-2335870</v>
      </c>
      <c r="AD66" s="56">
        <f t="shared" si="11"/>
        <v>52464707</v>
      </c>
      <c r="AE66" s="56">
        <v>-11360421</v>
      </c>
      <c r="AF66" s="88">
        <v>41104286</v>
      </c>
      <c r="AG66" s="56"/>
      <c r="AH66" s="56"/>
      <c r="AI66" s="56"/>
    </row>
    <row r="67" spans="1:35">
      <c r="A67" s="4"/>
      <c r="B67" s="2">
        <v>2</v>
      </c>
      <c r="C67" s="4" t="s">
        <v>20</v>
      </c>
      <c r="D67" s="18" t="s">
        <v>191</v>
      </c>
      <c r="E67" s="18" t="s">
        <v>192</v>
      </c>
      <c r="F67" s="18" t="s">
        <v>193</v>
      </c>
      <c r="G67" s="19" t="s">
        <v>194</v>
      </c>
      <c r="H67" s="34">
        <v>2.1833683440000001E-3</v>
      </c>
      <c r="I67" s="55">
        <v>72004532</v>
      </c>
      <c r="J67" s="55">
        <v>-6937114</v>
      </c>
      <c r="K67" s="55">
        <v>-13797</v>
      </c>
      <c r="L67" s="55">
        <v>10657554</v>
      </c>
      <c r="M67" s="55">
        <v>695388</v>
      </c>
      <c r="N67" s="87">
        <v>0</v>
      </c>
      <c r="O67" s="55">
        <v>1643434</v>
      </c>
      <c r="P67" s="55">
        <v>4456246</v>
      </c>
      <c r="Q67" s="56">
        <f t="shared" si="8"/>
        <v>82506243</v>
      </c>
      <c r="R67" s="56">
        <v>1293682</v>
      </c>
      <c r="S67" s="56">
        <v>2514642</v>
      </c>
      <c r="T67" s="56">
        <v>15899066</v>
      </c>
      <c r="U67" s="56">
        <v>1561309</v>
      </c>
      <c r="V67" s="88">
        <f t="shared" si="9"/>
        <v>21268699</v>
      </c>
      <c r="W67" s="56">
        <v>2463589</v>
      </c>
      <c r="X67" s="56">
        <v>2286963</v>
      </c>
      <c r="Y67" s="56">
        <v>8912607</v>
      </c>
      <c r="Z67" s="56">
        <v>13758623</v>
      </c>
      <c r="AA67" s="88">
        <f t="shared" si="10"/>
        <v>27421782</v>
      </c>
      <c r="AB67" s="56">
        <v>10657554</v>
      </c>
      <c r="AC67" s="56">
        <v>-655380</v>
      </c>
      <c r="AD67" s="56">
        <f t="shared" si="11"/>
        <v>10002174</v>
      </c>
      <c r="AE67" s="56">
        <v>-2536381</v>
      </c>
      <c r="AF67" s="88">
        <v>7465793</v>
      </c>
      <c r="AG67" s="56"/>
      <c r="AH67" s="56"/>
      <c r="AI67" s="56"/>
    </row>
    <row r="68" spans="1:35">
      <c r="A68" s="4"/>
      <c r="B68" s="2">
        <v>2</v>
      </c>
      <c r="C68" s="4" t="s">
        <v>20</v>
      </c>
      <c r="D68" s="18" t="s">
        <v>195</v>
      </c>
      <c r="E68" s="18" t="s">
        <v>196</v>
      </c>
      <c r="F68" s="18" t="s">
        <v>197</v>
      </c>
      <c r="G68" s="19" t="s">
        <v>198</v>
      </c>
      <c r="H68" s="34">
        <v>9.5451411500000003E-4</v>
      </c>
      <c r="I68" s="55">
        <v>31248082</v>
      </c>
      <c r="J68" s="55">
        <v>-3032733</v>
      </c>
      <c r="K68" s="55">
        <v>-6032</v>
      </c>
      <c r="L68" s="55">
        <v>4693252</v>
      </c>
      <c r="M68" s="55">
        <v>304006</v>
      </c>
      <c r="N68" s="87">
        <v>0</v>
      </c>
      <c r="O68" s="55">
        <v>718468</v>
      </c>
      <c r="P68" s="55">
        <v>2144626</v>
      </c>
      <c r="Q68" s="56">
        <f t="shared" si="8"/>
        <v>36069669</v>
      </c>
      <c r="R68" s="56">
        <v>565566</v>
      </c>
      <c r="S68" s="56">
        <v>1099339</v>
      </c>
      <c r="T68" s="56">
        <v>6950674</v>
      </c>
      <c r="U68" s="56">
        <v>1200086</v>
      </c>
      <c r="V68" s="88">
        <f t="shared" si="9"/>
        <v>9815665</v>
      </c>
      <c r="W68" s="56">
        <v>1077019</v>
      </c>
      <c r="X68" s="56">
        <v>999803</v>
      </c>
      <c r="Y68" s="56">
        <v>3896369</v>
      </c>
      <c r="Z68" s="56">
        <v>4316176</v>
      </c>
      <c r="AA68" s="88">
        <f t="shared" si="10"/>
        <v>10289367</v>
      </c>
      <c r="AB68" s="56">
        <v>4693252</v>
      </c>
      <c r="AC68" s="56">
        <v>-320551</v>
      </c>
      <c r="AD68" s="56">
        <f t="shared" si="11"/>
        <v>4372701</v>
      </c>
      <c r="AE68" s="56">
        <v>-672688</v>
      </c>
      <c r="AF68" s="88">
        <v>3700013</v>
      </c>
      <c r="AG68" s="56"/>
      <c r="AH68" s="56"/>
      <c r="AI68" s="56"/>
    </row>
    <row r="69" spans="1:35">
      <c r="A69" s="4"/>
      <c r="B69" s="2">
        <v>2</v>
      </c>
      <c r="C69" s="4" t="s">
        <v>20</v>
      </c>
      <c r="D69" s="18" t="s">
        <v>199</v>
      </c>
      <c r="E69" s="18" t="s">
        <v>200</v>
      </c>
      <c r="F69" s="18" t="s">
        <v>201</v>
      </c>
      <c r="G69" s="19" t="s">
        <v>202</v>
      </c>
      <c r="H69" s="34">
        <v>2.5753802279999999E-3</v>
      </c>
      <c r="I69" s="55">
        <v>92590607</v>
      </c>
      <c r="J69" s="55">
        <v>-8182635</v>
      </c>
      <c r="K69" s="55">
        <v>-16274</v>
      </c>
      <c r="L69" s="55">
        <v>11440285</v>
      </c>
      <c r="M69" s="55">
        <v>820242</v>
      </c>
      <c r="N69" s="87">
        <v>0</v>
      </c>
      <c r="O69" s="55">
        <v>1938503</v>
      </c>
      <c r="P69" s="55">
        <v>-1270939</v>
      </c>
      <c r="Q69" s="56">
        <f t="shared" si="8"/>
        <v>97319789</v>
      </c>
      <c r="R69" s="56">
        <v>1525956</v>
      </c>
      <c r="S69" s="56">
        <v>2966133</v>
      </c>
      <c r="T69" s="56">
        <v>18753656</v>
      </c>
      <c r="U69" s="56">
        <v>15084328</v>
      </c>
      <c r="V69" s="88">
        <f t="shared" si="9"/>
        <v>38330073</v>
      </c>
      <c r="W69" s="56">
        <v>2905912</v>
      </c>
      <c r="X69" s="56">
        <v>2697575</v>
      </c>
      <c r="Y69" s="56">
        <v>10512817</v>
      </c>
      <c r="Z69" s="56">
        <v>8827</v>
      </c>
      <c r="AA69" s="88">
        <f t="shared" si="10"/>
        <v>16125131</v>
      </c>
      <c r="AB69" s="56">
        <v>11440285</v>
      </c>
      <c r="AC69" s="56">
        <v>357724</v>
      </c>
      <c r="AD69" s="56">
        <f t="shared" si="11"/>
        <v>11798009</v>
      </c>
      <c r="AE69" s="56">
        <v>3029791</v>
      </c>
      <c r="AF69" s="88">
        <v>14827800</v>
      </c>
      <c r="AG69" s="56"/>
      <c r="AH69" s="56"/>
      <c r="AI69" s="56"/>
    </row>
    <row r="70" spans="1:35">
      <c r="A70" s="4"/>
      <c r="B70" s="2">
        <v>2</v>
      </c>
      <c r="C70" s="4" t="s">
        <v>20</v>
      </c>
      <c r="D70" s="18" t="s">
        <v>203</v>
      </c>
      <c r="E70" s="18" t="s">
        <v>204</v>
      </c>
      <c r="F70" s="18" t="s">
        <v>205</v>
      </c>
      <c r="G70" s="19" t="s">
        <v>206</v>
      </c>
      <c r="H70" s="34">
        <v>4.7540561500000002E-4</v>
      </c>
      <c r="I70" s="55">
        <v>14915371</v>
      </c>
      <c r="J70" s="55">
        <v>-1510484</v>
      </c>
      <c r="K70" s="55">
        <v>-3004</v>
      </c>
      <c r="L70" s="55">
        <v>2433213</v>
      </c>
      <c r="M70" s="55">
        <v>151413</v>
      </c>
      <c r="N70" s="87">
        <v>0</v>
      </c>
      <c r="O70" s="55">
        <v>357841</v>
      </c>
      <c r="P70" s="55">
        <v>1620521</v>
      </c>
      <c r="Q70" s="56">
        <f t="shared" si="8"/>
        <v>17964871</v>
      </c>
      <c r="R70" s="56">
        <v>281686</v>
      </c>
      <c r="S70" s="56">
        <v>547537</v>
      </c>
      <c r="T70" s="56">
        <v>3461855</v>
      </c>
      <c r="U70" s="56">
        <v>1386275</v>
      </c>
      <c r="V70" s="88">
        <f t="shared" si="9"/>
        <v>5677353</v>
      </c>
      <c r="W70" s="56">
        <v>536421</v>
      </c>
      <c r="X70" s="56">
        <v>497962</v>
      </c>
      <c r="Y70" s="56">
        <v>1940627</v>
      </c>
      <c r="Z70" s="56">
        <v>796193</v>
      </c>
      <c r="AA70" s="88">
        <f t="shared" si="10"/>
        <v>3771203</v>
      </c>
      <c r="AB70" s="56">
        <v>2433213</v>
      </c>
      <c r="AC70" s="56">
        <v>-255344</v>
      </c>
      <c r="AD70" s="56">
        <f t="shared" si="11"/>
        <v>2177869</v>
      </c>
      <c r="AE70" s="56">
        <v>77656</v>
      </c>
      <c r="AF70" s="88">
        <v>2255525</v>
      </c>
      <c r="AG70" s="56"/>
      <c r="AH70" s="56"/>
      <c r="AI70" s="56"/>
    </row>
    <row r="71" spans="1:35">
      <c r="A71" s="4"/>
      <c r="B71" s="2">
        <v>2</v>
      </c>
      <c r="C71" s="4" t="s">
        <v>20</v>
      </c>
      <c r="D71" s="18" t="s">
        <v>207</v>
      </c>
      <c r="E71" s="18" t="s">
        <v>208</v>
      </c>
      <c r="F71" s="18" t="s">
        <v>209</v>
      </c>
      <c r="G71" s="19" t="s">
        <v>210</v>
      </c>
      <c r="H71" s="34">
        <v>8.2303734000000004E-4</v>
      </c>
      <c r="I71" s="55">
        <v>26174700</v>
      </c>
      <c r="J71" s="55">
        <v>-2614998</v>
      </c>
      <c r="K71" s="55">
        <v>-5201</v>
      </c>
      <c r="L71" s="55">
        <v>4160372</v>
      </c>
      <c r="M71" s="55">
        <v>262132</v>
      </c>
      <c r="N71" s="87">
        <v>0</v>
      </c>
      <c r="O71" s="55">
        <v>619505</v>
      </c>
      <c r="P71" s="55">
        <v>2504847</v>
      </c>
      <c r="Q71" s="56">
        <f t="shared" si="8"/>
        <v>31101357</v>
      </c>
      <c r="R71" s="56">
        <v>487663</v>
      </c>
      <c r="S71" s="56">
        <v>947914</v>
      </c>
      <c r="T71" s="56">
        <v>5993274</v>
      </c>
      <c r="U71" s="56">
        <v>2310278</v>
      </c>
      <c r="V71" s="88">
        <f t="shared" si="9"/>
        <v>9739129</v>
      </c>
      <c r="W71" s="56">
        <v>928668</v>
      </c>
      <c r="X71" s="56">
        <v>862088</v>
      </c>
      <c r="Y71" s="56">
        <v>3359675</v>
      </c>
      <c r="Z71" s="56">
        <v>371535</v>
      </c>
      <c r="AA71" s="88">
        <f t="shared" si="10"/>
        <v>5521966</v>
      </c>
      <c r="AB71" s="56">
        <v>4160372</v>
      </c>
      <c r="AC71" s="56">
        <v>-389976</v>
      </c>
      <c r="AD71" s="56">
        <f t="shared" si="11"/>
        <v>3770396</v>
      </c>
      <c r="AE71" s="56">
        <v>324274</v>
      </c>
      <c r="AF71" s="88">
        <v>4094670</v>
      </c>
      <c r="AG71" s="56"/>
      <c r="AH71" s="56"/>
      <c r="AI71" s="56"/>
    </row>
    <row r="72" spans="1:35">
      <c r="A72" s="4"/>
      <c r="B72" s="2">
        <v>2</v>
      </c>
      <c r="C72" s="4" t="s">
        <v>20</v>
      </c>
      <c r="D72" s="18" t="s">
        <v>211</v>
      </c>
      <c r="E72" s="18" t="s">
        <v>212</v>
      </c>
      <c r="F72" s="18" t="s">
        <v>213</v>
      </c>
      <c r="G72" s="19" t="s">
        <v>214</v>
      </c>
      <c r="H72" s="34">
        <v>5.7258890019999996E-3</v>
      </c>
      <c r="I72" s="55">
        <v>177269793</v>
      </c>
      <c r="J72" s="55">
        <v>-18192599</v>
      </c>
      <c r="K72" s="55">
        <v>-36183</v>
      </c>
      <c r="L72" s="55">
        <v>29656725</v>
      </c>
      <c r="M72" s="55">
        <v>1823658</v>
      </c>
      <c r="N72" s="87">
        <v>0</v>
      </c>
      <c r="O72" s="55">
        <v>4309909</v>
      </c>
      <c r="P72" s="55">
        <v>21541528</v>
      </c>
      <c r="Q72" s="56">
        <f t="shared" si="8"/>
        <v>216372831</v>
      </c>
      <c r="R72" s="56">
        <v>3392685</v>
      </c>
      <c r="S72" s="56">
        <v>6594656</v>
      </c>
      <c r="T72" s="56">
        <v>41695340</v>
      </c>
      <c r="U72" s="56">
        <v>19941336</v>
      </c>
      <c r="V72" s="88">
        <f t="shared" si="9"/>
        <v>71624017</v>
      </c>
      <c r="W72" s="56">
        <v>6460767</v>
      </c>
      <c r="X72" s="56">
        <v>5997567</v>
      </c>
      <c r="Y72" s="56">
        <v>23373335</v>
      </c>
      <c r="Z72" s="56">
        <v>2803630</v>
      </c>
      <c r="AA72" s="88">
        <f t="shared" si="10"/>
        <v>38635299</v>
      </c>
      <c r="AB72" s="56">
        <v>29656725</v>
      </c>
      <c r="AC72" s="56">
        <v>-3425999</v>
      </c>
      <c r="AD72" s="56">
        <f t="shared" si="11"/>
        <v>26230726</v>
      </c>
      <c r="AE72" s="56">
        <v>2881577</v>
      </c>
      <c r="AF72" s="88">
        <v>29112303</v>
      </c>
      <c r="AG72" s="56"/>
      <c r="AH72" s="56"/>
      <c r="AI72" s="56"/>
    </row>
    <row r="73" spans="1:35">
      <c r="A73" s="4"/>
      <c r="B73" s="2">
        <v>2</v>
      </c>
      <c r="C73" s="4" t="s">
        <v>20</v>
      </c>
      <c r="D73" s="18" t="s">
        <v>215</v>
      </c>
      <c r="E73" s="18" t="s">
        <v>216</v>
      </c>
      <c r="F73" s="18" t="s">
        <v>217</v>
      </c>
      <c r="G73" s="19" t="s">
        <v>218</v>
      </c>
      <c r="H73" s="34">
        <v>3.083886133E-3</v>
      </c>
      <c r="I73" s="55">
        <v>105610971</v>
      </c>
      <c r="J73" s="55">
        <v>-9798287</v>
      </c>
      <c r="K73" s="55">
        <v>-19488</v>
      </c>
      <c r="L73" s="55">
        <v>14476067</v>
      </c>
      <c r="M73" s="55">
        <v>982198</v>
      </c>
      <c r="N73" s="87">
        <v>0</v>
      </c>
      <c r="O73" s="55">
        <v>2321258</v>
      </c>
      <c r="P73" s="55">
        <v>2962752</v>
      </c>
      <c r="Q73" s="56">
        <f t="shared" si="8"/>
        <v>116535471</v>
      </c>
      <c r="R73" s="56">
        <v>1827254</v>
      </c>
      <c r="S73" s="56">
        <v>3551792</v>
      </c>
      <c r="T73" s="56">
        <v>22456544</v>
      </c>
      <c r="U73" s="56">
        <v>465492</v>
      </c>
      <c r="V73" s="88">
        <f t="shared" si="9"/>
        <v>28301082</v>
      </c>
      <c r="W73" s="56">
        <v>3479681</v>
      </c>
      <c r="X73" s="56">
        <v>3230208</v>
      </c>
      <c r="Y73" s="56">
        <v>12588561</v>
      </c>
      <c r="Z73" s="56">
        <v>12107432</v>
      </c>
      <c r="AA73" s="88">
        <f t="shared" si="10"/>
        <v>31405882</v>
      </c>
      <c r="AB73" s="56">
        <v>14476067</v>
      </c>
      <c r="AC73" s="56">
        <v>-348554</v>
      </c>
      <c r="AD73" s="56">
        <f t="shared" si="11"/>
        <v>14127513</v>
      </c>
      <c r="AE73" s="56">
        <v>-2389640</v>
      </c>
      <c r="AF73" s="88">
        <v>11737873</v>
      </c>
      <c r="AG73" s="56"/>
      <c r="AH73" s="56"/>
      <c r="AI73" s="56"/>
    </row>
    <row r="74" spans="1:35">
      <c r="A74" s="4"/>
      <c r="B74" s="2">
        <v>2</v>
      </c>
      <c r="C74" s="4" t="s">
        <v>20</v>
      </c>
      <c r="D74" s="18" t="s">
        <v>219</v>
      </c>
      <c r="E74" s="18" t="s">
        <v>220</v>
      </c>
      <c r="F74" s="18" t="s">
        <v>221</v>
      </c>
      <c r="G74" s="19" t="s">
        <v>222</v>
      </c>
      <c r="H74" s="34">
        <v>2.7924950632000001E-2</v>
      </c>
      <c r="I74" s="55">
        <v>947490742</v>
      </c>
      <c r="J74" s="55">
        <v>-88724638</v>
      </c>
      <c r="K74" s="55">
        <v>-176465</v>
      </c>
      <c r="L74" s="55">
        <v>132386157</v>
      </c>
      <c r="M74" s="55">
        <v>8893913</v>
      </c>
      <c r="N74" s="87">
        <v>0</v>
      </c>
      <c r="O74" s="55">
        <v>21019266</v>
      </c>
      <c r="P74" s="55">
        <v>34353385</v>
      </c>
      <c r="Q74" s="56">
        <f t="shared" si="8"/>
        <v>1055242360</v>
      </c>
      <c r="R74" s="56">
        <v>16545999</v>
      </c>
      <c r="S74" s="56">
        <v>32161894</v>
      </c>
      <c r="T74" s="56">
        <v>203346643</v>
      </c>
      <c r="U74" s="56">
        <v>18903364</v>
      </c>
      <c r="V74" s="88">
        <f t="shared" si="9"/>
        <v>270957900</v>
      </c>
      <c r="W74" s="56">
        <v>31508924</v>
      </c>
      <c r="X74" s="56">
        <v>29249915</v>
      </c>
      <c r="Y74" s="56">
        <v>113990897</v>
      </c>
      <c r="Z74" s="56">
        <v>70934413</v>
      </c>
      <c r="AA74" s="88">
        <f t="shared" si="10"/>
        <v>245684149</v>
      </c>
      <c r="AB74" s="56">
        <v>132386157</v>
      </c>
      <c r="AC74" s="56">
        <v>-4459869</v>
      </c>
      <c r="AD74" s="56">
        <f t="shared" si="11"/>
        <v>127926288</v>
      </c>
      <c r="AE74" s="56">
        <v>-11200127</v>
      </c>
      <c r="AF74" s="88">
        <v>116726161</v>
      </c>
      <c r="AG74" s="56"/>
      <c r="AH74" s="56"/>
      <c r="AI74" s="56"/>
    </row>
    <row r="75" spans="1:35">
      <c r="A75" s="4"/>
      <c r="B75" s="2">
        <v>2</v>
      </c>
      <c r="C75" s="4" t="s">
        <v>20</v>
      </c>
      <c r="D75" s="18" t="s">
        <v>223</v>
      </c>
      <c r="E75" s="18" t="s">
        <v>224</v>
      </c>
      <c r="F75" s="18" t="s">
        <v>225</v>
      </c>
      <c r="G75" s="19" t="s">
        <v>226</v>
      </c>
      <c r="H75" s="34">
        <v>7.6314872249999997E-3</v>
      </c>
      <c r="I75" s="55">
        <v>248950849</v>
      </c>
      <c r="J75" s="55">
        <v>-24247167</v>
      </c>
      <c r="K75" s="55">
        <v>-48225</v>
      </c>
      <c r="L75" s="55">
        <v>37653559</v>
      </c>
      <c r="M75" s="55">
        <v>2430578</v>
      </c>
      <c r="N75" s="87">
        <v>0</v>
      </c>
      <c r="O75" s="55">
        <v>5744263</v>
      </c>
      <c r="P75" s="55">
        <v>17898697</v>
      </c>
      <c r="Q75" s="56">
        <f t="shared" si="8"/>
        <v>288382554</v>
      </c>
      <c r="R75" s="56">
        <v>4521783</v>
      </c>
      <c r="S75" s="56">
        <v>8789383</v>
      </c>
      <c r="T75" s="56">
        <v>55571712</v>
      </c>
      <c r="U75" s="56">
        <v>14022706</v>
      </c>
      <c r="V75" s="88">
        <f t="shared" si="9"/>
        <v>82905584</v>
      </c>
      <c r="W75" s="56">
        <v>8610936</v>
      </c>
      <c r="X75" s="56">
        <v>7993581</v>
      </c>
      <c r="Y75" s="56">
        <v>31152072</v>
      </c>
      <c r="Z75" s="56">
        <v>15440907</v>
      </c>
      <c r="AA75" s="88">
        <f t="shared" si="10"/>
        <v>63197496</v>
      </c>
      <c r="AB75" s="56">
        <v>37653559</v>
      </c>
      <c r="AC75" s="56">
        <v>-2693145</v>
      </c>
      <c r="AD75" s="56">
        <f t="shared" si="11"/>
        <v>34960414</v>
      </c>
      <c r="AE75" s="56">
        <v>-721890</v>
      </c>
      <c r="AF75" s="88">
        <v>34238524</v>
      </c>
      <c r="AG75" s="56"/>
      <c r="AH75" s="56"/>
      <c r="AI75" s="56"/>
    </row>
    <row r="76" spans="1:35">
      <c r="A76" s="4"/>
      <c r="B76" s="2">
        <v>2</v>
      </c>
      <c r="C76" s="4" t="s">
        <v>20</v>
      </c>
      <c r="D76" s="18" t="s">
        <v>227</v>
      </c>
      <c r="E76" s="18" t="s">
        <v>228</v>
      </c>
      <c r="F76" s="18" t="s">
        <v>229</v>
      </c>
      <c r="G76" s="19" t="s">
        <v>230</v>
      </c>
      <c r="H76" s="34">
        <v>1.4636982800000001E-4</v>
      </c>
      <c r="I76" s="55">
        <v>13309445</v>
      </c>
      <c r="J76" s="55">
        <v>-465054</v>
      </c>
      <c r="K76" s="55">
        <v>-925</v>
      </c>
      <c r="L76" s="55">
        <v>-538024</v>
      </c>
      <c r="M76" s="55">
        <v>46618</v>
      </c>
      <c r="N76" s="87">
        <v>0</v>
      </c>
      <c r="O76" s="55">
        <v>110174</v>
      </c>
      <c r="P76" s="55">
        <v>-6931136</v>
      </c>
      <c r="Q76" s="56">
        <f t="shared" si="8"/>
        <v>5531098</v>
      </c>
      <c r="R76" s="56">
        <v>86727</v>
      </c>
      <c r="S76" s="56">
        <v>168578</v>
      </c>
      <c r="T76" s="56">
        <v>1065850</v>
      </c>
      <c r="U76" s="56">
        <v>3147038</v>
      </c>
      <c r="V76" s="88">
        <f t="shared" si="9"/>
        <v>4468193</v>
      </c>
      <c r="W76" s="56">
        <v>165155</v>
      </c>
      <c r="X76" s="56">
        <v>153315</v>
      </c>
      <c r="Y76" s="56">
        <v>597488</v>
      </c>
      <c r="Z76" s="56">
        <v>5975602</v>
      </c>
      <c r="AA76" s="88">
        <f t="shared" si="10"/>
        <v>6891560</v>
      </c>
      <c r="AB76" s="56">
        <v>-538024</v>
      </c>
      <c r="AC76" s="56">
        <v>1208555</v>
      </c>
      <c r="AD76" s="56">
        <f t="shared" si="11"/>
        <v>670531</v>
      </c>
      <c r="AE76" s="56">
        <v>-393408</v>
      </c>
      <c r="AF76" s="88">
        <v>277123</v>
      </c>
      <c r="AG76" s="56"/>
      <c r="AH76" s="56"/>
      <c r="AI76" s="56"/>
    </row>
    <row r="77" spans="1:35">
      <c r="A77" s="4"/>
      <c r="B77" s="2">
        <v>2</v>
      </c>
      <c r="C77" s="4" t="s">
        <v>20</v>
      </c>
      <c r="D77" s="18" t="s">
        <v>231</v>
      </c>
      <c r="E77" s="18" t="s">
        <v>232</v>
      </c>
      <c r="F77" s="18" t="s">
        <v>233</v>
      </c>
      <c r="G77" s="19" t="s">
        <v>234</v>
      </c>
      <c r="H77" s="34">
        <v>1.4408228903E-2</v>
      </c>
      <c r="I77" s="55">
        <v>460088696</v>
      </c>
      <c r="J77" s="55">
        <v>-45778591</v>
      </c>
      <c r="K77" s="55">
        <v>-91049</v>
      </c>
      <c r="L77" s="55">
        <v>72556056</v>
      </c>
      <c r="M77" s="55">
        <v>4588926</v>
      </c>
      <c r="N77" s="87">
        <v>0</v>
      </c>
      <c r="O77" s="55">
        <v>10845154</v>
      </c>
      <c r="P77" s="55">
        <v>42256353</v>
      </c>
      <c r="Q77" s="56">
        <f t="shared" si="8"/>
        <v>544465545</v>
      </c>
      <c r="R77" s="56">
        <v>8537116</v>
      </c>
      <c r="S77" s="56">
        <v>16594333</v>
      </c>
      <c r="T77" s="56">
        <v>104919254</v>
      </c>
      <c r="U77" s="56">
        <v>35653963</v>
      </c>
      <c r="V77" s="88">
        <f t="shared" si="9"/>
        <v>165704666</v>
      </c>
      <c r="W77" s="56">
        <v>16257425</v>
      </c>
      <c r="X77" s="56">
        <v>15091861</v>
      </c>
      <c r="Y77" s="56">
        <v>58815034</v>
      </c>
      <c r="Z77" s="56">
        <v>23323912</v>
      </c>
      <c r="AA77" s="88">
        <f t="shared" si="10"/>
        <v>113488232</v>
      </c>
      <c r="AB77" s="56">
        <v>72556056</v>
      </c>
      <c r="AC77" s="56">
        <v>-6550882</v>
      </c>
      <c r="AD77" s="56">
        <f t="shared" si="11"/>
        <v>66005174</v>
      </c>
      <c r="AE77" s="56">
        <v>1416167</v>
      </c>
      <c r="AF77" s="88">
        <v>67421341</v>
      </c>
      <c r="AG77" s="56"/>
      <c r="AH77" s="56"/>
      <c r="AI77" s="56"/>
    </row>
    <row r="78" spans="1:35">
      <c r="A78" s="4"/>
      <c r="B78" s="2">
        <v>2</v>
      </c>
      <c r="C78" s="4" t="s">
        <v>20</v>
      </c>
      <c r="D78" s="18" t="s">
        <v>171</v>
      </c>
      <c r="E78" s="18" t="s">
        <v>172</v>
      </c>
      <c r="F78" s="18" t="s">
        <v>173</v>
      </c>
      <c r="G78" s="19" t="s">
        <v>174</v>
      </c>
      <c r="H78" s="34">
        <v>1.213884695E-3</v>
      </c>
      <c r="I78" s="55">
        <v>37549477</v>
      </c>
      <c r="J78" s="55">
        <v>-3856819</v>
      </c>
      <c r="K78" s="55">
        <v>-7671</v>
      </c>
      <c r="L78" s="55">
        <v>6291873</v>
      </c>
      <c r="M78" s="55">
        <v>386615</v>
      </c>
      <c r="N78" s="87">
        <v>0</v>
      </c>
      <c r="O78" s="55">
        <v>913698</v>
      </c>
      <c r="P78" s="55">
        <v>4593725</v>
      </c>
      <c r="Q78" s="56">
        <f t="shared" si="8"/>
        <v>45870898</v>
      </c>
      <c r="R78" s="56">
        <v>719247</v>
      </c>
      <c r="S78" s="56">
        <v>1398063</v>
      </c>
      <c r="T78" s="56">
        <v>8839385</v>
      </c>
      <c r="U78" s="56">
        <v>19896651</v>
      </c>
      <c r="V78" s="88">
        <f t="shared" si="9"/>
        <v>30853346</v>
      </c>
      <c r="W78" s="56">
        <v>1369678</v>
      </c>
      <c r="X78" s="56">
        <v>1271480</v>
      </c>
      <c r="Y78" s="56">
        <v>4955132</v>
      </c>
      <c r="Z78" s="56">
        <v>1752</v>
      </c>
      <c r="AA78" s="88">
        <f t="shared" si="10"/>
        <v>7598042</v>
      </c>
      <c r="AB78" s="56">
        <v>6291873</v>
      </c>
      <c r="AC78" s="56">
        <v>-730976</v>
      </c>
      <c r="AD78" s="56">
        <f t="shared" si="11"/>
        <v>5560897</v>
      </c>
      <c r="AE78" s="56">
        <v>3845724</v>
      </c>
      <c r="AF78" s="88">
        <v>9406621</v>
      </c>
      <c r="AG78" s="56"/>
      <c r="AH78" s="56"/>
      <c r="AI78" s="56"/>
    </row>
    <row r="79" spans="1:35">
      <c r="A79" s="4"/>
      <c r="B79" s="2">
        <v>2</v>
      </c>
      <c r="C79" s="4" t="s">
        <v>20</v>
      </c>
      <c r="D79" s="18" t="s">
        <v>235</v>
      </c>
      <c r="E79" s="18" t="s">
        <v>236</v>
      </c>
      <c r="F79" s="18" t="s">
        <v>237</v>
      </c>
      <c r="G79" s="19" t="s">
        <v>238</v>
      </c>
      <c r="H79" s="34">
        <v>1.20038908E-4</v>
      </c>
      <c r="I79" s="55">
        <v>29080537</v>
      </c>
      <c r="J79" s="55">
        <v>-381394</v>
      </c>
      <c r="K79" s="55">
        <v>-759</v>
      </c>
      <c r="L79" s="55">
        <v>-3123502</v>
      </c>
      <c r="M79" s="55">
        <v>38232</v>
      </c>
      <c r="N79" s="87">
        <v>0</v>
      </c>
      <c r="O79" s="55">
        <v>90354</v>
      </c>
      <c r="P79" s="55">
        <v>-21167376</v>
      </c>
      <c r="Q79" s="56">
        <f t="shared" si="8"/>
        <v>4536092</v>
      </c>
      <c r="R79" s="56">
        <v>71125</v>
      </c>
      <c r="S79" s="56">
        <v>138252</v>
      </c>
      <c r="T79" s="56">
        <v>874111</v>
      </c>
      <c r="U79" s="56">
        <v>0</v>
      </c>
      <c r="V79" s="88">
        <f t="shared" si="9"/>
        <v>1083488</v>
      </c>
      <c r="W79" s="56">
        <v>135445</v>
      </c>
      <c r="X79" s="56">
        <v>125734</v>
      </c>
      <c r="Y79" s="56">
        <v>490004</v>
      </c>
      <c r="Z79" s="56">
        <v>26138159</v>
      </c>
      <c r="AA79" s="88">
        <f t="shared" si="10"/>
        <v>26889342</v>
      </c>
      <c r="AB79" s="56">
        <v>-3123502</v>
      </c>
      <c r="AC79" s="56">
        <v>3673409</v>
      </c>
      <c r="AD79" s="56">
        <f t="shared" si="11"/>
        <v>549907</v>
      </c>
      <c r="AE79" s="56">
        <v>-4683190</v>
      </c>
      <c r="AF79" s="88">
        <v>-4133283</v>
      </c>
      <c r="AG79" s="56"/>
      <c r="AH79" s="56"/>
      <c r="AI79" s="56"/>
    </row>
    <row r="80" spans="1:35">
      <c r="A80" s="4"/>
      <c r="B80" s="9">
        <v>2</v>
      </c>
      <c r="C80" s="76" t="s">
        <v>4110</v>
      </c>
      <c r="D80" s="32" t="s">
        <v>4111</v>
      </c>
      <c r="E80" s="32" t="s">
        <v>4112</v>
      </c>
      <c r="F80" s="18">
        <v>746</v>
      </c>
      <c r="G80" s="19" t="s">
        <v>4119</v>
      </c>
      <c r="H80" s="34">
        <v>1.256537891E-3</v>
      </c>
      <c r="I80" s="55">
        <v>0</v>
      </c>
      <c r="J80" s="55">
        <v>-3992339</v>
      </c>
      <c r="K80" s="55">
        <v>-7940</v>
      </c>
      <c r="L80" s="55">
        <v>12252261</v>
      </c>
      <c r="M80" s="55">
        <v>400199</v>
      </c>
      <c r="N80" s="87">
        <v>0</v>
      </c>
      <c r="O80" s="55">
        <v>945803</v>
      </c>
      <c r="P80" s="55">
        <v>37884714</v>
      </c>
      <c r="Q80" s="56">
        <f t="shared" si="8"/>
        <v>47482698</v>
      </c>
      <c r="R80" s="56">
        <v>744520</v>
      </c>
      <c r="S80" s="56">
        <v>1447187</v>
      </c>
      <c r="T80" s="56">
        <v>9149981</v>
      </c>
      <c r="U80" s="56">
        <v>36009910</v>
      </c>
      <c r="V80" s="88">
        <f t="shared" si="9"/>
        <v>47351598</v>
      </c>
      <c r="W80" s="56">
        <v>1417806</v>
      </c>
      <c r="X80" s="56">
        <v>1316157</v>
      </c>
      <c r="Y80" s="56">
        <v>5129244</v>
      </c>
      <c r="Z80" s="56">
        <v>0</v>
      </c>
      <c r="AA80" s="88">
        <f t="shared" si="10"/>
        <v>7863207</v>
      </c>
      <c r="AB80" s="56">
        <v>12252261</v>
      </c>
      <c r="AC80" s="56">
        <v>-6495967</v>
      </c>
      <c r="AD80" s="56">
        <f t="shared" si="11"/>
        <v>5756294</v>
      </c>
      <c r="AE80" s="56">
        <v>6238292</v>
      </c>
      <c r="AF80" s="88">
        <v>11994586</v>
      </c>
      <c r="AG80" s="56"/>
      <c r="AH80" s="56"/>
      <c r="AI80" s="56"/>
    </row>
    <row r="81" spans="1:35">
      <c r="A81" s="4"/>
      <c r="B81" s="2">
        <v>2</v>
      </c>
      <c r="C81" s="4" t="s">
        <v>20</v>
      </c>
      <c r="D81" s="18" t="s">
        <v>239</v>
      </c>
      <c r="E81" s="18" t="s">
        <v>240</v>
      </c>
      <c r="F81" s="18" t="s">
        <v>241</v>
      </c>
      <c r="G81" s="19" t="s">
        <v>242</v>
      </c>
      <c r="H81" s="34">
        <v>5.8230833299999999E-4</v>
      </c>
      <c r="I81" s="55">
        <v>11050171</v>
      </c>
      <c r="J81" s="55">
        <v>-1850141</v>
      </c>
      <c r="K81" s="55">
        <v>-3680</v>
      </c>
      <c r="L81" s="55">
        <v>4046331</v>
      </c>
      <c r="M81" s="55">
        <v>185461</v>
      </c>
      <c r="N81" s="87">
        <v>0</v>
      </c>
      <c r="O81" s="55">
        <v>438306</v>
      </c>
      <c r="P81" s="55">
        <v>8138118</v>
      </c>
      <c r="Q81" s="56">
        <f t="shared" si="8"/>
        <v>22004566</v>
      </c>
      <c r="R81" s="56">
        <v>345027</v>
      </c>
      <c r="S81" s="56">
        <v>670660</v>
      </c>
      <c r="T81" s="56">
        <v>4240310</v>
      </c>
      <c r="U81" s="56">
        <v>7363812</v>
      </c>
      <c r="V81" s="88">
        <f t="shared" si="9"/>
        <v>12619809</v>
      </c>
      <c r="W81" s="56">
        <v>657044</v>
      </c>
      <c r="X81" s="56">
        <v>609937</v>
      </c>
      <c r="Y81" s="56">
        <v>2377009</v>
      </c>
      <c r="Z81" s="56">
        <v>1911938</v>
      </c>
      <c r="AA81" s="88">
        <f t="shared" si="10"/>
        <v>5555928</v>
      </c>
      <c r="AB81" s="56">
        <v>4046331</v>
      </c>
      <c r="AC81" s="56">
        <v>-1378733</v>
      </c>
      <c r="AD81" s="56">
        <f t="shared" si="11"/>
        <v>2667598</v>
      </c>
      <c r="AE81" s="56">
        <v>885637</v>
      </c>
      <c r="AF81" s="88">
        <v>3553235</v>
      </c>
      <c r="AG81" s="56"/>
      <c r="AH81" s="56"/>
      <c r="AI81" s="56"/>
    </row>
    <row r="82" spans="1:35">
      <c r="A82" s="4"/>
      <c r="B82" s="2">
        <v>3</v>
      </c>
      <c r="C82" s="4" t="s">
        <v>243</v>
      </c>
      <c r="D82" s="18" t="s">
        <v>244</v>
      </c>
      <c r="E82" s="18" t="s">
        <v>245</v>
      </c>
      <c r="F82" s="18"/>
      <c r="G82" s="19" t="s">
        <v>4201</v>
      </c>
      <c r="H82" s="34">
        <v>1.591812086E-3</v>
      </c>
      <c r="I82" s="55">
        <v>57588991</v>
      </c>
      <c r="J82" s="55">
        <v>-5057590</v>
      </c>
      <c r="K82" s="55">
        <v>-10059</v>
      </c>
      <c r="L82" s="55">
        <v>7017974</v>
      </c>
      <c r="M82" s="55">
        <v>506981</v>
      </c>
      <c r="N82" s="87">
        <v>0</v>
      </c>
      <c r="O82" s="55">
        <v>1198166</v>
      </c>
      <c r="P82" s="55">
        <v>-1092251</v>
      </c>
      <c r="Q82" s="56">
        <f t="shared" si="8"/>
        <v>60152212</v>
      </c>
      <c r="R82" s="56">
        <v>943175</v>
      </c>
      <c r="S82" s="56">
        <v>1833331</v>
      </c>
      <c r="T82" s="56">
        <v>11591413</v>
      </c>
      <c r="U82" s="56">
        <v>0</v>
      </c>
      <c r="V82" s="88">
        <f t="shared" si="9"/>
        <v>14367919</v>
      </c>
      <c r="W82" s="56">
        <v>1796110</v>
      </c>
      <c r="X82" s="56">
        <v>1667339</v>
      </c>
      <c r="Y82" s="56">
        <v>6497848</v>
      </c>
      <c r="Z82" s="56">
        <v>5239388</v>
      </c>
      <c r="AA82" s="88">
        <f t="shared" si="10"/>
        <v>15200685</v>
      </c>
      <c r="AB82" s="56">
        <v>7017974</v>
      </c>
      <c r="AC82" s="56">
        <v>274236</v>
      </c>
      <c r="AD82" s="56">
        <f t="shared" si="11"/>
        <v>7292210</v>
      </c>
      <c r="AE82" s="56">
        <v>-1016216</v>
      </c>
      <c r="AF82" s="88">
        <v>6275994</v>
      </c>
      <c r="AG82" s="56"/>
      <c r="AH82" s="56"/>
      <c r="AI82" s="56"/>
    </row>
    <row r="83" spans="1:35">
      <c r="A83" s="4"/>
      <c r="B83" s="2">
        <v>3</v>
      </c>
      <c r="C83" s="4" t="s">
        <v>243</v>
      </c>
      <c r="D83" s="18" t="s">
        <v>246</v>
      </c>
      <c r="E83" s="18" t="s">
        <v>247</v>
      </c>
      <c r="F83" s="18"/>
      <c r="G83" s="19" t="s">
        <v>248</v>
      </c>
      <c r="H83" s="34">
        <v>1.74550459E-4</v>
      </c>
      <c r="I83" s="55">
        <v>6337946</v>
      </c>
      <c r="J83" s="55">
        <v>-554591</v>
      </c>
      <c r="K83" s="55">
        <v>-1103</v>
      </c>
      <c r="L83" s="55">
        <v>766158</v>
      </c>
      <c r="M83" s="55">
        <v>55593</v>
      </c>
      <c r="N83" s="87">
        <v>0</v>
      </c>
      <c r="O83" s="55">
        <v>131385</v>
      </c>
      <c r="P83" s="55">
        <v>-139386</v>
      </c>
      <c r="Q83" s="56">
        <f t="shared" si="8"/>
        <v>6596002</v>
      </c>
      <c r="R83" s="56">
        <v>103424</v>
      </c>
      <c r="S83" s="56">
        <v>201034</v>
      </c>
      <c r="T83" s="56">
        <v>1271059</v>
      </c>
      <c r="U83" s="56">
        <v>0</v>
      </c>
      <c r="V83" s="88">
        <f t="shared" si="9"/>
        <v>1575517</v>
      </c>
      <c r="W83" s="56">
        <v>196953</v>
      </c>
      <c r="X83" s="56">
        <v>182832</v>
      </c>
      <c r="Y83" s="56">
        <v>712523</v>
      </c>
      <c r="Z83" s="56">
        <v>427774</v>
      </c>
      <c r="AA83" s="88">
        <f t="shared" si="10"/>
        <v>1520082</v>
      </c>
      <c r="AB83" s="56">
        <v>766158</v>
      </c>
      <c r="AC83" s="56">
        <v>33471</v>
      </c>
      <c r="AD83" s="56">
        <f t="shared" si="11"/>
        <v>799629</v>
      </c>
      <c r="AE83" s="56">
        <v>-81756</v>
      </c>
      <c r="AF83" s="88">
        <v>717873</v>
      </c>
      <c r="AG83" s="56"/>
      <c r="AH83" s="56"/>
      <c r="AI83" s="56"/>
    </row>
    <row r="84" spans="1:35">
      <c r="A84" s="4"/>
      <c r="B84" s="2">
        <v>3</v>
      </c>
      <c r="C84" s="4" t="s">
        <v>243</v>
      </c>
      <c r="D84" s="18" t="s">
        <v>249</v>
      </c>
      <c r="E84" s="18" t="s">
        <v>250</v>
      </c>
      <c r="F84" s="18"/>
      <c r="G84" s="19" t="s">
        <v>251</v>
      </c>
      <c r="H84" s="34">
        <v>3.5540699399999999E-4</v>
      </c>
      <c r="I84" s="55">
        <v>15270837</v>
      </c>
      <c r="J84" s="55">
        <v>-1129218</v>
      </c>
      <c r="K84" s="55">
        <v>-2246</v>
      </c>
      <c r="L84" s="55">
        <v>1210644</v>
      </c>
      <c r="M84" s="55">
        <v>113194</v>
      </c>
      <c r="N84" s="87">
        <v>0</v>
      </c>
      <c r="O84" s="55">
        <v>267517</v>
      </c>
      <c r="P84" s="55">
        <v>-2300426</v>
      </c>
      <c r="Q84" s="56">
        <f t="shared" si="8"/>
        <v>13430302</v>
      </c>
      <c r="R84" s="56">
        <v>210585</v>
      </c>
      <c r="S84" s="56">
        <v>409332</v>
      </c>
      <c r="T84" s="56">
        <v>2588037</v>
      </c>
      <c r="U84" s="56">
        <v>716145</v>
      </c>
      <c r="V84" s="88">
        <f t="shared" si="9"/>
        <v>3924099</v>
      </c>
      <c r="W84" s="56">
        <v>401021</v>
      </c>
      <c r="X84" s="56">
        <v>372270</v>
      </c>
      <c r="Y84" s="56">
        <v>1450787</v>
      </c>
      <c r="Z84" s="56">
        <v>2048302</v>
      </c>
      <c r="AA84" s="88">
        <f t="shared" si="10"/>
        <v>4272380</v>
      </c>
      <c r="AB84" s="56">
        <v>1210644</v>
      </c>
      <c r="AC84" s="56">
        <v>417502</v>
      </c>
      <c r="AD84" s="56">
        <f t="shared" si="11"/>
        <v>1628146</v>
      </c>
      <c r="AE84" s="56">
        <v>-208927</v>
      </c>
      <c r="AF84" s="88">
        <v>1419219</v>
      </c>
      <c r="AG84" s="56"/>
      <c r="AH84" s="56"/>
      <c r="AI84" s="56"/>
    </row>
    <row r="85" spans="1:35">
      <c r="A85" s="4"/>
      <c r="B85" s="2">
        <v>3</v>
      </c>
      <c r="C85" s="4" t="s">
        <v>243</v>
      </c>
      <c r="D85" s="18" t="s">
        <v>252</v>
      </c>
      <c r="E85" s="18" t="s">
        <v>253</v>
      </c>
      <c r="F85" s="18"/>
      <c r="G85" s="19" t="s">
        <v>254</v>
      </c>
      <c r="H85" s="34">
        <v>1.03032708E-4</v>
      </c>
      <c r="I85" s="55">
        <v>3822817</v>
      </c>
      <c r="J85" s="55">
        <v>-327361</v>
      </c>
      <c r="K85" s="55">
        <v>-651</v>
      </c>
      <c r="L85" s="55">
        <v>440182</v>
      </c>
      <c r="M85" s="55">
        <v>32815</v>
      </c>
      <c r="N85" s="87">
        <v>0</v>
      </c>
      <c r="O85" s="55">
        <v>77554</v>
      </c>
      <c r="P85" s="55">
        <v>-151903</v>
      </c>
      <c r="Q85" s="56">
        <f t="shared" si="8"/>
        <v>3893453</v>
      </c>
      <c r="R85" s="56">
        <v>61049</v>
      </c>
      <c r="S85" s="56">
        <v>118665</v>
      </c>
      <c r="T85" s="56">
        <v>750274</v>
      </c>
      <c r="U85" s="56">
        <v>0</v>
      </c>
      <c r="V85" s="88">
        <f t="shared" si="9"/>
        <v>929988</v>
      </c>
      <c r="W85" s="56">
        <v>116256</v>
      </c>
      <c r="X85" s="56">
        <v>107921</v>
      </c>
      <c r="Y85" s="56">
        <v>420584</v>
      </c>
      <c r="Z85" s="56">
        <v>353499</v>
      </c>
      <c r="AA85" s="88">
        <f t="shared" si="10"/>
        <v>998260</v>
      </c>
      <c r="AB85" s="56">
        <v>440182</v>
      </c>
      <c r="AC85" s="56">
        <v>31819</v>
      </c>
      <c r="AD85" s="56">
        <f t="shared" si="11"/>
        <v>472001</v>
      </c>
      <c r="AE85" s="56">
        <v>-66650</v>
      </c>
      <c r="AF85" s="88">
        <v>405351</v>
      </c>
      <c r="AG85" s="56"/>
      <c r="AH85" s="56"/>
      <c r="AI85" s="56"/>
    </row>
    <row r="86" spans="1:35">
      <c r="A86" s="4"/>
      <c r="B86" s="2">
        <v>3</v>
      </c>
      <c r="C86" s="4" t="s">
        <v>243</v>
      </c>
      <c r="D86" s="18" t="s">
        <v>255</v>
      </c>
      <c r="E86" s="18" t="s">
        <v>256</v>
      </c>
      <c r="F86" s="18"/>
      <c r="G86" s="19" t="s">
        <v>257</v>
      </c>
      <c r="H86" s="34">
        <v>1.384852815E-3</v>
      </c>
      <c r="I86" s="55">
        <v>47029919</v>
      </c>
      <c r="J86" s="55">
        <v>-4400028</v>
      </c>
      <c r="K86" s="55">
        <v>-8751</v>
      </c>
      <c r="L86" s="55">
        <v>6559088</v>
      </c>
      <c r="M86" s="55">
        <v>441066</v>
      </c>
      <c r="N86" s="87">
        <v>0</v>
      </c>
      <c r="O86" s="55">
        <v>1042386</v>
      </c>
      <c r="P86" s="55">
        <v>1667849</v>
      </c>
      <c r="Q86" s="56">
        <f t="shared" ref="Q86:Q149" si="12">SUM(I86:K86,L86:P86)</f>
        <v>52331529</v>
      </c>
      <c r="R86" s="56">
        <v>820548</v>
      </c>
      <c r="S86" s="56">
        <v>1594971</v>
      </c>
      <c r="T86" s="56">
        <v>10084357</v>
      </c>
      <c r="U86" s="56">
        <v>951396</v>
      </c>
      <c r="V86" s="88">
        <f t="shared" si="9"/>
        <v>13451272</v>
      </c>
      <c r="W86" s="56">
        <v>1562589</v>
      </c>
      <c r="X86" s="56">
        <v>1450560</v>
      </c>
      <c r="Y86" s="56">
        <v>5653031</v>
      </c>
      <c r="Z86" s="56">
        <v>3271441</v>
      </c>
      <c r="AA86" s="88">
        <f t="shared" si="10"/>
        <v>11937621</v>
      </c>
      <c r="AB86" s="56">
        <v>6559088</v>
      </c>
      <c r="AC86" s="56">
        <v>-214974</v>
      </c>
      <c r="AD86" s="56">
        <f t="shared" si="11"/>
        <v>6344114</v>
      </c>
      <c r="AE86" s="56">
        <v>-502775</v>
      </c>
      <c r="AF86" s="88">
        <v>5841339</v>
      </c>
      <c r="AG86" s="56"/>
      <c r="AH86" s="56"/>
      <c r="AI86" s="56"/>
    </row>
    <row r="87" spans="1:35">
      <c r="A87" s="4"/>
      <c r="B87" s="2">
        <v>3</v>
      </c>
      <c r="C87" s="4" t="s">
        <v>243</v>
      </c>
      <c r="D87" s="18" t="s">
        <v>258</v>
      </c>
      <c r="E87" s="18" t="s">
        <v>259</v>
      </c>
      <c r="F87" s="18"/>
      <c r="G87" s="19" t="s">
        <v>260</v>
      </c>
      <c r="H87" s="34">
        <v>2.9395359700000001E-4</v>
      </c>
      <c r="I87" s="55">
        <v>15979437</v>
      </c>
      <c r="J87" s="55">
        <v>-933965</v>
      </c>
      <c r="K87" s="55">
        <v>-1858</v>
      </c>
      <c r="L87" s="55">
        <v>506790</v>
      </c>
      <c r="M87" s="55">
        <v>93622</v>
      </c>
      <c r="N87" s="87">
        <v>0</v>
      </c>
      <c r="O87" s="55">
        <v>221261</v>
      </c>
      <c r="P87" s="55">
        <v>-4757218</v>
      </c>
      <c r="Q87" s="56">
        <f t="shared" si="12"/>
        <v>11108069</v>
      </c>
      <c r="R87" s="56">
        <v>174172</v>
      </c>
      <c r="S87" s="56">
        <v>338554</v>
      </c>
      <c r="T87" s="56">
        <v>2140540</v>
      </c>
      <c r="U87" s="56">
        <v>0</v>
      </c>
      <c r="V87" s="88">
        <f t="shared" ref="V87:V150" si="13">SUM(R87:U87)</f>
        <v>2653266</v>
      </c>
      <c r="W87" s="56">
        <v>331680</v>
      </c>
      <c r="X87" s="56">
        <v>307901</v>
      </c>
      <c r="Y87" s="56">
        <v>1199932</v>
      </c>
      <c r="Z87" s="56">
        <v>4868383</v>
      </c>
      <c r="AA87" s="88">
        <f t="shared" ref="AA87:AA150" si="14">SUM(W87:Z87)</f>
        <v>6707896</v>
      </c>
      <c r="AB87" s="56">
        <v>506790</v>
      </c>
      <c r="AC87" s="56">
        <v>839833</v>
      </c>
      <c r="AD87" s="56">
        <f t="shared" si="11"/>
        <v>1346623</v>
      </c>
      <c r="AE87" s="56">
        <v>-852439</v>
      </c>
      <c r="AF87" s="88">
        <v>494184</v>
      </c>
      <c r="AG87" s="56"/>
      <c r="AH87" s="56"/>
      <c r="AI87" s="56"/>
    </row>
    <row r="88" spans="1:35">
      <c r="A88" s="4"/>
      <c r="B88" s="2">
        <v>3</v>
      </c>
      <c r="C88" s="4" t="s">
        <v>243</v>
      </c>
      <c r="D88" s="18" t="s">
        <v>261</v>
      </c>
      <c r="E88" s="18" t="s">
        <v>262</v>
      </c>
      <c r="F88" s="18"/>
      <c r="G88" s="19" t="s">
        <v>263</v>
      </c>
      <c r="H88" s="34">
        <v>1.3789521199999999E-4</v>
      </c>
      <c r="I88" s="55">
        <v>4956166</v>
      </c>
      <c r="J88" s="55">
        <v>-438128</v>
      </c>
      <c r="K88" s="55">
        <v>-871</v>
      </c>
      <c r="L88" s="55">
        <v>612772</v>
      </c>
      <c r="M88" s="55">
        <v>43919</v>
      </c>
      <c r="N88" s="87">
        <v>0</v>
      </c>
      <c r="O88" s="55">
        <v>103794</v>
      </c>
      <c r="P88" s="55">
        <v>-66797</v>
      </c>
      <c r="Q88" s="56">
        <f t="shared" si="12"/>
        <v>5210855</v>
      </c>
      <c r="R88" s="56">
        <v>81705</v>
      </c>
      <c r="S88" s="56">
        <v>158818</v>
      </c>
      <c r="T88" s="56">
        <v>1004139</v>
      </c>
      <c r="U88" s="56">
        <v>0</v>
      </c>
      <c r="V88" s="88">
        <f t="shared" si="13"/>
        <v>1244662</v>
      </c>
      <c r="W88" s="56">
        <v>155593</v>
      </c>
      <c r="X88" s="56">
        <v>144438</v>
      </c>
      <c r="Y88" s="56">
        <v>562894</v>
      </c>
      <c r="Z88" s="56">
        <v>300488</v>
      </c>
      <c r="AA88" s="88">
        <f t="shared" si="14"/>
        <v>1163413</v>
      </c>
      <c r="AB88" s="56">
        <v>612772</v>
      </c>
      <c r="AC88" s="56">
        <v>18936</v>
      </c>
      <c r="AD88" s="56">
        <f t="shared" si="11"/>
        <v>631708</v>
      </c>
      <c r="AE88" s="56">
        <v>-58196</v>
      </c>
      <c r="AF88" s="88">
        <v>573512</v>
      </c>
      <c r="AG88" s="56"/>
      <c r="AH88" s="56"/>
      <c r="AI88" s="56"/>
    </row>
    <row r="89" spans="1:35">
      <c r="A89" s="4"/>
      <c r="B89" s="2">
        <v>3</v>
      </c>
      <c r="C89" s="4" t="s">
        <v>243</v>
      </c>
      <c r="D89" s="18" t="s">
        <v>264</v>
      </c>
      <c r="E89" s="18" t="s">
        <v>265</v>
      </c>
      <c r="F89" s="18"/>
      <c r="G89" s="19" t="s">
        <v>266</v>
      </c>
      <c r="H89" s="34">
        <v>5.8170812900000003E-4</v>
      </c>
      <c r="I89" s="55">
        <v>22321695</v>
      </c>
      <c r="J89" s="55">
        <v>-1848234</v>
      </c>
      <c r="K89" s="55">
        <v>-3676</v>
      </c>
      <c r="L89" s="55">
        <v>2376145</v>
      </c>
      <c r="M89" s="55">
        <v>185270</v>
      </c>
      <c r="N89" s="87">
        <v>0</v>
      </c>
      <c r="O89" s="55">
        <v>437855</v>
      </c>
      <c r="P89" s="55">
        <v>-1487170</v>
      </c>
      <c r="Q89" s="56">
        <f t="shared" si="12"/>
        <v>21981885</v>
      </c>
      <c r="R89" s="56">
        <v>344672</v>
      </c>
      <c r="S89" s="56">
        <v>669968</v>
      </c>
      <c r="T89" s="56">
        <v>4235939</v>
      </c>
      <c r="U89" s="56">
        <v>0</v>
      </c>
      <c r="V89" s="88">
        <f t="shared" si="13"/>
        <v>5250579</v>
      </c>
      <c r="W89" s="56">
        <v>656366</v>
      </c>
      <c r="X89" s="56">
        <v>609309</v>
      </c>
      <c r="Y89" s="56">
        <v>2374559</v>
      </c>
      <c r="Z89" s="56">
        <v>3348578</v>
      </c>
      <c r="AA89" s="88">
        <f t="shared" si="14"/>
        <v>6988812</v>
      </c>
      <c r="AB89" s="56">
        <v>2376145</v>
      </c>
      <c r="AC89" s="56">
        <v>288703</v>
      </c>
      <c r="AD89" s="56">
        <f t="shared" ref="AD89:AD152" si="15">+AB89+AC89</f>
        <v>2664848</v>
      </c>
      <c r="AE89" s="56">
        <v>-630066</v>
      </c>
      <c r="AF89" s="88">
        <v>2034782</v>
      </c>
      <c r="AG89" s="56"/>
      <c r="AH89" s="56"/>
      <c r="AI89" s="56"/>
    </row>
    <row r="90" spans="1:35">
      <c r="A90" s="4"/>
      <c r="B90" s="2">
        <v>3</v>
      </c>
      <c r="C90" s="4" t="s">
        <v>243</v>
      </c>
      <c r="D90" s="18" t="s">
        <v>267</v>
      </c>
      <c r="E90" s="18" t="s">
        <v>268</v>
      </c>
      <c r="F90" s="18"/>
      <c r="G90" s="19" t="s">
        <v>269</v>
      </c>
      <c r="H90" s="34">
        <v>7.4824065999999994E-5</v>
      </c>
      <c r="I90" s="55">
        <v>2731993</v>
      </c>
      <c r="J90" s="55">
        <v>-237735</v>
      </c>
      <c r="K90" s="55">
        <v>-473</v>
      </c>
      <c r="L90" s="55">
        <v>326193</v>
      </c>
      <c r="M90" s="55">
        <v>23831</v>
      </c>
      <c r="N90" s="87">
        <v>0</v>
      </c>
      <c r="O90" s="55">
        <v>56321</v>
      </c>
      <c r="P90" s="55">
        <v>-72640</v>
      </c>
      <c r="Q90" s="56">
        <f t="shared" si="12"/>
        <v>2827490</v>
      </c>
      <c r="R90" s="56">
        <v>44335</v>
      </c>
      <c r="S90" s="56">
        <v>86177</v>
      </c>
      <c r="T90" s="56">
        <v>544861</v>
      </c>
      <c r="U90" s="56">
        <v>0</v>
      </c>
      <c r="V90" s="88">
        <f t="shared" si="13"/>
        <v>675373</v>
      </c>
      <c r="W90" s="56">
        <v>84427</v>
      </c>
      <c r="X90" s="56">
        <v>78374</v>
      </c>
      <c r="Y90" s="56">
        <v>305435</v>
      </c>
      <c r="Z90" s="56">
        <v>311716</v>
      </c>
      <c r="AA90" s="88">
        <f t="shared" si="14"/>
        <v>779952</v>
      </c>
      <c r="AB90" s="56">
        <v>326193</v>
      </c>
      <c r="AC90" s="56">
        <v>16582</v>
      </c>
      <c r="AD90" s="56">
        <f t="shared" si="15"/>
        <v>342775</v>
      </c>
      <c r="AE90" s="56">
        <v>-60268</v>
      </c>
      <c r="AF90" s="88">
        <v>282507</v>
      </c>
      <c r="AG90" s="56"/>
      <c r="AH90" s="56"/>
      <c r="AI90" s="56"/>
    </row>
    <row r="91" spans="1:35">
      <c r="A91" s="4"/>
      <c r="B91" s="2">
        <v>3</v>
      </c>
      <c r="C91" s="4" t="s">
        <v>243</v>
      </c>
      <c r="D91" s="18" t="s">
        <v>270</v>
      </c>
      <c r="E91" s="18" t="s">
        <v>271</v>
      </c>
      <c r="F91" s="18"/>
      <c r="G91" s="19" t="s">
        <v>272</v>
      </c>
      <c r="H91" s="34">
        <v>5.0057389999999999E-5</v>
      </c>
      <c r="I91" s="55">
        <v>1816497</v>
      </c>
      <c r="J91" s="55">
        <v>-159045</v>
      </c>
      <c r="K91" s="55">
        <v>-316</v>
      </c>
      <c r="L91" s="55">
        <v>219879</v>
      </c>
      <c r="M91" s="55">
        <v>15943</v>
      </c>
      <c r="N91" s="87">
        <v>0</v>
      </c>
      <c r="O91" s="55">
        <v>37678</v>
      </c>
      <c r="P91" s="55">
        <v>-39042</v>
      </c>
      <c r="Q91" s="56">
        <f t="shared" si="12"/>
        <v>1891594</v>
      </c>
      <c r="R91" s="56">
        <v>29660</v>
      </c>
      <c r="S91" s="56">
        <v>57652</v>
      </c>
      <c r="T91" s="56">
        <v>364513</v>
      </c>
      <c r="U91" s="56">
        <v>0</v>
      </c>
      <c r="V91" s="88">
        <f t="shared" si="13"/>
        <v>451825</v>
      </c>
      <c r="W91" s="56">
        <v>56482</v>
      </c>
      <c r="X91" s="56">
        <v>52432</v>
      </c>
      <c r="Y91" s="56">
        <v>204337</v>
      </c>
      <c r="Z91" s="56">
        <v>56991</v>
      </c>
      <c r="AA91" s="88">
        <f t="shared" si="14"/>
        <v>370242</v>
      </c>
      <c r="AB91" s="56">
        <v>219879</v>
      </c>
      <c r="AC91" s="56">
        <v>9438</v>
      </c>
      <c r="AD91" s="56">
        <f t="shared" si="15"/>
        <v>229317</v>
      </c>
      <c r="AE91" s="56">
        <v>-10402</v>
      </c>
      <c r="AF91" s="88">
        <v>218915</v>
      </c>
      <c r="AG91" s="56"/>
      <c r="AH91" s="56"/>
      <c r="AI91" s="56"/>
    </row>
    <row r="92" spans="1:35">
      <c r="A92" s="4"/>
      <c r="B92" s="2">
        <v>3</v>
      </c>
      <c r="C92" s="4" t="s">
        <v>243</v>
      </c>
      <c r="D92" s="18" t="s">
        <v>273</v>
      </c>
      <c r="E92" s="18" t="s">
        <v>274</v>
      </c>
      <c r="F92" s="18"/>
      <c r="G92" s="19" t="s">
        <v>275</v>
      </c>
      <c r="H92" s="34">
        <v>1.22673573E-4</v>
      </c>
      <c r="I92" s="55">
        <v>4223212</v>
      </c>
      <c r="J92" s="55">
        <v>-389765</v>
      </c>
      <c r="K92" s="55">
        <v>-775</v>
      </c>
      <c r="L92" s="55">
        <v>572575</v>
      </c>
      <c r="M92" s="55">
        <v>39070</v>
      </c>
      <c r="N92" s="87">
        <v>0</v>
      </c>
      <c r="O92" s="55">
        <v>92337</v>
      </c>
      <c r="P92" s="55">
        <v>98998</v>
      </c>
      <c r="Q92" s="56">
        <f t="shared" si="12"/>
        <v>4635652</v>
      </c>
      <c r="R92" s="56">
        <v>72686</v>
      </c>
      <c r="S92" s="56">
        <v>141286</v>
      </c>
      <c r="T92" s="56">
        <v>893296</v>
      </c>
      <c r="U92" s="56">
        <v>40392</v>
      </c>
      <c r="V92" s="88">
        <f t="shared" si="13"/>
        <v>1147660</v>
      </c>
      <c r="W92" s="56">
        <v>138418</v>
      </c>
      <c r="X92" s="56">
        <v>128494</v>
      </c>
      <c r="Y92" s="56">
        <v>500759</v>
      </c>
      <c r="Z92" s="56">
        <v>277241</v>
      </c>
      <c r="AA92" s="88">
        <f t="shared" si="14"/>
        <v>1044912</v>
      </c>
      <c r="AB92" s="56">
        <v>572575</v>
      </c>
      <c r="AC92" s="56">
        <v>-10598</v>
      </c>
      <c r="AD92" s="56">
        <f t="shared" si="15"/>
        <v>561977</v>
      </c>
      <c r="AE92" s="56">
        <v>-49580</v>
      </c>
      <c r="AF92" s="88">
        <v>512397</v>
      </c>
      <c r="AG92" s="56"/>
      <c r="AH92" s="56"/>
      <c r="AI92" s="56"/>
    </row>
    <row r="93" spans="1:35">
      <c r="A93" s="4"/>
      <c r="B93" s="2">
        <v>3</v>
      </c>
      <c r="C93" s="4" t="s">
        <v>243</v>
      </c>
      <c r="D93" s="18" t="s">
        <v>276</v>
      </c>
      <c r="E93" s="18" t="s">
        <v>277</v>
      </c>
      <c r="F93" s="18"/>
      <c r="G93" s="19" t="s">
        <v>278</v>
      </c>
      <c r="H93" s="34">
        <v>1.8119047100000001E-4</v>
      </c>
      <c r="I93" s="55">
        <v>6610979</v>
      </c>
      <c r="J93" s="55">
        <v>-575688</v>
      </c>
      <c r="K93" s="55">
        <v>-1145</v>
      </c>
      <c r="L93" s="55">
        <v>790588</v>
      </c>
      <c r="M93" s="55">
        <v>57708</v>
      </c>
      <c r="N93" s="87">
        <v>0</v>
      </c>
      <c r="O93" s="55">
        <v>136383</v>
      </c>
      <c r="P93" s="55">
        <v>-171907</v>
      </c>
      <c r="Q93" s="56">
        <f t="shared" si="12"/>
        <v>6846918</v>
      </c>
      <c r="R93" s="56">
        <v>107358</v>
      </c>
      <c r="S93" s="56">
        <v>208682</v>
      </c>
      <c r="T93" s="56">
        <v>1319411</v>
      </c>
      <c r="U93" s="56">
        <v>0</v>
      </c>
      <c r="V93" s="88">
        <f t="shared" si="13"/>
        <v>1635451</v>
      </c>
      <c r="W93" s="56">
        <v>204445</v>
      </c>
      <c r="X93" s="56">
        <v>189787</v>
      </c>
      <c r="Y93" s="56">
        <v>739628</v>
      </c>
      <c r="Z93" s="56">
        <v>972620</v>
      </c>
      <c r="AA93" s="88">
        <f t="shared" si="14"/>
        <v>2106480</v>
      </c>
      <c r="AB93" s="56">
        <v>790588</v>
      </c>
      <c r="AC93" s="56">
        <v>39459</v>
      </c>
      <c r="AD93" s="56">
        <f t="shared" si="15"/>
        <v>830047</v>
      </c>
      <c r="AE93" s="56">
        <v>-189367</v>
      </c>
      <c r="AF93" s="88">
        <v>640680</v>
      </c>
      <c r="AG93" s="56"/>
      <c r="AH93" s="56"/>
      <c r="AI93" s="56"/>
    </row>
    <row r="94" spans="1:35">
      <c r="A94" s="4"/>
      <c r="B94" s="2">
        <v>3</v>
      </c>
      <c r="C94" s="4" t="s">
        <v>243</v>
      </c>
      <c r="D94" s="18" t="s">
        <v>279</v>
      </c>
      <c r="E94" s="18" t="s">
        <v>280</v>
      </c>
      <c r="F94" s="18"/>
      <c r="G94" s="19" t="s">
        <v>281</v>
      </c>
      <c r="H94" s="34">
        <v>5.6192311499999995E-4</v>
      </c>
      <c r="I94" s="55">
        <v>21734977</v>
      </c>
      <c r="J94" s="55">
        <v>-1785372</v>
      </c>
      <c r="K94" s="55">
        <v>-3551</v>
      </c>
      <c r="L94" s="55">
        <v>2269860</v>
      </c>
      <c r="M94" s="55">
        <v>178969</v>
      </c>
      <c r="N94" s="87">
        <v>0</v>
      </c>
      <c r="O94" s="55">
        <v>422962</v>
      </c>
      <c r="P94" s="55">
        <v>-1583606</v>
      </c>
      <c r="Q94" s="56">
        <f t="shared" si="12"/>
        <v>21234239</v>
      </c>
      <c r="R94" s="56">
        <v>332949</v>
      </c>
      <c r="S94" s="56">
        <v>647182</v>
      </c>
      <c r="T94" s="56">
        <v>4091867</v>
      </c>
      <c r="U94" s="56">
        <v>0</v>
      </c>
      <c r="V94" s="88">
        <f t="shared" si="13"/>
        <v>5071998</v>
      </c>
      <c r="W94" s="56">
        <v>634042</v>
      </c>
      <c r="X94" s="56">
        <v>588585</v>
      </c>
      <c r="Y94" s="56">
        <v>2293795</v>
      </c>
      <c r="Z94" s="56">
        <v>2209504</v>
      </c>
      <c r="AA94" s="88">
        <f t="shared" si="14"/>
        <v>5725926</v>
      </c>
      <c r="AB94" s="56">
        <v>2269860</v>
      </c>
      <c r="AC94" s="56">
        <v>304352</v>
      </c>
      <c r="AD94" s="56">
        <f t="shared" si="15"/>
        <v>2574212</v>
      </c>
      <c r="AE94" s="56">
        <v>-401068</v>
      </c>
      <c r="AF94" s="88">
        <v>2173144</v>
      </c>
      <c r="AG94" s="56"/>
      <c r="AH94" s="56"/>
      <c r="AI94" s="56"/>
    </row>
    <row r="95" spans="1:35">
      <c r="A95" s="4"/>
      <c r="B95" s="2">
        <v>3</v>
      </c>
      <c r="C95" s="4" t="s">
        <v>243</v>
      </c>
      <c r="D95" s="18" t="s">
        <v>282</v>
      </c>
      <c r="E95" s="18" t="s">
        <v>283</v>
      </c>
      <c r="F95" s="18"/>
      <c r="G95" s="19" t="s">
        <v>284</v>
      </c>
      <c r="H95" s="34">
        <v>1.4467902780000001E-3</v>
      </c>
      <c r="I95" s="55">
        <v>66420502</v>
      </c>
      <c r="J95" s="55">
        <v>-4596819</v>
      </c>
      <c r="K95" s="55">
        <v>-9143</v>
      </c>
      <c r="L95" s="55">
        <v>4299849</v>
      </c>
      <c r="M95" s="55">
        <v>460793</v>
      </c>
      <c r="N95" s="87">
        <v>0</v>
      </c>
      <c r="O95" s="55">
        <v>1089007</v>
      </c>
      <c r="P95" s="55">
        <v>-12992136</v>
      </c>
      <c r="Q95" s="56">
        <f t="shared" si="12"/>
        <v>54672053</v>
      </c>
      <c r="R95" s="56">
        <v>857247</v>
      </c>
      <c r="S95" s="56">
        <v>1666306</v>
      </c>
      <c r="T95" s="56">
        <v>10535379</v>
      </c>
      <c r="U95" s="56">
        <v>0</v>
      </c>
      <c r="V95" s="88">
        <f t="shared" si="13"/>
        <v>13058932</v>
      </c>
      <c r="W95" s="56">
        <v>1632476</v>
      </c>
      <c r="X95" s="56">
        <v>1515437</v>
      </c>
      <c r="Y95" s="56">
        <v>5905863</v>
      </c>
      <c r="Z95" s="56">
        <v>15152255</v>
      </c>
      <c r="AA95" s="88">
        <f t="shared" si="14"/>
        <v>24206031</v>
      </c>
      <c r="AB95" s="56">
        <v>4299849</v>
      </c>
      <c r="AC95" s="56">
        <v>2328005</v>
      </c>
      <c r="AD95" s="56">
        <f t="shared" si="15"/>
        <v>6627854</v>
      </c>
      <c r="AE95" s="56">
        <v>-2697608</v>
      </c>
      <c r="AF95" s="88">
        <v>3930246</v>
      </c>
      <c r="AG95" s="56"/>
      <c r="AH95" s="56"/>
      <c r="AI95" s="56"/>
    </row>
    <row r="96" spans="1:35">
      <c r="A96" s="4"/>
      <c r="B96" s="2">
        <v>3</v>
      </c>
      <c r="C96" s="4" t="s">
        <v>243</v>
      </c>
      <c r="D96" s="18" t="s">
        <v>285</v>
      </c>
      <c r="E96" s="18" t="s">
        <v>286</v>
      </c>
      <c r="F96" s="18"/>
      <c r="G96" s="19" t="s">
        <v>287</v>
      </c>
      <c r="H96" s="34">
        <v>3.7081810499999999E-4</v>
      </c>
      <c r="I96" s="55">
        <v>12296529</v>
      </c>
      <c r="J96" s="55">
        <v>-1178183</v>
      </c>
      <c r="K96" s="55">
        <v>-2343</v>
      </c>
      <c r="L96" s="55">
        <v>1800095</v>
      </c>
      <c r="M96" s="55">
        <v>118103</v>
      </c>
      <c r="N96" s="87">
        <v>0</v>
      </c>
      <c r="O96" s="55">
        <v>279117</v>
      </c>
      <c r="P96" s="55">
        <v>699347</v>
      </c>
      <c r="Q96" s="56">
        <f t="shared" si="12"/>
        <v>14012665</v>
      </c>
      <c r="R96" s="56">
        <v>219716</v>
      </c>
      <c r="S96" s="56">
        <v>427081</v>
      </c>
      <c r="T96" s="56">
        <v>2700260</v>
      </c>
      <c r="U96" s="56">
        <v>706437</v>
      </c>
      <c r="V96" s="88">
        <f t="shared" si="13"/>
        <v>4053494</v>
      </c>
      <c r="W96" s="56">
        <v>418410</v>
      </c>
      <c r="X96" s="56">
        <v>388412</v>
      </c>
      <c r="Y96" s="56">
        <v>1513696</v>
      </c>
      <c r="Z96" s="56">
        <v>1607</v>
      </c>
      <c r="AA96" s="88">
        <f t="shared" si="14"/>
        <v>2322125</v>
      </c>
      <c r="AB96" s="56">
        <v>1800095</v>
      </c>
      <c r="AC96" s="56">
        <v>-101350</v>
      </c>
      <c r="AD96" s="56">
        <f t="shared" si="15"/>
        <v>1698745</v>
      </c>
      <c r="AE96" s="56">
        <v>123034</v>
      </c>
      <c r="AF96" s="88">
        <v>1821779</v>
      </c>
      <c r="AG96" s="56"/>
      <c r="AH96" s="56"/>
      <c r="AI96" s="56"/>
    </row>
    <row r="97" spans="1:35">
      <c r="A97" s="4"/>
      <c r="B97" s="2">
        <v>3</v>
      </c>
      <c r="C97" s="4" t="s">
        <v>243</v>
      </c>
      <c r="D97" s="18" t="s">
        <v>288</v>
      </c>
      <c r="E97" s="18" t="s">
        <v>289</v>
      </c>
      <c r="F97" s="18"/>
      <c r="G97" s="19" t="s">
        <v>290</v>
      </c>
      <c r="H97" s="34">
        <v>6.7230997499999996E-4</v>
      </c>
      <c r="I97" s="55">
        <v>23497038</v>
      </c>
      <c r="J97" s="55">
        <v>-2136099</v>
      </c>
      <c r="K97" s="55">
        <v>-4248</v>
      </c>
      <c r="L97" s="55">
        <v>3086038</v>
      </c>
      <c r="M97" s="55">
        <v>214126</v>
      </c>
      <c r="N97" s="87">
        <v>0</v>
      </c>
      <c r="O97" s="55">
        <v>506051</v>
      </c>
      <c r="P97" s="55">
        <v>242688</v>
      </c>
      <c r="Q97" s="56">
        <f t="shared" si="12"/>
        <v>25405594</v>
      </c>
      <c r="R97" s="56">
        <v>398355</v>
      </c>
      <c r="S97" s="56">
        <v>774317</v>
      </c>
      <c r="T97" s="56">
        <v>4895693</v>
      </c>
      <c r="U97" s="56">
        <v>0</v>
      </c>
      <c r="V97" s="88">
        <f t="shared" si="13"/>
        <v>6068365</v>
      </c>
      <c r="W97" s="56">
        <v>758596</v>
      </c>
      <c r="X97" s="56">
        <v>704209</v>
      </c>
      <c r="Y97" s="56">
        <v>2744399</v>
      </c>
      <c r="Z97" s="56">
        <v>1505050</v>
      </c>
      <c r="AA97" s="88">
        <f t="shared" si="14"/>
        <v>5712254</v>
      </c>
      <c r="AB97" s="56">
        <v>3086038</v>
      </c>
      <c r="AC97" s="56">
        <v>-6136</v>
      </c>
      <c r="AD97" s="56">
        <f t="shared" si="15"/>
        <v>3079902</v>
      </c>
      <c r="AE97" s="56">
        <v>-305578</v>
      </c>
      <c r="AF97" s="88">
        <v>2774324</v>
      </c>
      <c r="AG97" s="56"/>
      <c r="AH97" s="56"/>
      <c r="AI97" s="56"/>
    </row>
    <row r="98" spans="1:35">
      <c r="A98" s="4"/>
      <c r="B98" s="2">
        <v>3</v>
      </c>
      <c r="C98" s="4" t="s">
        <v>243</v>
      </c>
      <c r="D98" s="18" t="s">
        <v>291</v>
      </c>
      <c r="E98" s="18" t="s">
        <v>292</v>
      </c>
      <c r="F98" s="18"/>
      <c r="G98" s="19" t="s">
        <v>293</v>
      </c>
      <c r="H98" s="34">
        <v>6.0714394E-5</v>
      </c>
      <c r="I98" s="55">
        <v>1978712</v>
      </c>
      <c r="J98" s="55">
        <v>-192905</v>
      </c>
      <c r="K98" s="55">
        <v>-384</v>
      </c>
      <c r="L98" s="55">
        <v>299842</v>
      </c>
      <c r="M98" s="55">
        <v>19337</v>
      </c>
      <c r="N98" s="87">
        <v>0</v>
      </c>
      <c r="O98" s="55">
        <v>45700</v>
      </c>
      <c r="P98" s="55">
        <v>144005</v>
      </c>
      <c r="Q98" s="56">
        <f t="shared" si="12"/>
        <v>2294307</v>
      </c>
      <c r="R98" s="56">
        <v>35974</v>
      </c>
      <c r="S98" s="56">
        <v>69926</v>
      </c>
      <c r="T98" s="56">
        <v>442116</v>
      </c>
      <c r="U98" s="56">
        <v>111210</v>
      </c>
      <c r="V98" s="88">
        <f t="shared" si="13"/>
        <v>659226</v>
      </c>
      <c r="W98" s="56">
        <v>68507</v>
      </c>
      <c r="X98" s="56">
        <v>63595</v>
      </c>
      <c r="Y98" s="56">
        <v>247839</v>
      </c>
      <c r="Z98" s="56">
        <v>132495</v>
      </c>
      <c r="AA98" s="88">
        <f t="shared" si="14"/>
        <v>512436</v>
      </c>
      <c r="AB98" s="56">
        <v>299842</v>
      </c>
      <c r="AC98" s="56">
        <v>-21705</v>
      </c>
      <c r="AD98" s="56">
        <f t="shared" si="15"/>
        <v>278137</v>
      </c>
      <c r="AE98" s="56">
        <v>-7772</v>
      </c>
      <c r="AF98" s="88">
        <v>270365</v>
      </c>
      <c r="AG98" s="56"/>
      <c r="AH98" s="56"/>
      <c r="AI98" s="56"/>
    </row>
    <row r="99" spans="1:35">
      <c r="A99" s="4"/>
      <c r="B99" s="2">
        <v>3</v>
      </c>
      <c r="C99" s="4" t="s">
        <v>243</v>
      </c>
      <c r="D99" s="18" t="s">
        <v>294</v>
      </c>
      <c r="E99" s="18" t="s">
        <v>295</v>
      </c>
      <c r="F99" s="18"/>
      <c r="G99" s="19" t="s">
        <v>296</v>
      </c>
      <c r="H99" s="34">
        <v>1.04586252E-4</v>
      </c>
      <c r="I99" s="55">
        <v>3646003</v>
      </c>
      <c r="J99" s="55">
        <v>-332297</v>
      </c>
      <c r="K99" s="55">
        <v>-661</v>
      </c>
      <c r="L99" s="55">
        <v>481439</v>
      </c>
      <c r="M99" s="55">
        <v>33310</v>
      </c>
      <c r="N99" s="87">
        <v>0</v>
      </c>
      <c r="O99" s="55">
        <v>78722</v>
      </c>
      <c r="P99" s="55">
        <v>45643</v>
      </c>
      <c r="Q99" s="56">
        <f t="shared" si="12"/>
        <v>3952159</v>
      </c>
      <c r="R99" s="56">
        <v>61969</v>
      </c>
      <c r="S99" s="56">
        <v>120455</v>
      </c>
      <c r="T99" s="56">
        <v>761586</v>
      </c>
      <c r="U99" s="56">
        <v>0</v>
      </c>
      <c r="V99" s="88">
        <f t="shared" si="13"/>
        <v>944010</v>
      </c>
      <c r="W99" s="56">
        <v>118009</v>
      </c>
      <c r="X99" s="56">
        <v>109549</v>
      </c>
      <c r="Y99" s="56">
        <v>426926</v>
      </c>
      <c r="Z99" s="56">
        <v>290373</v>
      </c>
      <c r="AA99" s="88">
        <f t="shared" si="14"/>
        <v>944857</v>
      </c>
      <c r="AB99" s="56">
        <v>481439</v>
      </c>
      <c r="AC99" s="56">
        <v>-2322</v>
      </c>
      <c r="AD99" s="56">
        <f t="shared" si="15"/>
        <v>479117</v>
      </c>
      <c r="AE99" s="56">
        <v>-58920</v>
      </c>
      <c r="AF99" s="88">
        <v>420197</v>
      </c>
      <c r="AG99" s="56"/>
      <c r="AH99" s="56"/>
      <c r="AI99" s="56"/>
    </row>
    <row r="100" spans="1:35">
      <c r="A100" s="4"/>
      <c r="B100" s="2">
        <v>3</v>
      </c>
      <c r="C100" s="4" t="s">
        <v>243</v>
      </c>
      <c r="D100" s="18" t="s">
        <v>297</v>
      </c>
      <c r="E100" s="18" t="s">
        <v>298</v>
      </c>
      <c r="F100" s="18"/>
      <c r="G100" s="19" t="s">
        <v>299</v>
      </c>
      <c r="H100" s="34">
        <v>1.3978300599999999E-4</v>
      </c>
      <c r="I100" s="55">
        <v>4354956</v>
      </c>
      <c r="J100" s="55">
        <v>-444126</v>
      </c>
      <c r="K100" s="55">
        <v>-883</v>
      </c>
      <c r="L100" s="55">
        <v>719953</v>
      </c>
      <c r="M100" s="55">
        <v>44520</v>
      </c>
      <c r="N100" s="87">
        <v>0</v>
      </c>
      <c r="O100" s="55">
        <v>105215</v>
      </c>
      <c r="P100" s="55">
        <v>502557</v>
      </c>
      <c r="Q100" s="56">
        <f t="shared" si="12"/>
        <v>5282192</v>
      </c>
      <c r="R100" s="56">
        <v>82824</v>
      </c>
      <c r="S100" s="56">
        <v>160992</v>
      </c>
      <c r="T100" s="56">
        <v>1017886</v>
      </c>
      <c r="U100" s="56">
        <v>759855</v>
      </c>
      <c r="V100" s="88">
        <f t="shared" si="13"/>
        <v>2021557</v>
      </c>
      <c r="W100" s="56">
        <v>157723</v>
      </c>
      <c r="X100" s="56">
        <v>146415</v>
      </c>
      <c r="Y100" s="56">
        <v>570600</v>
      </c>
      <c r="Z100" s="56">
        <v>513</v>
      </c>
      <c r="AA100" s="88">
        <f t="shared" si="14"/>
        <v>875251</v>
      </c>
      <c r="AB100" s="56">
        <v>719953</v>
      </c>
      <c r="AC100" s="56">
        <v>-79597</v>
      </c>
      <c r="AD100" s="56">
        <f t="shared" si="15"/>
        <v>640356</v>
      </c>
      <c r="AE100" s="56">
        <v>138757</v>
      </c>
      <c r="AF100" s="88">
        <v>779113</v>
      </c>
      <c r="AG100" s="56"/>
      <c r="AH100" s="56"/>
      <c r="AI100" s="56"/>
    </row>
    <row r="101" spans="1:35">
      <c r="A101" s="4"/>
      <c r="B101" s="2">
        <v>3</v>
      </c>
      <c r="C101" s="4" t="s">
        <v>243</v>
      </c>
      <c r="D101" s="18" t="s">
        <v>300</v>
      </c>
      <c r="E101" s="18" t="s">
        <v>301</v>
      </c>
      <c r="F101" s="18"/>
      <c r="G101" s="19" t="s">
        <v>302</v>
      </c>
      <c r="H101" s="34">
        <v>6.9101197999999996E-5</v>
      </c>
      <c r="I101" s="55">
        <v>2802018</v>
      </c>
      <c r="J101" s="55">
        <v>-219552</v>
      </c>
      <c r="K101" s="55">
        <v>-437</v>
      </c>
      <c r="L101" s="55">
        <v>260053</v>
      </c>
      <c r="M101" s="55">
        <v>22008</v>
      </c>
      <c r="N101" s="87">
        <v>0</v>
      </c>
      <c r="O101" s="55">
        <v>52013</v>
      </c>
      <c r="P101" s="55">
        <v>-304871</v>
      </c>
      <c r="Q101" s="56">
        <f t="shared" si="12"/>
        <v>2611232</v>
      </c>
      <c r="R101" s="56">
        <v>40944</v>
      </c>
      <c r="S101" s="56">
        <v>79586</v>
      </c>
      <c r="T101" s="56">
        <v>503188</v>
      </c>
      <c r="U101" s="56">
        <v>0</v>
      </c>
      <c r="V101" s="88">
        <f t="shared" si="13"/>
        <v>623718</v>
      </c>
      <c r="W101" s="56">
        <v>77970</v>
      </c>
      <c r="X101" s="56">
        <v>72380</v>
      </c>
      <c r="Y101" s="56">
        <v>282074</v>
      </c>
      <c r="Z101" s="56">
        <v>551487</v>
      </c>
      <c r="AA101" s="88">
        <f t="shared" si="14"/>
        <v>983911</v>
      </c>
      <c r="AB101" s="56">
        <v>260053</v>
      </c>
      <c r="AC101" s="56">
        <v>56505</v>
      </c>
      <c r="AD101" s="56">
        <f t="shared" si="15"/>
        <v>316558</v>
      </c>
      <c r="AE101" s="56">
        <v>-102295</v>
      </c>
      <c r="AF101" s="88">
        <v>214263</v>
      </c>
      <c r="AG101" s="56"/>
      <c r="AH101" s="56"/>
      <c r="AI101" s="56"/>
    </row>
    <row r="102" spans="1:35">
      <c r="A102" s="4"/>
      <c r="B102" s="2">
        <v>3</v>
      </c>
      <c r="C102" s="4" t="s">
        <v>243</v>
      </c>
      <c r="D102" s="18" t="s">
        <v>303</v>
      </c>
      <c r="E102" s="18" t="s">
        <v>304</v>
      </c>
      <c r="F102" s="18"/>
      <c r="G102" s="19" t="s">
        <v>305</v>
      </c>
      <c r="H102" s="34">
        <v>2.2616762370000001E-3</v>
      </c>
      <c r="I102" s="55">
        <v>78185706</v>
      </c>
      <c r="J102" s="55">
        <v>-7185918</v>
      </c>
      <c r="K102" s="55">
        <v>-14292</v>
      </c>
      <c r="L102" s="55">
        <v>10508419</v>
      </c>
      <c r="M102" s="55">
        <v>720329</v>
      </c>
      <c r="N102" s="87">
        <v>0</v>
      </c>
      <c r="O102" s="55">
        <v>1702376</v>
      </c>
      <c r="P102" s="55">
        <v>1548762</v>
      </c>
      <c r="Q102" s="56">
        <f t="shared" si="12"/>
        <v>85465382</v>
      </c>
      <c r="R102" s="56">
        <v>1340081</v>
      </c>
      <c r="S102" s="56">
        <v>2604831</v>
      </c>
      <c r="T102" s="56">
        <v>16469296</v>
      </c>
      <c r="U102" s="56">
        <v>319661</v>
      </c>
      <c r="V102" s="88">
        <f t="shared" si="13"/>
        <v>20733869</v>
      </c>
      <c r="W102" s="56">
        <v>2551947</v>
      </c>
      <c r="X102" s="56">
        <v>2368987</v>
      </c>
      <c r="Y102" s="56">
        <v>9232264</v>
      </c>
      <c r="Z102" s="56">
        <v>5944965</v>
      </c>
      <c r="AA102" s="88">
        <f t="shared" si="14"/>
        <v>20098163</v>
      </c>
      <c r="AB102" s="56">
        <v>10508419</v>
      </c>
      <c r="AC102" s="56">
        <v>-147511</v>
      </c>
      <c r="AD102" s="56">
        <f t="shared" si="15"/>
        <v>10360908</v>
      </c>
      <c r="AE102" s="56">
        <v>-1157747</v>
      </c>
      <c r="AF102" s="88">
        <v>9203161</v>
      </c>
      <c r="AG102" s="56"/>
      <c r="AH102" s="56"/>
      <c r="AI102" s="56"/>
    </row>
    <row r="103" spans="1:35">
      <c r="A103" s="4"/>
      <c r="B103" s="2">
        <v>3</v>
      </c>
      <c r="C103" s="4" t="s">
        <v>243</v>
      </c>
      <c r="D103" s="18" t="s">
        <v>306</v>
      </c>
      <c r="E103" s="18" t="s">
        <v>307</v>
      </c>
      <c r="F103" s="18"/>
      <c r="G103" s="19" t="s">
        <v>308</v>
      </c>
      <c r="H103" s="34">
        <v>1.0018213299999999E-4</v>
      </c>
      <c r="I103" s="55">
        <v>3933458</v>
      </c>
      <c r="J103" s="55">
        <v>-318304</v>
      </c>
      <c r="K103" s="55">
        <v>-633</v>
      </c>
      <c r="L103" s="55">
        <v>396050</v>
      </c>
      <c r="M103" s="55">
        <v>31907</v>
      </c>
      <c r="N103" s="87">
        <v>0</v>
      </c>
      <c r="O103" s="55">
        <v>75408</v>
      </c>
      <c r="P103" s="55">
        <v>-332152</v>
      </c>
      <c r="Q103" s="56">
        <f t="shared" si="12"/>
        <v>3785734</v>
      </c>
      <c r="R103" s="56">
        <v>59360</v>
      </c>
      <c r="S103" s="56">
        <v>115382</v>
      </c>
      <c r="T103" s="56">
        <v>729516</v>
      </c>
      <c r="U103" s="56">
        <v>0</v>
      </c>
      <c r="V103" s="88">
        <f t="shared" si="13"/>
        <v>904258</v>
      </c>
      <c r="W103" s="56">
        <v>113040</v>
      </c>
      <c r="X103" s="56">
        <v>104936</v>
      </c>
      <c r="Y103" s="56">
        <v>408948</v>
      </c>
      <c r="Z103" s="56">
        <v>1002296</v>
      </c>
      <c r="AA103" s="88">
        <f t="shared" si="14"/>
        <v>1629220</v>
      </c>
      <c r="AB103" s="56">
        <v>396050</v>
      </c>
      <c r="AC103" s="56">
        <v>62892</v>
      </c>
      <c r="AD103" s="56">
        <f t="shared" si="15"/>
        <v>458942</v>
      </c>
      <c r="AE103" s="56">
        <v>-191332</v>
      </c>
      <c r="AF103" s="88">
        <v>267610</v>
      </c>
      <c r="AG103" s="56"/>
      <c r="AH103" s="56"/>
      <c r="AI103" s="56"/>
    </row>
    <row r="104" spans="1:35">
      <c r="A104" s="4"/>
      <c r="B104" s="2">
        <v>3</v>
      </c>
      <c r="C104" s="4" t="s">
        <v>243</v>
      </c>
      <c r="D104" s="18" t="s">
        <v>309</v>
      </c>
      <c r="E104" s="18" t="s">
        <v>310</v>
      </c>
      <c r="F104" s="18"/>
      <c r="G104" s="19" t="s">
        <v>311</v>
      </c>
      <c r="H104" s="34">
        <v>1.4733040599999999E-4</v>
      </c>
      <c r="I104" s="55">
        <v>5764767</v>
      </c>
      <c r="J104" s="55">
        <v>-468106</v>
      </c>
      <c r="K104" s="55">
        <v>-931</v>
      </c>
      <c r="L104" s="55">
        <v>585375</v>
      </c>
      <c r="M104" s="55">
        <v>46924</v>
      </c>
      <c r="N104" s="87">
        <v>0</v>
      </c>
      <c r="O104" s="55">
        <v>110897</v>
      </c>
      <c r="P104" s="55">
        <v>-471529</v>
      </c>
      <c r="Q104" s="56">
        <f t="shared" si="12"/>
        <v>5567397</v>
      </c>
      <c r="R104" s="56">
        <v>87296</v>
      </c>
      <c r="S104" s="56">
        <v>169684</v>
      </c>
      <c r="T104" s="56">
        <v>1072845</v>
      </c>
      <c r="U104" s="56">
        <v>0</v>
      </c>
      <c r="V104" s="88">
        <f t="shared" si="13"/>
        <v>1329825</v>
      </c>
      <c r="W104" s="56">
        <v>166239</v>
      </c>
      <c r="X104" s="56">
        <v>154321</v>
      </c>
      <c r="Y104" s="56">
        <v>601409</v>
      </c>
      <c r="Z104" s="56">
        <v>894568</v>
      </c>
      <c r="AA104" s="88">
        <f t="shared" si="14"/>
        <v>1816537</v>
      </c>
      <c r="AB104" s="56">
        <v>585375</v>
      </c>
      <c r="AC104" s="56">
        <v>89557</v>
      </c>
      <c r="AD104" s="56">
        <f t="shared" si="15"/>
        <v>674932</v>
      </c>
      <c r="AE104" s="56">
        <v>-166504</v>
      </c>
      <c r="AF104" s="88">
        <v>508428</v>
      </c>
      <c r="AG104" s="56"/>
      <c r="AH104" s="56"/>
      <c r="AI104" s="56"/>
    </row>
    <row r="105" spans="1:35">
      <c r="A105" s="4"/>
      <c r="B105" s="2">
        <v>3</v>
      </c>
      <c r="C105" s="4" t="s">
        <v>243</v>
      </c>
      <c r="D105" s="18" t="s">
        <v>312</v>
      </c>
      <c r="E105" s="18" t="s">
        <v>313</v>
      </c>
      <c r="F105" s="18"/>
      <c r="G105" s="19" t="s">
        <v>314</v>
      </c>
      <c r="H105" s="34">
        <v>2.9240666399999999E-4</v>
      </c>
      <c r="I105" s="55">
        <v>10552249</v>
      </c>
      <c r="J105" s="55">
        <v>-929050</v>
      </c>
      <c r="K105" s="55">
        <v>-1848</v>
      </c>
      <c r="L105" s="55">
        <v>1293078</v>
      </c>
      <c r="M105" s="55">
        <v>93129</v>
      </c>
      <c r="N105" s="87">
        <v>0</v>
      </c>
      <c r="O105" s="55">
        <v>220096</v>
      </c>
      <c r="P105" s="55">
        <v>-178041</v>
      </c>
      <c r="Q105" s="56">
        <f t="shared" si="12"/>
        <v>11049613</v>
      </c>
      <c r="R105" s="56">
        <v>173256</v>
      </c>
      <c r="S105" s="56">
        <v>336772</v>
      </c>
      <c r="T105" s="56">
        <v>2129276</v>
      </c>
      <c r="U105" s="56">
        <v>0</v>
      </c>
      <c r="V105" s="88">
        <f t="shared" si="13"/>
        <v>2639304</v>
      </c>
      <c r="W105" s="56">
        <v>329935</v>
      </c>
      <c r="X105" s="56">
        <v>306281</v>
      </c>
      <c r="Y105" s="56">
        <v>1193617</v>
      </c>
      <c r="Z105" s="56">
        <v>895987</v>
      </c>
      <c r="AA105" s="88">
        <f t="shared" si="14"/>
        <v>2725820</v>
      </c>
      <c r="AB105" s="56">
        <v>1293078</v>
      </c>
      <c r="AC105" s="56">
        <v>46459</v>
      </c>
      <c r="AD105" s="56">
        <f t="shared" si="15"/>
        <v>1339537</v>
      </c>
      <c r="AE105" s="56">
        <v>-174005</v>
      </c>
      <c r="AF105" s="88">
        <v>1165532</v>
      </c>
      <c r="AG105" s="56"/>
      <c r="AH105" s="56"/>
      <c r="AI105" s="56"/>
    </row>
    <row r="106" spans="1:35">
      <c r="A106" s="4"/>
      <c r="B106" s="2">
        <v>3</v>
      </c>
      <c r="C106" s="4" t="s">
        <v>243</v>
      </c>
      <c r="D106" s="18" t="s">
        <v>315</v>
      </c>
      <c r="E106" s="18" t="s">
        <v>316</v>
      </c>
      <c r="F106" s="18"/>
      <c r="G106" s="19" t="s">
        <v>317</v>
      </c>
      <c r="H106" s="34">
        <v>2.2033906700000001E-4</v>
      </c>
      <c r="I106" s="55">
        <v>7617638</v>
      </c>
      <c r="J106" s="55">
        <v>-700073</v>
      </c>
      <c r="K106" s="55">
        <v>-1392</v>
      </c>
      <c r="L106" s="55">
        <v>1023678</v>
      </c>
      <c r="M106" s="55">
        <v>70177</v>
      </c>
      <c r="N106" s="87">
        <v>0</v>
      </c>
      <c r="O106" s="55">
        <v>165850</v>
      </c>
      <c r="P106" s="55">
        <v>150408</v>
      </c>
      <c r="Q106" s="56">
        <f t="shared" si="12"/>
        <v>8326286</v>
      </c>
      <c r="R106" s="56">
        <v>130555</v>
      </c>
      <c r="S106" s="56">
        <v>253770</v>
      </c>
      <c r="T106" s="56">
        <v>1604487</v>
      </c>
      <c r="U106" s="56">
        <v>67932</v>
      </c>
      <c r="V106" s="88">
        <f t="shared" si="13"/>
        <v>2056744</v>
      </c>
      <c r="W106" s="56">
        <v>248618</v>
      </c>
      <c r="X106" s="56">
        <v>230794</v>
      </c>
      <c r="Y106" s="56">
        <v>899434</v>
      </c>
      <c r="Z106" s="56">
        <v>387918</v>
      </c>
      <c r="AA106" s="88">
        <f t="shared" si="14"/>
        <v>1766764</v>
      </c>
      <c r="AB106" s="56">
        <v>1023678</v>
      </c>
      <c r="AC106" s="56">
        <v>-14288</v>
      </c>
      <c r="AD106" s="56">
        <f t="shared" si="15"/>
        <v>1009390</v>
      </c>
      <c r="AE106" s="56">
        <v>-67406</v>
      </c>
      <c r="AF106" s="88">
        <v>941984</v>
      </c>
      <c r="AG106" s="56"/>
      <c r="AH106" s="56"/>
      <c r="AI106" s="56"/>
    </row>
    <row r="107" spans="1:35">
      <c r="A107" s="4"/>
      <c r="B107" s="2">
        <v>3</v>
      </c>
      <c r="C107" s="4" t="s">
        <v>243</v>
      </c>
      <c r="D107" s="18" t="s">
        <v>318</v>
      </c>
      <c r="E107" s="18" t="s">
        <v>319</v>
      </c>
      <c r="F107" s="18"/>
      <c r="G107" s="19" t="s">
        <v>320</v>
      </c>
      <c r="H107" s="34">
        <v>1.653786687E-3</v>
      </c>
      <c r="I107" s="55">
        <v>51162603</v>
      </c>
      <c r="J107" s="55">
        <v>-5254499</v>
      </c>
      <c r="K107" s="55">
        <v>-10451</v>
      </c>
      <c r="L107" s="55">
        <v>8571185</v>
      </c>
      <c r="M107" s="55">
        <v>526720</v>
      </c>
      <c r="N107" s="87">
        <v>0</v>
      </c>
      <c r="O107" s="55">
        <v>1244814</v>
      </c>
      <c r="P107" s="55">
        <v>6253768</v>
      </c>
      <c r="Q107" s="56">
        <f t="shared" si="12"/>
        <v>62494140</v>
      </c>
      <c r="R107" s="56">
        <v>979896</v>
      </c>
      <c r="S107" s="56">
        <v>1904709</v>
      </c>
      <c r="T107" s="56">
        <v>12042706</v>
      </c>
      <c r="U107" s="56">
        <v>4572074</v>
      </c>
      <c r="V107" s="88">
        <f t="shared" si="13"/>
        <v>19499385</v>
      </c>
      <c r="W107" s="56">
        <v>1866039</v>
      </c>
      <c r="X107" s="56">
        <v>1732254</v>
      </c>
      <c r="Y107" s="56">
        <v>6750831</v>
      </c>
      <c r="Z107" s="56">
        <v>7064261</v>
      </c>
      <c r="AA107" s="88">
        <f t="shared" si="14"/>
        <v>17413385</v>
      </c>
      <c r="AB107" s="56">
        <v>8571185</v>
      </c>
      <c r="AC107" s="56">
        <v>-995064</v>
      </c>
      <c r="AD107" s="56">
        <f t="shared" si="15"/>
        <v>7576121</v>
      </c>
      <c r="AE107" s="56">
        <v>-649196</v>
      </c>
      <c r="AF107" s="88">
        <v>6926925</v>
      </c>
      <c r="AG107" s="56"/>
      <c r="AH107" s="56"/>
      <c r="AI107" s="56"/>
    </row>
    <row r="108" spans="1:35">
      <c r="A108" s="4"/>
      <c r="B108" s="2">
        <v>3</v>
      </c>
      <c r="C108" s="4" t="s">
        <v>243</v>
      </c>
      <c r="D108" s="18" t="s">
        <v>321</v>
      </c>
      <c r="E108" s="18" t="s">
        <v>322</v>
      </c>
      <c r="F108" s="18"/>
      <c r="G108" s="19" t="s">
        <v>323</v>
      </c>
      <c r="H108" s="34">
        <v>2.6774322100000001E-4</v>
      </c>
      <c r="I108" s="55">
        <v>9733574</v>
      </c>
      <c r="J108" s="55">
        <v>-850688</v>
      </c>
      <c r="K108" s="55">
        <v>-1692</v>
      </c>
      <c r="L108" s="55">
        <v>1173472</v>
      </c>
      <c r="M108" s="55">
        <v>85274</v>
      </c>
      <c r="N108" s="87">
        <v>0</v>
      </c>
      <c r="O108" s="55">
        <v>201532</v>
      </c>
      <c r="P108" s="55">
        <v>-223854</v>
      </c>
      <c r="Q108" s="56">
        <f t="shared" si="12"/>
        <v>10117618</v>
      </c>
      <c r="R108" s="56">
        <v>158642</v>
      </c>
      <c r="S108" s="56">
        <v>308367</v>
      </c>
      <c r="T108" s="56">
        <v>1949679</v>
      </c>
      <c r="U108" s="56">
        <v>0</v>
      </c>
      <c r="V108" s="88">
        <f t="shared" si="13"/>
        <v>2416688</v>
      </c>
      <c r="W108" s="56">
        <v>302106</v>
      </c>
      <c r="X108" s="56">
        <v>280447</v>
      </c>
      <c r="Y108" s="56">
        <v>1092940</v>
      </c>
      <c r="Z108" s="56">
        <v>1122571</v>
      </c>
      <c r="AA108" s="88">
        <f t="shared" si="14"/>
        <v>2798064</v>
      </c>
      <c r="AB108" s="56">
        <v>1173472</v>
      </c>
      <c r="AC108" s="56">
        <v>53080</v>
      </c>
      <c r="AD108" s="56">
        <f t="shared" si="15"/>
        <v>1226552</v>
      </c>
      <c r="AE108" s="56">
        <v>-217960</v>
      </c>
      <c r="AF108" s="88">
        <v>1008592</v>
      </c>
      <c r="AG108" s="56"/>
      <c r="AH108" s="56"/>
      <c r="AI108" s="56"/>
    </row>
    <row r="109" spans="1:35">
      <c r="A109" s="4"/>
      <c r="B109" s="2">
        <v>3</v>
      </c>
      <c r="C109" s="4" t="s">
        <v>243</v>
      </c>
      <c r="D109" s="18" t="s">
        <v>324</v>
      </c>
      <c r="E109" s="18" t="s">
        <v>325</v>
      </c>
      <c r="F109" s="18"/>
      <c r="G109" s="19" t="s">
        <v>326</v>
      </c>
      <c r="H109" s="34">
        <v>2.1008115000000001E-4</v>
      </c>
      <c r="I109" s="55">
        <v>7596747</v>
      </c>
      <c r="J109" s="55">
        <v>-667481</v>
      </c>
      <c r="K109" s="55">
        <v>-1328</v>
      </c>
      <c r="L109" s="55">
        <v>926739</v>
      </c>
      <c r="M109" s="55">
        <v>66910</v>
      </c>
      <c r="N109" s="87">
        <v>0</v>
      </c>
      <c r="O109" s="55">
        <v>158130</v>
      </c>
      <c r="P109" s="55">
        <v>-141063</v>
      </c>
      <c r="Q109" s="56">
        <f t="shared" si="12"/>
        <v>7938654</v>
      </c>
      <c r="R109" s="56">
        <v>124477</v>
      </c>
      <c r="S109" s="56">
        <v>241956</v>
      </c>
      <c r="T109" s="56">
        <v>1529790</v>
      </c>
      <c r="U109" s="56">
        <v>0</v>
      </c>
      <c r="V109" s="88">
        <f t="shared" si="13"/>
        <v>1896223</v>
      </c>
      <c r="W109" s="56">
        <v>237044</v>
      </c>
      <c r="X109" s="56">
        <v>220049</v>
      </c>
      <c r="Y109" s="56">
        <v>857561</v>
      </c>
      <c r="Z109" s="56">
        <v>704175</v>
      </c>
      <c r="AA109" s="88">
        <f t="shared" si="14"/>
        <v>2018829</v>
      </c>
      <c r="AB109" s="56">
        <v>926739</v>
      </c>
      <c r="AC109" s="56">
        <v>35658</v>
      </c>
      <c r="AD109" s="56">
        <f t="shared" si="15"/>
        <v>962397</v>
      </c>
      <c r="AE109" s="56">
        <v>-136719</v>
      </c>
      <c r="AF109" s="88">
        <v>825678</v>
      </c>
      <c r="AG109" s="56"/>
      <c r="AH109" s="56"/>
      <c r="AI109" s="56"/>
    </row>
    <row r="110" spans="1:35">
      <c r="A110" s="4"/>
      <c r="B110" s="2">
        <v>3</v>
      </c>
      <c r="C110" s="4" t="s">
        <v>243</v>
      </c>
      <c r="D110" s="18" t="s">
        <v>327</v>
      </c>
      <c r="E110" s="18" t="s">
        <v>328</v>
      </c>
      <c r="F110" s="18"/>
      <c r="G110" s="19" t="s">
        <v>329</v>
      </c>
      <c r="H110" s="34">
        <v>2.1460990400000001E-4</v>
      </c>
      <c r="I110" s="55">
        <v>7927858</v>
      </c>
      <c r="J110" s="55">
        <v>-681870</v>
      </c>
      <c r="K110" s="55">
        <v>-1356</v>
      </c>
      <c r="L110" s="55">
        <v>922008</v>
      </c>
      <c r="M110" s="55">
        <v>68352</v>
      </c>
      <c r="N110" s="87">
        <v>0</v>
      </c>
      <c r="O110" s="55">
        <v>161538</v>
      </c>
      <c r="P110" s="55">
        <v>-286741</v>
      </c>
      <c r="Q110" s="56">
        <f t="shared" si="12"/>
        <v>8109789</v>
      </c>
      <c r="R110" s="56">
        <v>127160</v>
      </c>
      <c r="S110" s="56">
        <v>247172</v>
      </c>
      <c r="T110" s="56">
        <v>1562767</v>
      </c>
      <c r="U110" s="56">
        <v>0</v>
      </c>
      <c r="V110" s="88">
        <f t="shared" si="13"/>
        <v>1937099</v>
      </c>
      <c r="W110" s="56">
        <v>242154</v>
      </c>
      <c r="X110" s="56">
        <v>224793</v>
      </c>
      <c r="Y110" s="56">
        <v>876047</v>
      </c>
      <c r="Z110" s="56">
        <v>883099</v>
      </c>
      <c r="AA110" s="88">
        <f t="shared" si="14"/>
        <v>2226093</v>
      </c>
      <c r="AB110" s="56">
        <v>922008</v>
      </c>
      <c r="AC110" s="56">
        <v>61136</v>
      </c>
      <c r="AD110" s="56">
        <f t="shared" si="15"/>
        <v>983144</v>
      </c>
      <c r="AE110" s="56">
        <v>-168760</v>
      </c>
      <c r="AF110" s="88">
        <v>814384</v>
      </c>
      <c r="AG110" s="56"/>
      <c r="AH110" s="56"/>
      <c r="AI110" s="56"/>
    </row>
    <row r="111" spans="1:35">
      <c r="A111" s="4"/>
      <c r="B111" s="2">
        <v>3</v>
      </c>
      <c r="C111" s="4" t="s">
        <v>243</v>
      </c>
      <c r="D111" s="18" t="s">
        <v>330</v>
      </c>
      <c r="E111" s="18" t="s">
        <v>331</v>
      </c>
      <c r="F111" s="18"/>
      <c r="G111" s="19" t="s">
        <v>332</v>
      </c>
      <c r="H111" s="34">
        <v>1.9798202E-4</v>
      </c>
      <c r="I111" s="55">
        <v>6692988</v>
      </c>
      <c r="J111" s="55">
        <v>-629039</v>
      </c>
      <c r="K111" s="55">
        <v>-1251</v>
      </c>
      <c r="L111" s="55">
        <v>942211</v>
      </c>
      <c r="M111" s="55">
        <v>63056</v>
      </c>
      <c r="N111" s="87">
        <v>0</v>
      </c>
      <c r="O111" s="55">
        <v>149022</v>
      </c>
      <c r="P111" s="55">
        <v>264459</v>
      </c>
      <c r="Q111" s="56">
        <f t="shared" si="12"/>
        <v>7481446</v>
      </c>
      <c r="R111" s="56">
        <v>117308</v>
      </c>
      <c r="S111" s="56">
        <v>228021</v>
      </c>
      <c r="T111" s="56">
        <v>1441685</v>
      </c>
      <c r="U111" s="56">
        <v>199812</v>
      </c>
      <c r="V111" s="88">
        <f t="shared" si="13"/>
        <v>1986826</v>
      </c>
      <c r="W111" s="56">
        <v>223392</v>
      </c>
      <c r="X111" s="56">
        <v>207376</v>
      </c>
      <c r="Y111" s="56">
        <v>808171</v>
      </c>
      <c r="Z111" s="56">
        <v>267068</v>
      </c>
      <c r="AA111" s="88">
        <f t="shared" si="14"/>
        <v>1506007</v>
      </c>
      <c r="AB111" s="56">
        <v>942211</v>
      </c>
      <c r="AC111" s="56">
        <v>-35241</v>
      </c>
      <c r="AD111" s="56">
        <f t="shared" si="15"/>
        <v>906970</v>
      </c>
      <c r="AE111" s="56">
        <v>-19903</v>
      </c>
      <c r="AF111" s="88">
        <v>887067</v>
      </c>
      <c r="AG111" s="56"/>
      <c r="AH111" s="56"/>
      <c r="AI111" s="56"/>
    </row>
    <row r="112" spans="1:35">
      <c r="A112" s="4"/>
      <c r="B112" s="2">
        <v>3</v>
      </c>
      <c r="C112" s="4" t="s">
        <v>243</v>
      </c>
      <c r="D112" s="18" t="s">
        <v>333</v>
      </c>
      <c r="E112" s="18" t="s">
        <v>334</v>
      </c>
      <c r="F112" s="18"/>
      <c r="G112" s="19" t="s">
        <v>335</v>
      </c>
      <c r="H112" s="34">
        <v>1.00684454E-4</v>
      </c>
      <c r="I112" s="55">
        <v>3718433</v>
      </c>
      <c r="J112" s="55">
        <v>-319900</v>
      </c>
      <c r="K112" s="55">
        <v>-636</v>
      </c>
      <c r="L112" s="55">
        <v>432697</v>
      </c>
      <c r="M112" s="55">
        <v>32068</v>
      </c>
      <c r="N112" s="87">
        <v>0</v>
      </c>
      <c r="O112" s="55">
        <v>75786</v>
      </c>
      <c r="P112" s="55">
        <v>-133732</v>
      </c>
      <c r="Q112" s="56">
        <f t="shared" si="12"/>
        <v>3804716</v>
      </c>
      <c r="R112" s="56">
        <v>59657</v>
      </c>
      <c r="S112" s="56">
        <v>115961</v>
      </c>
      <c r="T112" s="56">
        <v>733174</v>
      </c>
      <c r="U112" s="56">
        <v>0</v>
      </c>
      <c r="V112" s="88">
        <f t="shared" si="13"/>
        <v>908792</v>
      </c>
      <c r="W112" s="56">
        <v>113607</v>
      </c>
      <c r="X112" s="56">
        <v>105462</v>
      </c>
      <c r="Y112" s="56">
        <v>410998</v>
      </c>
      <c r="Z112" s="56">
        <v>425493</v>
      </c>
      <c r="AA112" s="88">
        <f t="shared" si="14"/>
        <v>1055560</v>
      </c>
      <c r="AB112" s="56">
        <v>432697</v>
      </c>
      <c r="AC112" s="56">
        <v>28546</v>
      </c>
      <c r="AD112" s="56">
        <f t="shared" si="15"/>
        <v>461243</v>
      </c>
      <c r="AE112" s="56">
        <v>-81418</v>
      </c>
      <c r="AF112" s="88">
        <v>379825</v>
      </c>
      <c r="AG112" s="56"/>
      <c r="AH112" s="56"/>
      <c r="AI112" s="56"/>
    </row>
    <row r="113" spans="1:35">
      <c r="A113" s="4"/>
      <c r="B113" s="2">
        <v>3</v>
      </c>
      <c r="C113" s="4" t="s">
        <v>243</v>
      </c>
      <c r="D113" s="18" t="s">
        <v>336</v>
      </c>
      <c r="E113" s="18" t="s">
        <v>337</v>
      </c>
      <c r="F113" s="18"/>
      <c r="G113" s="19" t="s">
        <v>338</v>
      </c>
      <c r="H113" s="34">
        <v>1.8503530199999999E-4</v>
      </c>
      <c r="I113" s="55">
        <v>6813032</v>
      </c>
      <c r="J113" s="55">
        <v>-587904</v>
      </c>
      <c r="K113" s="55">
        <v>-1169</v>
      </c>
      <c r="L113" s="55">
        <v>798243</v>
      </c>
      <c r="M113" s="55">
        <v>58933</v>
      </c>
      <c r="N113" s="87">
        <v>0</v>
      </c>
      <c r="O113" s="55">
        <v>139277</v>
      </c>
      <c r="P113" s="55">
        <v>-228203</v>
      </c>
      <c r="Q113" s="56">
        <f t="shared" si="12"/>
        <v>6992209</v>
      </c>
      <c r="R113" s="56">
        <v>109637</v>
      </c>
      <c r="S113" s="56">
        <v>213110</v>
      </c>
      <c r="T113" s="56">
        <v>1347408</v>
      </c>
      <c r="U113" s="56">
        <v>0</v>
      </c>
      <c r="V113" s="88">
        <f t="shared" si="13"/>
        <v>1670155</v>
      </c>
      <c r="W113" s="56">
        <v>208783</v>
      </c>
      <c r="X113" s="56">
        <v>193815</v>
      </c>
      <c r="Y113" s="56">
        <v>755322</v>
      </c>
      <c r="Z113" s="56">
        <v>1114016</v>
      </c>
      <c r="AA113" s="88">
        <f t="shared" si="14"/>
        <v>2271936</v>
      </c>
      <c r="AB113" s="56">
        <v>798243</v>
      </c>
      <c r="AC113" s="56">
        <v>49418</v>
      </c>
      <c r="AD113" s="56">
        <f t="shared" si="15"/>
        <v>847661</v>
      </c>
      <c r="AE113" s="56">
        <v>-216126</v>
      </c>
      <c r="AF113" s="88">
        <v>631535</v>
      </c>
      <c r="AG113" s="56"/>
      <c r="AH113" s="56"/>
      <c r="AI113" s="56"/>
    </row>
    <row r="114" spans="1:35">
      <c r="A114" s="4"/>
      <c r="B114" s="2">
        <v>3</v>
      </c>
      <c r="C114" s="4" t="s">
        <v>243</v>
      </c>
      <c r="D114" s="18" t="s">
        <v>339</v>
      </c>
      <c r="E114" s="18" t="s">
        <v>340</v>
      </c>
      <c r="F114" s="18"/>
      <c r="G114" s="19" t="s">
        <v>341</v>
      </c>
      <c r="H114" s="34">
        <v>8.1011800000000003E-5</v>
      </c>
      <c r="I114" s="55">
        <v>2936025</v>
      </c>
      <c r="J114" s="55">
        <v>-257395</v>
      </c>
      <c r="K114" s="55">
        <v>-512</v>
      </c>
      <c r="L114" s="55">
        <v>356402</v>
      </c>
      <c r="M114" s="55">
        <v>25802</v>
      </c>
      <c r="N114" s="87">
        <v>0</v>
      </c>
      <c r="O114" s="55">
        <v>60978</v>
      </c>
      <c r="P114" s="55">
        <v>-59985</v>
      </c>
      <c r="Q114" s="56">
        <f t="shared" si="12"/>
        <v>3061315</v>
      </c>
      <c r="R114" s="56">
        <v>48001</v>
      </c>
      <c r="S114" s="56">
        <v>93303</v>
      </c>
      <c r="T114" s="56">
        <v>589920</v>
      </c>
      <c r="U114" s="56">
        <v>0</v>
      </c>
      <c r="V114" s="88">
        <f t="shared" si="13"/>
        <v>731224</v>
      </c>
      <c r="W114" s="56">
        <v>91409</v>
      </c>
      <c r="X114" s="56">
        <v>84856</v>
      </c>
      <c r="Y114" s="56">
        <v>330694</v>
      </c>
      <c r="Z114" s="56">
        <v>171078</v>
      </c>
      <c r="AA114" s="88">
        <f t="shared" si="14"/>
        <v>678037</v>
      </c>
      <c r="AB114" s="56">
        <v>356402</v>
      </c>
      <c r="AC114" s="56">
        <v>14719</v>
      </c>
      <c r="AD114" s="56">
        <f t="shared" si="15"/>
        <v>371121</v>
      </c>
      <c r="AE114" s="56">
        <v>-32596</v>
      </c>
      <c r="AF114" s="88">
        <v>338525</v>
      </c>
      <c r="AG114" s="56"/>
      <c r="AH114" s="56"/>
      <c r="AI114" s="56"/>
    </row>
    <row r="115" spans="1:35">
      <c r="A115" s="4"/>
      <c r="B115" s="2">
        <v>3</v>
      </c>
      <c r="C115" s="4" t="s">
        <v>243</v>
      </c>
      <c r="D115" s="18" t="s">
        <v>342</v>
      </c>
      <c r="E115" s="18" t="s">
        <v>343</v>
      </c>
      <c r="F115" s="18"/>
      <c r="G115" s="19" t="s">
        <v>344</v>
      </c>
      <c r="H115" s="34">
        <v>9.9503244999999996E-5</v>
      </c>
      <c r="I115" s="55">
        <v>3871174</v>
      </c>
      <c r="J115" s="55">
        <v>-316147</v>
      </c>
      <c r="K115" s="55">
        <v>-629</v>
      </c>
      <c r="L115" s="55">
        <v>398627</v>
      </c>
      <c r="M115" s="55">
        <v>31691</v>
      </c>
      <c r="N115" s="87">
        <v>0</v>
      </c>
      <c r="O115" s="55">
        <v>74897</v>
      </c>
      <c r="P115" s="55">
        <v>-299533</v>
      </c>
      <c r="Q115" s="56">
        <f t="shared" si="12"/>
        <v>3760080</v>
      </c>
      <c r="R115" s="56">
        <v>58957</v>
      </c>
      <c r="S115" s="56">
        <v>114600</v>
      </c>
      <c r="T115" s="56">
        <v>724572</v>
      </c>
      <c r="U115" s="56">
        <v>0</v>
      </c>
      <c r="V115" s="88">
        <f t="shared" si="13"/>
        <v>898129</v>
      </c>
      <c r="W115" s="56">
        <v>112274</v>
      </c>
      <c r="X115" s="56">
        <v>104224</v>
      </c>
      <c r="Y115" s="56">
        <v>406177</v>
      </c>
      <c r="Z115" s="56">
        <v>540170</v>
      </c>
      <c r="AA115" s="88">
        <f t="shared" si="14"/>
        <v>1162845</v>
      </c>
      <c r="AB115" s="56">
        <v>398627</v>
      </c>
      <c r="AC115" s="56">
        <v>57205</v>
      </c>
      <c r="AD115" s="56">
        <f t="shared" si="15"/>
        <v>455832</v>
      </c>
      <c r="AE115" s="56">
        <v>-100183</v>
      </c>
      <c r="AF115" s="88">
        <v>355649</v>
      </c>
      <c r="AG115" s="56"/>
      <c r="AH115" s="56"/>
      <c r="AI115" s="56"/>
    </row>
    <row r="116" spans="1:35">
      <c r="A116" s="4"/>
      <c r="B116" s="2">
        <v>3</v>
      </c>
      <c r="C116" s="4" t="s">
        <v>243</v>
      </c>
      <c r="D116" s="18" t="s">
        <v>345</v>
      </c>
      <c r="E116" s="18" t="s">
        <v>346</v>
      </c>
      <c r="F116" s="18"/>
      <c r="G116" s="19" t="s">
        <v>347</v>
      </c>
      <c r="H116" s="34">
        <v>3.6271896999999999E-5</v>
      </c>
      <c r="I116" s="55">
        <v>1251308</v>
      </c>
      <c r="J116" s="55">
        <v>-115245</v>
      </c>
      <c r="K116" s="55">
        <v>-229</v>
      </c>
      <c r="L116" s="55">
        <v>168914</v>
      </c>
      <c r="M116" s="55">
        <v>11553</v>
      </c>
      <c r="N116" s="87">
        <v>0</v>
      </c>
      <c r="O116" s="55">
        <v>27302</v>
      </c>
      <c r="P116" s="55">
        <v>27058</v>
      </c>
      <c r="Q116" s="56">
        <f t="shared" si="12"/>
        <v>1370661</v>
      </c>
      <c r="R116" s="56">
        <v>21492</v>
      </c>
      <c r="S116" s="56">
        <v>41775</v>
      </c>
      <c r="T116" s="56">
        <v>264128</v>
      </c>
      <c r="U116" s="56">
        <v>17501</v>
      </c>
      <c r="V116" s="88">
        <f t="shared" si="13"/>
        <v>344896</v>
      </c>
      <c r="W116" s="56">
        <v>40927</v>
      </c>
      <c r="X116" s="56">
        <v>37993</v>
      </c>
      <c r="Y116" s="56">
        <v>148064</v>
      </c>
      <c r="Z116" s="56">
        <v>42634</v>
      </c>
      <c r="AA116" s="88">
        <f t="shared" si="14"/>
        <v>269618</v>
      </c>
      <c r="AB116" s="56">
        <v>168914</v>
      </c>
      <c r="AC116" s="56">
        <v>-2750</v>
      </c>
      <c r="AD116" s="56">
        <f t="shared" si="15"/>
        <v>166164</v>
      </c>
      <c r="AE116" s="56">
        <v>-5672</v>
      </c>
      <c r="AF116" s="88">
        <v>160492</v>
      </c>
      <c r="AG116" s="56"/>
      <c r="AH116" s="56"/>
      <c r="AI116" s="56"/>
    </row>
    <row r="117" spans="1:35">
      <c r="A117" s="4"/>
      <c r="B117" s="2">
        <v>3</v>
      </c>
      <c r="C117" s="4" t="s">
        <v>243</v>
      </c>
      <c r="D117" s="18" t="s">
        <v>348</v>
      </c>
      <c r="E117" s="18" t="s">
        <v>349</v>
      </c>
      <c r="F117" s="18"/>
      <c r="G117" s="19" t="s">
        <v>350</v>
      </c>
      <c r="H117" s="34">
        <v>8.4391103100000002E-4</v>
      </c>
      <c r="I117" s="55">
        <v>29942125</v>
      </c>
      <c r="J117" s="55">
        <v>-2681319</v>
      </c>
      <c r="K117" s="55">
        <v>-5333</v>
      </c>
      <c r="L117" s="55">
        <v>3807617</v>
      </c>
      <c r="M117" s="55">
        <v>268780</v>
      </c>
      <c r="N117" s="87">
        <v>0</v>
      </c>
      <c r="O117" s="55">
        <v>635217</v>
      </c>
      <c r="P117" s="55">
        <v>-76944</v>
      </c>
      <c r="Q117" s="56">
        <f t="shared" si="12"/>
        <v>31890143</v>
      </c>
      <c r="R117" s="56">
        <v>500031</v>
      </c>
      <c r="S117" s="56">
        <v>971954</v>
      </c>
      <c r="T117" s="56">
        <v>6145274</v>
      </c>
      <c r="U117" s="56">
        <v>0</v>
      </c>
      <c r="V117" s="88">
        <f t="shared" si="13"/>
        <v>7617259</v>
      </c>
      <c r="W117" s="56">
        <v>952221</v>
      </c>
      <c r="X117" s="56">
        <v>883952</v>
      </c>
      <c r="Y117" s="56">
        <v>3444883</v>
      </c>
      <c r="Z117" s="56">
        <v>1959085</v>
      </c>
      <c r="AA117" s="88">
        <f t="shared" si="14"/>
        <v>7240141</v>
      </c>
      <c r="AB117" s="56">
        <v>3807617</v>
      </c>
      <c r="AC117" s="56">
        <v>58403</v>
      </c>
      <c r="AD117" s="56">
        <f t="shared" si="15"/>
        <v>3866020</v>
      </c>
      <c r="AE117" s="56">
        <v>-388153</v>
      </c>
      <c r="AF117" s="88">
        <v>3477867</v>
      </c>
      <c r="AG117" s="56"/>
      <c r="AH117" s="56"/>
      <c r="AI117" s="56"/>
    </row>
    <row r="118" spans="1:35">
      <c r="A118" s="4"/>
      <c r="B118" s="2">
        <v>3</v>
      </c>
      <c r="C118" s="4" t="s">
        <v>243</v>
      </c>
      <c r="D118" s="18" t="s">
        <v>351</v>
      </c>
      <c r="E118" s="18" t="s">
        <v>352</v>
      </c>
      <c r="F118" s="18"/>
      <c r="G118" s="19" t="s">
        <v>353</v>
      </c>
      <c r="H118" s="34">
        <v>2.1535551699999999E-4</v>
      </c>
      <c r="I118" s="55">
        <v>7742242</v>
      </c>
      <c r="J118" s="55">
        <v>-684239</v>
      </c>
      <c r="K118" s="55">
        <v>-1361</v>
      </c>
      <c r="L118" s="55">
        <v>956686</v>
      </c>
      <c r="M118" s="55">
        <v>68590</v>
      </c>
      <c r="N118" s="87">
        <v>0</v>
      </c>
      <c r="O118" s="55">
        <v>162099</v>
      </c>
      <c r="P118" s="55">
        <v>-106052</v>
      </c>
      <c r="Q118" s="56">
        <f t="shared" si="12"/>
        <v>8137965</v>
      </c>
      <c r="R118" s="56">
        <v>127602</v>
      </c>
      <c r="S118" s="56">
        <v>248031</v>
      </c>
      <c r="T118" s="56">
        <v>1568197</v>
      </c>
      <c r="U118" s="56">
        <v>0</v>
      </c>
      <c r="V118" s="88">
        <f t="shared" si="13"/>
        <v>1943830</v>
      </c>
      <c r="W118" s="56">
        <v>242995</v>
      </c>
      <c r="X118" s="56">
        <v>225574</v>
      </c>
      <c r="Y118" s="56">
        <v>879091</v>
      </c>
      <c r="Z118" s="56">
        <v>584949</v>
      </c>
      <c r="AA118" s="88">
        <f t="shared" si="14"/>
        <v>1932609</v>
      </c>
      <c r="AB118" s="56">
        <v>956686</v>
      </c>
      <c r="AC118" s="56">
        <v>29874</v>
      </c>
      <c r="AD118" s="56">
        <f t="shared" si="15"/>
        <v>986560</v>
      </c>
      <c r="AE118" s="56">
        <v>-113854</v>
      </c>
      <c r="AF118" s="88">
        <v>872706</v>
      </c>
      <c r="AG118" s="56"/>
      <c r="AH118" s="56"/>
      <c r="AI118" s="56"/>
    </row>
    <row r="119" spans="1:35">
      <c r="A119" s="4"/>
      <c r="B119" s="2">
        <v>3</v>
      </c>
      <c r="C119" s="4" t="s">
        <v>243</v>
      </c>
      <c r="D119" s="18" t="s">
        <v>354</v>
      </c>
      <c r="E119" s="18" t="s">
        <v>355</v>
      </c>
      <c r="F119" s="18"/>
      <c r="G119" s="19" t="s">
        <v>356</v>
      </c>
      <c r="H119" s="34">
        <v>7.8441655899999995E-4</v>
      </c>
      <c r="I119" s="55">
        <v>27178460</v>
      </c>
      <c r="J119" s="55">
        <v>-2492290</v>
      </c>
      <c r="K119" s="55">
        <v>-4957</v>
      </c>
      <c r="L119" s="55">
        <v>3635576</v>
      </c>
      <c r="M119" s="55">
        <v>249832</v>
      </c>
      <c r="N119" s="87">
        <v>0</v>
      </c>
      <c r="O119" s="55">
        <v>590434</v>
      </c>
      <c r="P119" s="55">
        <v>484880</v>
      </c>
      <c r="Q119" s="56">
        <f t="shared" si="12"/>
        <v>29641935</v>
      </c>
      <c r="R119" s="56">
        <v>464780</v>
      </c>
      <c r="S119" s="56">
        <v>903433</v>
      </c>
      <c r="T119" s="56">
        <v>5712041</v>
      </c>
      <c r="U119" s="56">
        <v>153709</v>
      </c>
      <c r="V119" s="88">
        <f t="shared" si="13"/>
        <v>7233963</v>
      </c>
      <c r="W119" s="56">
        <v>885091</v>
      </c>
      <c r="X119" s="56">
        <v>821635</v>
      </c>
      <c r="Y119" s="56">
        <v>3202023</v>
      </c>
      <c r="Z119" s="56">
        <v>1586739</v>
      </c>
      <c r="AA119" s="88">
        <f t="shared" si="14"/>
        <v>6495488</v>
      </c>
      <c r="AB119" s="56">
        <v>3635576</v>
      </c>
      <c r="AC119" s="56">
        <v>-42105</v>
      </c>
      <c r="AD119" s="56">
        <f t="shared" si="15"/>
        <v>3593471</v>
      </c>
      <c r="AE119" s="56">
        <v>-297200</v>
      </c>
      <c r="AF119" s="88">
        <v>3296271</v>
      </c>
      <c r="AG119" s="56"/>
      <c r="AH119" s="56"/>
      <c r="AI119" s="56"/>
    </row>
    <row r="120" spans="1:35">
      <c r="A120" s="4"/>
      <c r="B120" s="2">
        <v>3</v>
      </c>
      <c r="C120" s="4" t="s">
        <v>243</v>
      </c>
      <c r="D120" s="18" t="s">
        <v>357</v>
      </c>
      <c r="E120" s="18" t="s">
        <v>358</v>
      </c>
      <c r="F120" s="18"/>
      <c r="G120" s="19" t="s">
        <v>359</v>
      </c>
      <c r="H120" s="34">
        <v>1.77839149E-4</v>
      </c>
      <c r="I120" s="55">
        <v>6151906</v>
      </c>
      <c r="J120" s="55">
        <v>-565040</v>
      </c>
      <c r="K120" s="55">
        <v>-1124</v>
      </c>
      <c r="L120" s="55">
        <v>825696</v>
      </c>
      <c r="M120" s="55">
        <v>56641</v>
      </c>
      <c r="N120" s="87">
        <v>0</v>
      </c>
      <c r="O120" s="55">
        <v>133861</v>
      </c>
      <c r="P120" s="55">
        <v>118337</v>
      </c>
      <c r="Q120" s="56">
        <f t="shared" si="12"/>
        <v>6720277</v>
      </c>
      <c r="R120" s="56">
        <v>105373</v>
      </c>
      <c r="S120" s="56">
        <v>204822</v>
      </c>
      <c r="T120" s="56">
        <v>1295007</v>
      </c>
      <c r="U120" s="56">
        <v>3988</v>
      </c>
      <c r="V120" s="88">
        <f t="shared" si="13"/>
        <v>1609190</v>
      </c>
      <c r="W120" s="56">
        <v>200664</v>
      </c>
      <c r="X120" s="56">
        <v>186277</v>
      </c>
      <c r="Y120" s="56">
        <v>725947</v>
      </c>
      <c r="Z120" s="56">
        <v>559246</v>
      </c>
      <c r="AA120" s="88">
        <f t="shared" si="14"/>
        <v>1672134</v>
      </c>
      <c r="AB120" s="56">
        <v>825696</v>
      </c>
      <c r="AC120" s="56">
        <v>-11002</v>
      </c>
      <c r="AD120" s="56">
        <f t="shared" si="15"/>
        <v>814694</v>
      </c>
      <c r="AE120" s="56">
        <v>-113420</v>
      </c>
      <c r="AF120" s="88">
        <v>701274</v>
      </c>
      <c r="AG120" s="56"/>
      <c r="AH120" s="56"/>
      <c r="AI120" s="56"/>
    </row>
    <row r="121" spans="1:35">
      <c r="A121" s="4"/>
      <c r="B121" s="2">
        <v>3</v>
      </c>
      <c r="C121" s="4" t="s">
        <v>243</v>
      </c>
      <c r="D121" s="18" t="s">
        <v>360</v>
      </c>
      <c r="E121" s="18" t="s">
        <v>361</v>
      </c>
      <c r="F121" s="18"/>
      <c r="G121" s="19" t="s">
        <v>362</v>
      </c>
      <c r="H121" s="34">
        <v>1.3512659410000001E-3</v>
      </c>
      <c r="I121" s="55">
        <v>48498162</v>
      </c>
      <c r="J121" s="55">
        <v>-4293314</v>
      </c>
      <c r="K121" s="55">
        <v>-8539</v>
      </c>
      <c r="L121" s="55">
        <v>6014787</v>
      </c>
      <c r="M121" s="55">
        <v>430370</v>
      </c>
      <c r="N121" s="87">
        <v>0</v>
      </c>
      <c r="O121" s="55">
        <v>1017106</v>
      </c>
      <c r="P121" s="55">
        <v>-596241</v>
      </c>
      <c r="Q121" s="56">
        <f t="shared" si="12"/>
        <v>51062331</v>
      </c>
      <c r="R121" s="56">
        <v>800648</v>
      </c>
      <c r="S121" s="56">
        <v>1556288</v>
      </c>
      <c r="T121" s="56">
        <v>9839781</v>
      </c>
      <c r="U121" s="56">
        <v>0</v>
      </c>
      <c r="V121" s="88">
        <f t="shared" si="13"/>
        <v>12196717</v>
      </c>
      <c r="W121" s="56">
        <v>1524692</v>
      </c>
      <c r="X121" s="56">
        <v>1415380</v>
      </c>
      <c r="Y121" s="56">
        <v>5515928</v>
      </c>
      <c r="Z121" s="56">
        <v>4381188</v>
      </c>
      <c r="AA121" s="88">
        <f t="shared" si="14"/>
        <v>12837188</v>
      </c>
      <c r="AB121" s="56">
        <v>6014787</v>
      </c>
      <c r="AC121" s="56">
        <v>175463</v>
      </c>
      <c r="AD121" s="56">
        <f t="shared" si="15"/>
        <v>6190250</v>
      </c>
      <c r="AE121" s="56">
        <v>-857518</v>
      </c>
      <c r="AF121" s="88">
        <v>5332732</v>
      </c>
      <c r="AG121" s="56"/>
      <c r="AH121" s="56"/>
      <c r="AI121" s="56"/>
    </row>
    <row r="122" spans="1:35">
      <c r="A122" s="4"/>
      <c r="B122" s="2">
        <v>3</v>
      </c>
      <c r="C122" s="4" t="s">
        <v>243</v>
      </c>
      <c r="D122" s="18" t="s">
        <v>363</v>
      </c>
      <c r="E122" s="18" t="s">
        <v>364</v>
      </c>
      <c r="F122" s="18"/>
      <c r="G122" s="19" t="s">
        <v>365</v>
      </c>
      <c r="H122" s="34">
        <v>1.35721007E-4</v>
      </c>
      <c r="I122" s="55">
        <v>4582955</v>
      </c>
      <c r="J122" s="55">
        <v>-431220</v>
      </c>
      <c r="K122" s="55">
        <v>-858</v>
      </c>
      <c r="L122" s="55">
        <v>646678</v>
      </c>
      <c r="M122" s="55">
        <v>43227</v>
      </c>
      <c r="N122" s="87">
        <v>0</v>
      </c>
      <c r="O122" s="55">
        <v>102158</v>
      </c>
      <c r="P122" s="55">
        <v>185755</v>
      </c>
      <c r="Q122" s="56">
        <f t="shared" si="12"/>
        <v>5128695</v>
      </c>
      <c r="R122" s="56">
        <v>80417</v>
      </c>
      <c r="S122" s="56">
        <v>156313</v>
      </c>
      <c r="T122" s="56">
        <v>988307</v>
      </c>
      <c r="U122" s="56">
        <v>92543</v>
      </c>
      <c r="V122" s="88">
        <f t="shared" si="13"/>
        <v>1317580</v>
      </c>
      <c r="W122" s="56">
        <v>153140</v>
      </c>
      <c r="X122" s="56">
        <v>142161</v>
      </c>
      <c r="Y122" s="56">
        <v>554019</v>
      </c>
      <c r="Z122" s="56">
        <v>433033</v>
      </c>
      <c r="AA122" s="88">
        <f t="shared" si="14"/>
        <v>1282353</v>
      </c>
      <c r="AB122" s="56">
        <v>646678</v>
      </c>
      <c r="AC122" s="56">
        <v>-24930</v>
      </c>
      <c r="AD122" s="56">
        <f t="shared" si="15"/>
        <v>621748</v>
      </c>
      <c r="AE122" s="56">
        <v>-72326</v>
      </c>
      <c r="AF122" s="88">
        <v>549422</v>
      </c>
      <c r="AG122" s="56"/>
      <c r="AH122" s="56"/>
      <c r="AI122" s="56"/>
    </row>
    <row r="123" spans="1:35">
      <c r="A123" s="4"/>
      <c r="B123" s="2">
        <v>3</v>
      </c>
      <c r="C123" s="4" t="s">
        <v>243</v>
      </c>
      <c r="D123" s="18" t="s">
        <v>366</v>
      </c>
      <c r="E123" s="18" t="s">
        <v>367</v>
      </c>
      <c r="F123" s="18"/>
      <c r="G123" s="19" t="s">
        <v>368</v>
      </c>
      <c r="H123" s="34">
        <v>9.8657859999999993E-5</v>
      </c>
      <c r="I123" s="55">
        <v>3629601</v>
      </c>
      <c r="J123" s="55">
        <v>-313461</v>
      </c>
      <c r="K123" s="55">
        <v>-623</v>
      </c>
      <c r="L123" s="55">
        <v>426054</v>
      </c>
      <c r="M123" s="55">
        <v>31422</v>
      </c>
      <c r="N123" s="87">
        <v>0</v>
      </c>
      <c r="O123" s="55">
        <v>74260</v>
      </c>
      <c r="P123" s="55">
        <v>-119119</v>
      </c>
      <c r="Q123" s="56">
        <f t="shared" si="12"/>
        <v>3728134</v>
      </c>
      <c r="R123" s="56">
        <v>58456</v>
      </c>
      <c r="S123" s="56">
        <v>113627</v>
      </c>
      <c r="T123" s="56">
        <v>718416</v>
      </c>
      <c r="U123" s="56">
        <v>0</v>
      </c>
      <c r="V123" s="88">
        <f t="shared" si="13"/>
        <v>890499</v>
      </c>
      <c r="W123" s="56">
        <v>111320</v>
      </c>
      <c r="X123" s="56">
        <v>103339</v>
      </c>
      <c r="Y123" s="56">
        <v>402726</v>
      </c>
      <c r="Z123" s="56">
        <v>496356</v>
      </c>
      <c r="AA123" s="88">
        <f t="shared" si="14"/>
        <v>1113741</v>
      </c>
      <c r="AB123" s="56">
        <v>426054</v>
      </c>
      <c r="AC123" s="56">
        <v>25905</v>
      </c>
      <c r="AD123" s="56">
        <f t="shared" si="15"/>
        <v>451959</v>
      </c>
      <c r="AE123" s="56">
        <v>-95875</v>
      </c>
      <c r="AF123" s="88">
        <v>356084</v>
      </c>
      <c r="AG123" s="56"/>
      <c r="AH123" s="56"/>
      <c r="AI123" s="56"/>
    </row>
    <row r="124" spans="1:35">
      <c r="A124" s="4"/>
      <c r="B124" s="2">
        <v>3</v>
      </c>
      <c r="C124" s="4" t="s">
        <v>243</v>
      </c>
      <c r="D124" s="18" t="s">
        <v>369</v>
      </c>
      <c r="E124" s="18" t="s">
        <v>370</v>
      </c>
      <c r="F124" s="18"/>
      <c r="G124" s="19" t="s">
        <v>371</v>
      </c>
      <c r="H124" s="34">
        <v>9.9227534999999994E-5</v>
      </c>
      <c r="I124" s="55">
        <v>2952356</v>
      </c>
      <c r="J124" s="55">
        <v>-315271</v>
      </c>
      <c r="K124" s="55">
        <v>-627</v>
      </c>
      <c r="L124" s="55">
        <v>531610</v>
      </c>
      <c r="M124" s="55">
        <v>31603</v>
      </c>
      <c r="N124" s="87">
        <v>0</v>
      </c>
      <c r="O124" s="55">
        <v>74689</v>
      </c>
      <c r="P124" s="55">
        <v>475301</v>
      </c>
      <c r="Q124" s="56">
        <f t="shared" si="12"/>
        <v>3749661</v>
      </c>
      <c r="R124" s="56">
        <v>58794</v>
      </c>
      <c r="S124" s="56">
        <v>114283</v>
      </c>
      <c r="T124" s="56">
        <v>722565</v>
      </c>
      <c r="U124" s="56">
        <v>556391</v>
      </c>
      <c r="V124" s="88">
        <f t="shared" si="13"/>
        <v>1452033</v>
      </c>
      <c r="W124" s="56">
        <v>111963</v>
      </c>
      <c r="X124" s="56">
        <v>103936</v>
      </c>
      <c r="Y124" s="56">
        <v>405051</v>
      </c>
      <c r="Z124" s="56">
        <v>366</v>
      </c>
      <c r="AA124" s="88">
        <f t="shared" si="14"/>
        <v>621316</v>
      </c>
      <c r="AB124" s="56">
        <v>531610</v>
      </c>
      <c r="AC124" s="56">
        <v>-77041</v>
      </c>
      <c r="AD124" s="56">
        <f t="shared" si="15"/>
        <v>454569</v>
      </c>
      <c r="AE124" s="56">
        <v>98983</v>
      </c>
      <c r="AF124" s="88">
        <v>553552</v>
      </c>
      <c r="AG124" s="56"/>
      <c r="AH124" s="56"/>
      <c r="AI124" s="56"/>
    </row>
    <row r="125" spans="1:35">
      <c r="A125" s="4"/>
      <c r="B125" s="2">
        <v>3</v>
      </c>
      <c r="C125" s="4" t="s">
        <v>243</v>
      </c>
      <c r="D125" s="18" t="s">
        <v>372</v>
      </c>
      <c r="E125" s="18" t="s">
        <v>373</v>
      </c>
      <c r="F125" s="18"/>
      <c r="G125" s="19" t="s">
        <v>374</v>
      </c>
      <c r="H125" s="34">
        <v>1.7895205999999999E-4</v>
      </c>
      <c r="I125" s="55">
        <v>6545513</v>
      </c>
      <c r="J125" s="55">
        <v>-568576</v>
      </c>
      <c r="K125" s="55">
        <v>-1131</v>
      </c>
      <c r="L125" s="55">
        <v>778429</v>
      </c>
      <c r="M125" s="55">
        <v>56995</v>
      </c>
      <c r="N125" s="87">
        <v>0</v>
      </c>
      <c r="O125" s="55">
        <v>134698</v>
      </c>
      <c r="P125" s="55">
        <v>-183596</v>
      </c>
      <c r="Q125" s="56">
        <f t="shared" si="12"/>
        <v>6762332</v>
      </c>
      <c r="R125" s="56">
        <v>106032</v>
      </c>
      <c r="S125" s="56">
        <v>206104</v>
      </c>
      <c r="T125" s="56">
        <v>1303111</v>
      </c>
      <c r="U125" s="56">
        <v>0</v>
      </c>
      <c r="V125" s="88">
        <f t="shared" si="13"/>
        <v>1615247</v>
      </c>
      <c r="W125" s="56">
        <v>201919</v>
      </c>
      <c r="X125" s="56">
        <v>187443</v>
      </c>
      <c r="Y125" s="56">
        <v>730490</v>
      </c>
      <c r="Z125" s="56">
        <v>619603</v>
      </c>
      <c r="AA125" s="88">
        <f t="shared" si="14"/>
        <v>1739455</v>
      </c>
      <c r="AB125" s="56">
        <v>778429</v>
      </c>
      <c r="AC125" s="56">
        <v>41364</v>
      </c>
      <c r="AD125" s="56">
        <f t="shared" si="15"/>
        <v>819793</v>
      </c>
      <c r="AE125" s="56">
        <v>-118844</v>
      </c>
      <c r="AF125" s="88">
        <v>700949</v>
      </c>
      <c r="AG125" s="56"/>
      <c r="AH125" s="56"/>
      <c r="AI125" s="56"/>
    </row>
    <row r="126" spans="1:35">
      <c r="A126" s="4"/>
      <c r="B126" s="2">
        <v>3</v>
      </c>
      <c r="C126" s="4" t="s">
        <v>243</v>
      </c>
      <c r="D126" s="18" t="s">
        <v>375</v>
      </c>
      <c r="E126" s="18" t="s">
        <v>376</v>
      </c>
      <c r="F126" s="18"/>
      <c r="G126" s="19" t="s">
        <v>377</v>
      </c>
      <c r="H126" s="34">
        <v>2.8509594599999998E-4</v>
      </c>
      <c r="I126" s="55">
        <v>10097312</v>
      </c>
      <c r="J126" s="55">
        <v>-905822</v>
      </c>
      <c r="K126" s="55">
        <v>-1802</v>
      </c>
      <c r="L126" s="55">
        <v>1288966</v>
      </c>
      <c r="M126" s="55">
        <v>90801</v>
      </c>
      <c r="N126" s="87">
        <v>0</v>
      </c>
      <c r="O126" s="55">
        <v>214594</v>
      </c>
      <c r="P126" s="55">
        <v>-10697</v>
      </c>
      <c r="Q126" s="56">
        <f t="shared" si="12"/>
        <v>10773352</v>
      </c>
      <c r="R126" s="56">
        <v>168924</v>
      </c>
      <c r="S126" s="56">
        <v>328352</v>
      </c>
      <c r="T126" s="56">
        <v>2076040</v>
      </c>
      <c r="U126" s="56">
        <v>0</v>
      </c>
      <c r="V126" s="88">
        <f t="shared" si="13"/>
        <v>2573316</v>
      </c>
      <c r="W126" s="56">
        <v>321686</v>
      </c>
      <c r="X126" s="56">
        <v>298623</v>
      </c>
      <c r="Y126" s="56">
        <v>1163774</v>
      </c>
      <c r="Z126" s="56">
        <v>696432</v>
      </c>
      <c r="AA126" s="88">
        <f t="shared" si="14"/>
        <v>2480515</v>
      </c>
      <c r="AB126" s="56">
        <v>1288966</v>
      </c>
      <c r="AC126" s="56">
        <v>17080</v>
      </c>
      <c r="AD126" s="56">
        <f t="shared" si="15"/>
        <v>1306046</v>
      </c>
      <c r="AE126" s="56">
        <v>-138386</v>
      </c>
      <c r="AF126" s="88">
        <v>1167660</v>
      </c>
      <c r="AG126" s="56"/>
      <c r="AH126" s="56"/>
      <c r="AI126" s="56"/>
    </row>
    <row r="127" spans="1:35">
      <c r="A127" s="4"/>
      <c r="B127" s="2">
        <v>3</v>
      </c>
      <c r="C127" s="4" t="s">
        <v>243</v>
      </c>
      <c r="D127" s="18" t="s">
        <v>378</v>
      </c>
      <c r="E127" s="18" t="s">
        <v>379</v>
      </c>
      <c r="F127" s="18"/>
      <c r="G127" s="19" t="s">
        <v>380</v>
      </c>
      <c r="H127" s="34">
        <v>1.05922941E-4</v>
      </c>
      <c r="I127" s="55">
        <v>3801325</v>
      </c>
      <c r="J127" s="55">
        <v>-336544</v>
      </c>
      <c r="K127" s="55">
        <v>-669</v>
      </c>
      <c r="L127" s="55">
        <v>471537</v>
      </c>
      <c r="M127" s="55">
        <v>33736</v>
      </c>
      <c r="N127" s="87">
        <v>0</v>
      </c>
      <c r="O127" s="55">
        <v>79729</v>
      </c>
      <c r="P127" s="55">
        <v>-46444</v>
      </c>
      <c r="Q127" s="56">
        <f t="shared" si="12"/>
        <v>4002670</v>
      </c>
      <c r="R127" s="56">
        <v>62761</v>
      </c>
      <c r="S127" s="56">
        <v>121994</v>
      </c>
      <c r="T127" s="56">
        <v>771320</v>
      </c>
      <c r="U127" s="56">
        <v>0</v>
      </c>
      <c r="V127" s="88">
        <f t="shared" si="13"/>
        <v>956075</v>
      </c>
      <c r="W127" s="56">
        <v>119517</v>
      </c>
      <c r="X127" s="56">
        <v>110949</v>
      </c>
      <c r="Y127" s="56">
        <v>432382</v>
      </c>
      <c r="Z127" s="56">
        <v>377656</v>
      </c>
      <c r="AA127" s="88">
        <f t="shared" si="14"/>
        <v>1040504</v>
      </c>
      <c r="AB127" s="56">
        <v>471537</v>
      </c>
      <c r="AC127" s="56">
        <v>13704</v>
      </c>
      <c r="AD127" s="56">
        <f t="shared" si="15"/>
        <v>485241</v>
      </c>
      <c r="AE127" s="56">
        <v>-74035</v>
      </c>
      <c r="AF127" s="88">
        <v>411206</v>
      </c>
      <c r="AG127" s="56"/>
      <c r="AH127" s="56"/>
      <c r="AI127" s="56"/>
    </row>
    <row r="128" spans="1:35">
      <c r="A128" s="4"/>
      <c r="B128" s="2">
        <v>3</v>
      </c>
      <c r="C128" s="4" t="s">
        <v>243</v>
      </c>
      <c r="D128" s="18" t="s">
        <v>381</v>
      </c>
      <c r="E128" s="18" t="s">
        <v>382</v>
      </c>
      <c r="F128" s="18"/>
      <c r="G128" s="19" t="s">
        <v>383</v>
      </c>
      <c r="H128" s="34">
        <v>1.5317098599999999E-4</v>
      </c>
      <c r="I128" s="55">
        <v>5498026</v>
      </c>
      <c r="J128" s="55">
        <v>-486663</v>
      </c>
      <c r="K128" s="55">
        <v>-968</v>
      </c>
      <c r="L128" s="55">
        <v>681712</v>
      </c>
      <c r="M128" s="55">
        <v>48784</v>
      </c>
      <c r="N128" s="87">
        <v>0</v>
      </c>
      <c r="O128" s="55">
        <v>115293</v>
      </c>
      <c r="P128" s="55">
        <v>-68080</v>
      </c>
      <c r="Q128" s="56">
        <f t="shared" si="12"/>
        <v>5788104</v>
      </c>
      <c r="R128" s="56">
        <v>90756</v>
      </c>
      <c r="S128" s="56">
        <v>176411</v>
      </c>
      <c r="T128" s="56">
        <v>1115376</v>
      </c>
      <c r="U128" s="56">
        <v>0</v>
      </c>
      <c r="V128" s="88">
        <f t="shared" si="13"/>
        <v>1382543</v>
      </c>
      <c r="W128" s="56">
        <v>172829</v>
      </c>
      <c r="X128" s="56">
        <v>160439</v>
      </c>
      <c r="Y128" s="56">
        <v>625251</v>
      </c>
      <c r="Z128" s="56">
        <v>673100</v>
      </c>
      <c r="AA128" s="88">
        <f t="shared" si="14"/>
        <v>1631619</v>
      </c>
      <c r="AB128" s="56">
        <v>681712</v>
      </c>
      <c r="AC128" s="56">
        <v>19976</v>
      </c>
      <c r="AD128" s="56">
        <f t="shared" si="15"/>
        <v>701688</v>
      </c>
      <c r="AE128" s="56">
        <v>-132304</v>
      </c>
      <c r="AF128" s="88">
        <v>569384</v>
      </c>
      <c r="AG128" s="56"/>
      <c r="AH128" s="56"/>
      <c r="AI128" s="56"/>
    </row>
    <row r="129" spans="1:35">
      <c r="A129" s="4"/>
      <c r="B129" s="2">
        <v>3</v>
      </c>
      <c r="C129" s="4" t="s">
        <v>243</v>
      </c>
      <c r="D129" s="18" t="s">
        <v>384</v>
      </c>
      <c r="E129" s="18" t="s">
        <v>385</v>
      </c>
      <c r="F129" s="18"/>
      <c r="G129" s="19" t="s">
        <v>386</v>
      </c>
      <c r="H129" s="34">
        <v>1.5085987000000001E-4</v>
      </c>
      <c r="I129" s="55">
        <v>5805418</v>
      </c>
      <c r="J129" s="55">
        <v>-479320</v>
      </c>
      <c r="K129" s="55">
        <v>-953</v>
      </c>
      <c r="L129" s="55">
        <v>613788</v>
      </c>
      <c r="M129" s="55">
        <v>48048</v>
      </c>
      <c r="N129" s="87">
        <v>0</v>
      </c>
      <c r="O129" s="55">
        <v>113553</v>
      </c>
      <c r="P129" s="55">
        <v>-399764</v>
      </c>
      <c r="Q129" s="56">
        <f t="shared" si="12"/>
        <v>5700770</v>
      </c>
      <c r="R129" s="56">
        <v>89387</v>
      </c>
      <c r="S129" s="56">
        <v>173749</v>
      </c>
      <c r="T129" s="56">
        <v>1098546</v>
      </c>
      <c r="U129" s="56">
        <v>0</v>
      </c>
      <c r="V129" s="88">
        <f t="shared" si="13"/>
        <v>1361682</v>
      </c>
      <c r="W129" s="56">
        <v>170222</v>
      </c>
      <c r="X129" s="56">
        <v>158018</v>
      </c>
      <c r="Y129" s="56">
        <v>615817</v>
      </c>
      <c r="Z129" s="56">
        <v>892811</v>
      </c>
      <c r="AA129" s="88">
        <f t="shared" si="14"/>
        <v>1836868</v>
      </c>
      <c r="AB129" s="56">
        <v>613788</v>
      </c>
      <c r="AC129" s="56">
        <v>77312</v>
      </c>
      <c r="AD129" s="56">
        <f t="shared" si="15"/>
        <v>691100</v>
      </c>
      <c r="AE129" s="56">
        <v>-167910</v>
      </c>
      <c r="AF129" s="88">
        <v>523190</v>
      </c>
      <c r="AG129" s="56"/>
      <c r="AH129" s="56"/>
      <c r="AI129" s="56"/>
    </row>
    <row r="130" spans="1:35">
      <c r="A130" s="4"/>
      <c r="B130" s="2">
        <v>3</v>
      </c>
      <c r="C130" s="4" t="s">
        <v>243</v>
      </c>
      <c r="D130" s="18" t="s">
        <v>387</v>
      </c>
      <c r="E130" s="18" t="s">
        <v>388</v>
      </c>
      <c r="F130" s="18"/>
      <c r="G130" s="19" t="s">
        <v>389</v>
      </c>
      <c r="H130" s="34">
        <v>6.6814002000000007E-5</v>
      </c>
      <c r="I130" s="55">
        <v>2391479</v>
      </c>
      <c r="J130" s="55">
        <v>-212285</v>
      </c>
      <c r="K130" s="55">
        <v>-422</v>
      </c>
      <c r="L130" s="55">
        <v>298370</v>
      </c>
      <c r="M130" s="55">
        <v>21280</v>
      </c>
      <c r="N130" s="87">
        <v>0</v>
      </c>
      <c r="O130" s="55">
        <v>50291</v>
      </c>
      <c r="P130" s="55">
        <v>-23911</v>
      </c>
      <c r="Q130" s="56">
        <f t="shared" si="12"/>
        <v>2524802</v>
      </c>
      <c r="R130" s="56">
        <v>39588</v>
      </c>
      <c r="S130" s="56">
        <v>76951</v>
      </c>
      <c r="T130" s="56">
        <v>486533</v>
      </c>
      <c r="U130" s="56">
        <v>0</v>
      </c>
      <c r="V130" s="88">
        <f t="shared" si="13"/>
        <v>603072</v>
      </c>
      <c r="W130" s="56">
        <v>75389</v>
      </c>
      <c r="X130" s="56">
        <v>69984</v>
      </c>
      <c r="Y130" s="56">
        <v>272738</v>
      </c>
      <c r="Z130" s="56">
        <v>52066</v>
      </c>
      <c r="AA130" s="88">
        <f t="shared" si="14"/>
        <v>470177</v>
      </c>
      <c r="AB130" s="56">
        <v>298370</v>
      </c>
      <c r="AC130" s="56">
        <v>7710</v>
      </c>
      <c r="AD130" s="56">
        <f t="shared" si="15"/>
        <v>306080</v>
      </c>
      <c r="AE130" s="56">
        <v>-9795</v>
      </c>
      <c r="AF130" s="88">
        <v>296285</v>
      </c>
      <c r="AG130" s="56"/>
      <c r="AH130" s="56"/>
      <c r="AI130" s="56"/>
    </row>
    <row r="131" spans="1:35">
      <c r="A131" s="4"/>
      <c r="B131" s="2">
        <v>3</v>
      </c>
      <c r="C131" s="4" t="s">
        <v>243</v>
      </c>
      <c r="D131" s="18" t="s">
        <v>390</v>
      </c>
      <c r="E131" s="18" t="s">
        <v>391</v>
      </c>
      <c r="F131" s="18"/>
      <c r="G131" s="19" t="s">
        <v>392</v>
      </c>
      <c r="H131" s="34">
        <v>1.6229679300000001E-4</v>
      </c>
      <c r="I131" s="55">
        <v>5747658</v>
      </c>
      <c r="J131" s="55">
        <v>-515658</v>
      </c>
      <c r="K131" s="55">
        <v>-1026</v>
      </c>
      <c r="L131" s="55">
        <v>733837</v>
      </c>
      <c r="M131" s="55">
        <v>51690</v>
      </c>
      <c r="N131" s="87">
        <v>0</v>
      </c>
      <c r="O131" s="55">
        <v>122162</v>
      </c>
      <c r="P131" s="55">
        <v>-5709</v>
      </c>
      <c r="Q131" s="56">
        <f t="shared" si="12"/>
        <v>6132954</v>
      </c>
      <c r="R131" s="56">
        <v>96164</v>
      </c>
      <c r="S131" s="56">
        <v>186921</v>
      </c>
      <c r="T131" s="56">
        <v>1181829</v>
      </c>
      <c r="U131" s="56">
        <v>0</v>
      </c>
      <c r="V131" s="88">
        <f t="shared" si="13"/>
        <v>1464914</v>
      </c>
      <c r="W131" s="56">
        <v>183126</v>
      </c>
      <c r="X131" s="56">
        <v>169997</v>
      </c>
      <c r="Y131" s="56">
        <v>662503</v>
      </c>
      <c r="Z131" s="56">
        <v>590685</v>
      </c>
      <c r="AA131" s="88">
        <f t="shared" si="14"/>
        <v>1606311</v>
      </c>
      <c r="AB131" s="56">
        <v>733837</v>
      </c>
      <c r="AC131" s="56">
        <v>9657</v>
      </c>
      <c r="AD131" s="56">
        <f t="shared" si="15"/>
        <v>743494</v>
      </c>
      <c r="AE131" s="56">
        <v>-117434</v>
      </c>
      <c r="AF131" s="88">
        <v>626060</v>
      </c>
      <c r="AG131" s="56"/>
      <c r="AH131" s="56"/>
      <c r="AI131" s="56"/>
    </row>
    <row r="132" spans="1:35">
      <c r="A132" s="4"/>
      <c r="B132" s="2">
        <v>4</v>
      </c>
      <c r="C132" s="4" t="s">
        <v>393</v>
      </c>
      <c r="D132" s="18" t="s">
        <v>394</v>
      </c>
      <c r="E132" s="18" t="s">
        <v>395</v>
      </c>
      <c r="F132" s="18"/>
      <c r="G132" s="19" t="s">
        <v>396</v>
      </c>
      <c r="H132" s="34">
        <v>1.2030831999999999E-5</v>
      </c>
      <c r="I132" s="55">
        <v>470420</v>
      </c>
      <c r="J132" s="55">
        <v>-38225</v>
      </c>
      <c r="K132" s="55">
        <v>-76</v>
      </c>
      <c r="L132" s="55">
        <v>47848</v>
      </c>
      <c r="M132" s="55">
        <v>3832</v>
      </c>
      <c r="N132" s="87">
        <v>0</v>
      </c>
      <c r="O132" s="55">
        <v>9056</v>
      </c>
      <c r="P132" s="55">
        <v>-38228</v>
      </c>
      <c r="Q132" s="56">
        <f t="shared" si="12"/>
        <v>454627</v>
      </c>
      <c r="R132" s="56">
        <v>7128</v>
      </c>
      <c r="S132" s="56">
        <v>13856</v>
      </c>
      <c r="T132" s="56">
        <v>87607</v>
      </c>
      <c r="U132" s="56">
        <v>118187</v>
      </c>
      <c r="V132" s="88">
        <f t="shared" si="13"/>
        <v>226778</v>
      </c>
      <c r="W132" s="56">
        <v>13575</v>
      </c>
      <c r="X132" s="56">
        <v>12602</v>
      </c>
      <c r="Y132" s="56">
        <v>49110</v>
      </c>
      <c r="Z132" s="56">
        <v>13330</v>
      </c>
      <c r="AA132" s="88">
        <f t="shared" si="14"/>
        <v>88617</v>
      </c>
      <c r="AB132" s="56">
        <v>47848</v>
      </c>
      <c r="AC132" s="56">
        <v>7266</v>
      </c>
      <c r="AD132" s="56">
        <f t="shared" si="15"/>
        <v>55114</v>
      </c>
      <c r="AE132" s="56">
        <v>21794</v>
      </c>
      <c r="AF132" s="88">
        <v>76908</v>
      </c>
      <c r="AG132" s="56"/>
      <c r="AH132" s="56"/>
      <c r="AI132" s="56"/>
    </row>
    <row r="133" spans="1:35">
      <c r="A133" s="4"/>
      <c r="B133" s="2">
        <v>4</v>
      </c>
      <c r="C133" s="4" t="s">
        <v>393</v>
      </c>
      <c r="D133" s="18" t="s">
        <v>397</v>
      </c>
      <c r="E133" s="18" t="s">
        <v>398</v>
      </c>
      <c r="F133" s="18"/>
      <c r="G133" s="19" t="s">
        <v>399</v>
      </c>
      <c r="H133" s="34">
        <v>3.7484580000000002E-5</v>
      </c>
      <c r="I133" s="55">
        <v>1452053</v>
      </c>
      <c r="J133" s="55">
        <v>-119098</v>
      </c>
      <c r="K133" s="55">
        <v>-237</v>
      </c>
      <c r="L133" s="55">
        <v>151098</v>
      </c>
      <c r="M133" s="55">
        <v>11939</v>
      </c>
      <c r="N133" s="87">
        <v>0</v>
      </c>
      <c r="O133" s="55">
        <v>28215</v>
      </c>
      <c r="P133" s="55">
        <v>-107483</v>
      </c>
      <c r="Q133" s="56">
        <f t="shared" si="12"/>
        <v>1416487</v>
      </c>
      <c r="R133" s="56">
        <v>22210</v>
      </c>
      <c r="S133" s="56">
        <v>43172</v>
      </c>
      <c r="T133" s="56">
        <v>272959</v>
      </c>
      <c r="U133" s="56">
        <v>420433</v>
      </c>
      <c r="V133" s="88">
        <f t="shared" si="13"/>
        <v>758774</v>
      </c>
      <c r="W133" s="56">
        <v>42295</v>
      </c>
      <c r="X133" s="56">
        <v>39263</v>
      </c>
      <c r="Y133" s="56">
        <v>153014</v>
      </c>
      <c r="Z133" s="56">
        <v>20302</v>
      </c>
      <c r="AA133" s="88">
        <f t="shared" si="14"/>
        <v>254874</v>
      </c>
      <c r="AB133" s="56">
        <v>151098</v>
      </c>
      <c r="AC133" s="56">
        <v>20622</v>
      </c>
      <c r="AD133" s="56">
        <f t="shared" si="15"/>
        <v>171720</v>
      </c>
      <c r="AE133" s="56">
        <v>82228</v>
      </c>
      <c r="AF133" s="88">
        <v>253948</v>
      </c>
      <c r="AG133" s="56"/>
      <c r="AH133" s="56"/>
      <c r="AI133" s="56"/>
    </row>
    <row r="134" spans="1:35">
      <c r="A134" s="4"/>
      <c r="B134" s="2">
        <v>4</v>
      </c>
      <c r="C134" s="4" t="s">
        <v>393</v>
      </c>
      <c r="D134" s="18" t="s">
        <v>400</v>
      </c>
      <c r="E134" s="18" t="s">
        <v>401</v>
      </c>
      <c r="F134" s="18"/>
      <c r="G134" s="19" t="s">
        <v>402</v>
      </c>
      <c r="H134" s="34">
        <v>9.4585348899999997E-4</v>
      </c>
      <c r="I134" s="55">
        <v>35569916</v>
      </c>
      <c r="J134" s="55">
        <v>-3005216</v>
      </c>
      <c r="K134" s="55">
        <v>-5977</v>
      </c>
      <c r="L134" s="55">
        <v>3970650</v>
      </c>
      <c r="M134" s="55">
        <v>301248</v>
      </c>
      <c r="N134" s="87">
        <v>0</v>
      </c>
      <c r="O134" s="55">
        <v>711949</v>
      </c>
      <c r="P134" s="55">
        <v>-1800173</v>
      </c>
      <c r="Q134" s="56">
        <f t="shared" si="12"/>
        <v>35742397</v>
      </c>
      <c r="R134" s="56">
        <v>560434</v>
      </c>
      <c r="S134" s="56">
        <v>1089364</v>
      </c>
      <c r="T134" s="56">
        <v>6887609</v>
      </c>
      <c r="U134" s="56">
        <v>6889934</v>
      </c>
      <c r="V134" s="88">
        <f t="shared" si="13"/>
        <v>15427341</v>
      </c>
      <c r="W134" s="56">
        <v>1067247</v>
      </c>
      <c r="X134" s="56">
        <v>990732</v>
      </c>
      <c r="Y134" s="56">
        <v>3861016</v>
      </c>
      <c r="Z134" s="56">
        <v>370625</v>
      </c>
      <c r="AA134" s="88">
        <f t="shared" si="14"/>
        <v>6289620</v>
      </c>
      <c r="AB134" s="56">
        <v>3970650</v>
      </c>
      <c r="AC134" s="56">
        <v>362376</v>
      </c>
      <c r="AD134" s="56">
        <f t="shared" si="15"/>
        <v>4333026</v>
      </c>
      <c r="AE134" s="56">
        <v>1340830</v>
      </c>
      <c r="AF134" s="88">
        <v>5673856</v>
      </c>
      <c r="AG134" s="56"/>
      <c r="AH134" s="56"/>
      <c r="AI134" s="56"/>
    </row>
    <row r="135" spans="1:35">
      <c r="A135" s="4"/>
      <c r="B135" s="2">
        <v>4</v>
      </c>
      <c r="C135" s="4" t="s">
        <v>393</v>
      </c>
      <c r="D135" s="18" t="s">
        <v>403</v>
      </c>
      <c r="E135" s="18" t="s">
        <v>404</v>
      </c>
      <c r="F135" s="18"/>
      <c r="G135" s="19" t="s">
        <v>405</v>
      </c>
      <c r="H135" s="34">
        <v>6.0252988999999997E-5</v>
      </c>
      <c r="I135" s="55">
        <v>2025337</v>
      </c>
      <c r="J135" s="55">
        <v>-191439</v>
      </c>
      <c r="K135" s="55">
        <v>-381</v>
      </c>
      <c r="L135" s="55">
        <v>288457</v>
      </c>
      <c r="M135" s="55">
        <v>19191</v>
      </c>
      <c r="N135" s="87">
        <v>0</v>
      </c>
      <c r="O135" s="55">
        <v>45353</v>
      </c>
      <c r="P135" s="55">
        <v>90353</v>
      </c>
      <c r="Q135" s="56">
        <f t="shared" si="12"/>
        <v>2276871</v>
      </c>
      <c r="R135" s="56">
        <v>35701</v>
      </c>
      <c r="S135" s="56">
        <v>69395</v>
      </c>
      <c r="T135" s="56">
        <v>438756</v>
      </c>
      <c r="U135" s="56">
        <v>704417</v>
      </c>
      <c r="V135" s="88">
        <f t="shared" si="13"/>
        <v>1248269</v>
      </c>
      <c r="W135" s="56">
        <v>67986</v>
      </c>
      <c r="X135" s="56">
        <v>63112</v>
      </c>
      <c r="Y135" s="56">
        <v>245955</v>
      </c>
      <c r="Z135" s="56">
        <v>140</v>
      </c>
      <c r="AA135" s="88">
        <f t="shared" si="14"/>
        <v>377193</v>
      </c>
      <c r="AB135" s="56">
        <v>288457</v>
      </c>
      <c r="AC135" s="56">
        <v>-12434</v>
      </c>
      <c r="AD135" s="56">
        <f t="shared" si="15"/>
        <v>276023</v>
      </c>
      <c r="AE135" s="56">
        <v>137900</v>
      </c>
      <c r="AF135" s="88">
        <v>413923</v>
      </c>
      <c r="AG135" s="56"/>
      <c r="AH135" s="56"/>
      <c r="AI135" s="56"/>
    </row>
    <row r="136" spans="1:35">
      <c r="A136" s="4"/>
      <c r="B136" s="2">
        <v>4</v>
      </c>
      <c r="C136" s="4" t="s">
        <v>393</v>
      </c>
      <c r="D136" s="18" t="s">
        <v>406</v>
      </c>
      <c r="E136" s="18" t="s">
        <v>407</v>
      </c>
      <c r="F136" s="18"/>
      <c r="G136" s="19" t="s">
        <v>408</v>
      </c>
      <c r="H136" s="34">
        <v>7.5653399999999996E-6</v>
      </c>
      <c r="I136" s="55">
        <v>274164</v>
      </c>
      <c r="J136" s="55">
        <v>-24037</v>
      </c>
      <c r="K136" s="55">
        <v>-48</v>
      </c>
      <c r="L136" s="55">
        <v>33286</v>
      </c>
      <c r="M136" s="55">
        <v>2410</v>
      </c>
      <c r="N136" s="87">
        <v>0</v>
      </c>
      <c r="O136" s="55">
        <v>5694</v>
      </c>
      <c r="P136" s="55">
        <v>-5586</v>
      </c>
      <c r="Q136" s="56">
        <f t="shared" si="12"/>
        <v>285883</v>
      </c>
      <c r="R136" s="56">
        <v>4483</v>
      </c>
      <c r="S136" s="56">
        <v>8713</v>
      </c>
      <c r="T136" s="56">
        <v>55090</v>
      </c>
      <c r="U136" s="56">
        <v>81362</v>
      </c>
      <c r="V136" s="88">
        <f t="shared" si="13"/>
        <v>149648</v>
      </c>
      <c r="W136" s="56">
        <v>8536</v>
      </c>
      <c r="X136" s="56">
        <v>7924</v>
      </c>
      <c r="Y136" s="56">
        <v>30882</v>
      </c>
      <c r="Z136" s="56">
        <v>18</v>
      </c>
      <c r="AA136" s="88">
        <f t="shared" si="14"/>
        <v>47360</v>
      </c>
      <c r="AB136" s="56">
        <v>33286</v>
      </c>
      <c r="AC136" s="56">
        <v>1371</v>
      </c>
      <c r="AD136" s="56">
        <f t="shared" si="15"/>
        <v>34657</v>
      </c>
      <c r="AE136" s="56">
        <v>16320</v>
      </c>
      <c r="AF136" s="88">
        <v>50977</v>
      </c>
      <c r="AG136" s="56"/>
      <c r="AH136" s="56"/>
      <c r="AI136" s="56"/>
    </row>
    <row r="137" spans="1:35">
      <c r="A137" s="4"/>
      <c r="B137" s="2">
        <v>4</v>
      </c>
      <c r="C137" s="4" t="s">
        <v>393</v>
      </c>
      <c r="D137" s="18" t="s">
        <v>409</v>
      </c>
      <c r="E137" s="18" t="s">
        <v>410</v>
      </c>
      <c r="F137" s="18"/>
      <c r="G137" s="19" t="s">
        <v>411</v>
      </c>
      <c r="H137" s="34">
        <v>1.9820265000000002E-5</v>
      </c>
      <c r="I137" s="55">
        <v>682371</v>
      </c>
      <c r="J137" s="55">
        <v>-62974</v>
      </c>
      <c r="K137" s="55">
        <v>-125</v>
      </c>
      <c r="L137" s="55">
        <v>92506</v>
      </c>
      <c r="M137" s="55">
        <v>6312</v>
      </c>
      <c r="N137" s="87">
        <v>0</v>
      </c>
      <c r="O137" s="55">
        <v>14919</v>
      </c>
      <c r="P137" s="55">
        <v>15969</v>
      </c>
      <c r="Q137" s="56">
        <f t="shared" si="12"/>
        <v>748978</v>
      </c>
      <c r="R137" s="56">
        <v>11744</v>
      </c>
      <c r="S137" s="56">
        <v>22828</v>
      </c>
      <c r="T137" s="56">
        <v>144329</v>
      </c>
      <c r="U137" s="56">
        <v>257133</v>
      </c>
      <c r="V137" s="88">
        <f t="shared" si="13"/>
        <v>436034</v>
      </c>
      <c r="W137" s="56">
        <v>22364</v>
      </c>
      <c r="X137" s="56">
        <v>20761</v>
      </c>
      <c r="Y137" s="56">
        <v>80907</v>
      </c>
      <c r="Z137" s="56">
        <v>40</v>
      </c>
      <c r="AA137" s="88">
        <f t="shared" si="14"/>
        <v>124072</v>
      </c>
      <c r="AB137" s="56">
        <v>92506</v>
      </c>
      <c r="AC137" s="56">
        <v>-1708</v>
      </c>
      <c r="AD137" s="56">
        <f t="shared" si="15"/>
        <v>90798</v>
      </c>
      <c r="AE137" s="56">
        <v>50757</v>
      </c>
      <c r="AF137" s="88">
        <v>141555</v>
      </c>
      <c r="AG137" s="56"/>
      <c r="AH137" s="56"/>
      <c r="AI137" s="56"/>
    </row>
    <row r="138" spans="1:35">
      <c r="A138" s="4"/>
      <c r="B138" s="2">
        <v>4</v>
      </c>
      <c r="C138" s="4" t="s">
        <v>393</v>
      </c>
      <c r="D138" s="18" t="s">
        <v>412</v>
      </c>
      <c r="E138" s="18" t="s">
        <v>413</v>
      </c>
      <c r="F138" s="18"/>
      <c r="G138" s="19" t="s">
        <v>414</v>
      </c>
      <c r="H138" s="34">
        <v>2.8019170999999998E-4</v>
      </c>
      <c r="I138" s="55">
        <v>10579220</v>
      </c>
      <c r="J138" s="55">
        <v>-890240</v>
      </c>
      <c r="K138" s="55">
        <v>-1771</v>
      </c>
      <c r="L138" s="55">
        <v>1169988</v>
      </c>
      <c r="M138" s="55">
        <v>89239</v>
      </c>
      <c r="N138" s="87">
        <v>0</v>
      </c>
      <c r="O138" s="55">
        <v>210902</v>
      </c>
      <c r="P138" s="55">
        <v>-569310</v>
      </c>
      <c r="Q138" s="56">
        <f t="shared" si="12"/>
        <v>10588028</v>
      </c>
      <c r="R138" s="56">
        <v>166018</v>
      </c>
      <c r="S138" s="56">
        <v>322704</v>
      </c>
      <c r="T138" s="56">
        <v>2040327</v>
      </c>
      <c r="U138" s="56">
        <v>1355009</v>
      </c>
      <c r="V138" s="88">
        <f t="shared" si="13"/>
        <v>3884058</v>
      </c>
      <c r="W138" s="56">
        <v>316152</v>
      </c>
      <c r="X138" s="56">
        <v>293486</v>
      </c>
      <c r="Y138" s="56">
        <v>1143755</v>
      </c>
      <c r="Z138" s="56">
        <v>277836</v>
      </c>
      <c r="AA138" s="88">
        <f t="shared" si="14"/>
        <v>2031229</v>
      </c>
      <c r="AB138" s="56">
        <v>1169988</v>
      </c>
      <c r="AC138" s="56">
        <v>113591</v>
      </c>
      <c r="AD138" s="56">
        <f t="shared" si="15"/>
        <v>1283579</v>
      </c>
      <c r="AE138" s="56">
        <v>228151</v>
      </c>
      <c r="AF138" s="88">
        <v>1511730</v>
      </c>
      <c r="AG138" s="56"/>
      <c r="AH138" s="56"/>
      <c r="AI138" s="56"/>
    </row>
    <row r="139" spans="1:35">
      <c r="A139" s="4"/>
      <c r="B139" s="2">
        <v>4</v>
      </c>
      <c r="C139" s="4" t="s">
        <v>393</v>
      </c>
      <c r="D139" s="18" t="s">
        <v>415</v>
      </c>
      <c r="E139" s="18" t="s">
        <v>416</v>
      </c>
      <c r="F139" s="18"/>
      <c r="G139" s="19" t="s">
        <v>417</v>
      </c>
      <c r="H139" s="34">
        <v>3.2273159999999998E-5</v>
      </c>
      <c r="I139" s="55">
        <v>1199486</v>
      </c>
      <c r="J139" s="55">
        <v>-102540</v>
      </c>
      <c r="K139" s="55">
        <v>-204</v>
      </c>
      <c r="L139" s="55">
        <v>137577</v>
      </c>
      <c r="M139" s="55">
        <v>10278</v>
      </c>
      <c r="N139" s="87">
        <v>0</v>
      </c>
      <c r="O139" s="55">
        <v>24292</v>
      </c>
      <c r="P139" s="55">
        <v>-49334</v>
      </c>
      <c r="Q139" s="56">
        <f t="shared" si="12"/>
        <v>1219555</v>
      </c>
      <c r="R139" s="56">
        <v>19122</v>
      </c>
      <c r="S139" s="56">
        <v>37170</v>
      </c>
      <c r="T139" s="56">
        <v>235010</v>
      </c>
      <c r="U139" s="56">
        <v>414920</v>
      </c>
      <c r="V139" s="88">
        <f t="shared" si="13"/>
        <v>706222</v>
      </c>
      <c r="W139" s="56">
        <v>36415</v>
      </c>
      <c r="X139" s="56">
        <v>33804</v>
      </c>
      <c r="Y139" s="56">
        <v>131740</v>
      </c>
      <c r="Z139" s="56">
        <v>63</v>
      </c>
      <c r="AA139" s="88">
        <f t="shared" si="14"/>
        <v>202022</v>
      </c>
      <c r="AB139" s="56">
        <v>137577</v>
      </c>
      <c r="AC139" s="56">
        <v>10269</v>
      </c>
      <c r="AD139" s="56">
        <f t="shared" si="15"/>
        <v>147846</v>
      </c>
      <c r="AE139" s="56">
        <v>83739</v>
      </c>
      <c r="AF139" s="88">
        <v>231585</v>
      </c>
      <c r="AG139" s="56"/>
      <c r="AH139" s="56"/>
      <c r="AI139" s="56"/>
    </row>
    <row r="140" spans="1:35">
      <c r="A140" s="4"/>
      <c r="B140" s="2">
        <v>4</v>
      </c>
      <c r="C140" s="4" t="s">
        <v>393</v>
      </c>
      <c r="D140" s="18" t="s">
        <v>418</v>
      </c>
      <c r="E140" s="18" t="s">
        <v>419</v>
      </c>
      <c r="F140" s="18"/>
      <c r="G140" s="19" t="s">
        <v>420</v>
      </c>
      <c r="H140" s="34">
        <v>3.1158989999999997E-5</v>
      </c>
      <c r="I140" s="55">
        <v>1148973</v>
      </c>
      <c r="J140" s="55">
        <v>-99000</v>
      </c>
      <c r="K140" s="55">
        <v>-197</v>
      </c>
      <c r="L140" s="55">
        <v>134170</v>
      </c>
      <c r="M140" s="55">
        <v>9924</v>
      </c>
      <c r="N140" s="87">
        <v>0</v>
      </c>
      <c r="O140" s="55">
        <v>23454</v>
      </c>
      <c r="P140" s="55">
        <v>-39872</v>
      </c>
      <c r="Q140" s="56">
        <f t="shared" si="12"/>
        <v>1177452</v>
      </c>
      <c r="R140" s="56">
        <v>18462</v>
      </c>
      <c r="S140" s="56">
        <v>35887</v>
      </c>
      <c r="T140" s="56">
        <v>226897</v>
      </c>
      <c r="U140" s="56">
        <v>213608</v>
      </c>
      <c r="V140" s="88">
        <f t="shared" si="13"/>
        <v>494854</v>
      </c>
      <c r="W140" s="56">
        <v>35158</v>
      </c>
      <c r="X140" s="56">
        <v>32637</v>
      </c>
      <c r="Y140" s="56">
        <v>127192</v>
      </c>
      <c r="Z140" s="56">
        <v>100</v>
      </c>
      <c r="AA140" s="88">
        <f t="shared" si="14"/>
        <v>195087</v>
      </c>
      <c r="AB140" s="56">
        <v>134170</v>
      </c>
      <c r="AC140" s="56">
        <v>8572</v>
      </c>
      <c r="AD140" s="56">
        <f t="shared" si="15"/>
        <v>142742</v>
      </c>
      <c r="AE140" s="56">
        <v>43445</v>
      </c>
      <c r="AF140" s="88">
        <v>186187</v>
      </c>
      <c r="AG140" s="56"/>
      <c r="AH140" s="56"/>
      <c r="AI140" s="56"/>
    </row>
    <row r="141" spans="1:35">
      <c r="A141" s="4"/>
      <c r="B141" s="2">
        <v>4</v>
      </c>
      <c r="C141" s="4" t="s">
        <v>393</v>
      </c>
      <c r="D141" s="18" t="s">
        <v>421</v>
      </c>
      <c r="E141" s="18" t="s">
        <v>422</v>
      </c>
      <c r="F141" s="18"/>
      <c r="G141" s="19" t="s">
        <v>423</v>
      </c>
      <c r="H141" s="34">
        <v>4.9896939700000004E-3</v>
      </c>
      <c r="I141" s="55">
        <v>167504016</v>
      </c>
      <c r="J141" s="55">
        <v>-15853521</v>
      </c>
      <c r="K141" s="55">
        <v>-31531</v>
      </c>
      <c r="L141" s="55">
        <v>23920225</v>
      </c>
      <c r="M141" s="55">
        <v>1589185</v>
      </c>
      <c r="N141" s="87">
        <v>0</v>
      </c>
      <c r="O141" s="55">
        <v>3755770</v>
      </c>
      <c r="P141" s="55">
        <v>7668972</v>
      </c>
      <c r="Q141" s="56">
        <f t="shared" si="12"/>
        <v>188553116</v>
      </c>
      <c r="R141" s="56">
        <v>2956477</v>
      </c>
      <c r="S141" s="56">
        <v>5746761</v>
      </c>
      <c r="T141" s="56">
        <v>36334443</v>
      </c>
      <c r="U141" s="56">
        <v>44003857</v>
      </c>
      <c r="V141" s="88">
        <f t="shared" si="13"/>
        <v>89041538</v>
      </c>
      <c r="W141" s="56">
        <v>5630087</v>
      </c>
      <c r="X141" s="56">
        <v>5226442</v>
      </c>
      <c r="Y141" s="56">
        <v>20368154</v>
      </c>
      <c r="Z141" s="56">
        <v>14484</v>
      </c>
      <c r="AA141" s="88">
        <f t="shared" si="14"/>
        <v>31239167</v>
      </c>
      <c r="AB141" s="56">
        <v>23920225</v>
      </c>
      <c r="AC141" s="56">
        <v>-1062064</v>
      </c>
      <c r="AD141" s="56">
        <f t="shared" si="15"/>
        <v>22858161</v>
      </c>
      <c r="AE141" s="56">
        <v>8563379</v>
      </c>
      <c r="AF141" s="88">
        <v>31421540</v>
      </c>
      <c r="AG141" s="56"/>
      <c r="AH141" s="56"/>
      <c r="AI141" s="56"/>
    </row>
    <row r="142" spans="1:35">
      <c r="A142" s="4"/>
      <c r="B142" s="2">
        <v>4</v>
      </c>
      <c r="C142" s="4" t="s">
        <v>393</v>
      </c>
      <c r="D142" s="18" t="s">
        <v>424</v>
      </c>
      <c r="E142" s="18" t="s">
        <v>425</v>
      </c>
      <c r="F142" s="18"/>
      <c r="G142" s="19" t="s">
        <v>426</v>
      </c>
      <c r="H142" s="34">
        <v>2.3035904300000001E-4</v>
      </c>
      <c r="I142" s="55">
        <v>8336241</v>
      </c>
      <c r="J142" s="55">
        <v>-731909</v>
      </c>
      <c r="K142" s="55">
        <v>-1456</v>
      </c>
      <c r="L142" s="55">
        <v>1015274</v>
      </c>
      <c r="M142" s="55">
        <v>73368</v>
      </c>
      <c r="N142" s="87">
        <v>0</v>
      </c>
      <c r="O142" s="55">
        <v>173393</v>
      </c>
      <c r="P142" s="55">
        <v>-159985</v>
      </c>
      <c r="Q142" s="56">
        <f t="shared" si="12"/>
        <v>8704926</v>
      </c>
      <c r="R142" s="56">
        <v>136492</v>
      </c>
      <c r="S142" s="56">
        <v>265311</v>
      </c>
      <c r="T142" s="56">
        <v>1677451</v>
      </c>
      <c r="U142" s="56">
        <v>2123434</v>
      </c>
      <c r="V142" s="88">
        <f t="shared" si="13"/>
        <v>4202688</v>
      </c>
      <c r="W142" s="56">
        <v>259924</v>
      </c>
      <c r="X142" s="56">
        <v>241289</v>
      </c>
      <c r="Y142" s="56">
        <v>940336</v>
      </c>
      <c r="Z142" s="56">
        <v>628</v>
      </c>
      <c r="AA142" s="88">
        <f t="shared" si="14"/>
        <v>1442177</v>
      </c>
      <c r="AB142" s="56">
        <v>1015274</v>
      </c>
      <c r="AC142" s="56">
        <v>40018</v>
      </c>
      <c r="AD142" s="56">
        <f t="shared" si="15"/>
        <v>1055292</v>
      </c>
      <c r="AE142" s="56">
        <v>426204</v>
      </c>
      <c r="AF142" s="88">
        <v>1481496</v>
      </c>
      <c r="AG142" s="56"/>
      <c r="AH142" s="56"/>
      <c r="AI142" s="56"/>
    </row>
    <row r="143" spans="1:35">
      <c r="A143" s="4"/>
      <c r="B143" s="2">
        <v>4</v>
      </c>
      <c r="C143" s="4" t="s">
        <v>393</v>
      </c>
      <c r="D143" s="18" t="s">
        <v>427</v>
      </c>
      <c r="E143" s="18" t="s">
        <v>428</v>
      </c>
      <c r="F143" s="18"/>
      <c r="G143" s="19" t="s">
        <v>429</v>
      </c>
      <c r="H143" s="34">
        <v>2.7513702999999999E-4</v>
      </c>
      <c r="I143" s="55">
        <v>10670066</v>
      </c>
      <c r="J143" s="55">
        <v>-874180</v>
      </c>
      <c r="K143" s="55">
        <v>-1739</v>
      </c>
      <c r="L143" s="55">
        <v>1107288</v>
      </c>
      <c r="M143" s="55">
        <v>87629</v>
      </c>
      <c r="N143" s="87">
        <v>0</v>
      </c>
      <c r="O143" s="55">
        <v>207097</v>
      </c>
      <c r="P143" s="55">
        <v>-799142</v>
      </c>
      <c r="Q143" s="56">
        <f t="shared" si="12"/>
        <v>10397019</v>
      </c>
      <c r="R143" s="56">
        <v>163023</v>
      </c>
      <c r="S143" s="56">
        <v>316882</v>
      </c>
      <c r="T143" s="56">
        <v>2003520</v>
      </c>
      <c r="U143" s="56">
        <v>2171626</v>
      </c>
      <c r="V143" s="88">
        <f t="shared" si="13"/>
        <v>4655051</v>
      </c>
      <c r="W143" s="56">
        <v>310449</v>
      </c>
      <c r="X143" s="56">
        <v>288192</v>
      </c>
      <c r="Y143" s="56">
        <v>1123122</v>
      </c>
      <c r="Z143" s="56">
        <v>337044</v>
      </c>
      <c r="AA143" s="88">
        <f t="shared" si="14"/>
        <v>2058807</v>
      </c>
      <c r="AB143" s="56">
        <v>1107288</v>
      </c>
      <c r="AC143" s="56">
        <v>153135</v>
      </c>
      <c r="AD143" s="56">
        <f t="shared" si="15"/>
        <v>1260423</v>
      </c>
      <c r="AE143" s="56">
        <v>384467</v>
      </c>
      <c r="AF143" s="88">
        <v>1644890</v>
      </c>
      <c r="AG143" s="56"/>
      <c r="AH143" s="56"/>
      <c r="AI143" s="56"/>
    </row>
    <row r="144" spans="1:35">
      <c r="A144" s="4"/>
      <c r="B144" s="2">
        <v>4</v>
      </c>
      <c r="C144" s="4" t="s">
        <v>393</v>
      </c>
      <c r="D144" s="18" t="s">
        <v>430</v>
      </c>
      <c r="E144" s="18" t="s">
        <v>431</v>
      </c>
      <c r="F144" s="18"/>
      <c r="G144" s="19" t="s">
        <v>432</v>
      </c>
      <c r="H144" s="34">
        <v>3.411265458E-3</v>
      </c>
      <c r="I144" s="55">
        <v>118162081</v>
      </c>
      <c r="J144" s="55">
        <v>-10838454</v>
      </c>
      <c r="K144" s="55">
        <v>-21557</v>
      </c>
      <c r="L144" s="55">
        <v>15815008</v>
      </c>
      <c r="M144" s="55">
        <v>1086466</v>
      </c>
      <c r="N144" s="87">
        <v>0</v>
      </c>
      <c r="O144" s="55">
        <v>2567678</v>
      </c>
      <c r="P144" s="55">
        <v>2135427</v>
      </c>
      <c r="Q144" s="56">
        <f t="shared" si="12"/>
        <v>128906649</v>
      </c>
      <c r="R144" s="56">
        <v>2021232</v>
      </c>
      <c r="S144" s="56">
        <v>3928843</v>
      </c>
      <c r="T144" s="56">
        <v>24840487</v>
      </c>
      <c r="U144" s="56">
        <v>32005159</v>
      </c>
      <c r="V144" s="88">
        <f t="shared" si="13"/>
        <v>62795721</v>
      </c>
      <c r="W144" s="56">
        <v>3849078</v>
      </c>
      <c r="X144" s="56">
        <v>3573121</v>
      </c>
      <c r="Y144" s="56">
        <v>13924938</v>
      </c>
      <c r="Z144" s="56">
        <v>9383</v>
      </c>
      <c r="AA144" s="88">
        <f t="shared" si="14"/>
        <v>21356520</v>
      </c>
      <c r="AB144" s="56">
        <v>15815008</v>
      </c>
      <c r="AC144" s="56">
        <v>-187746</v>
      </c>
      <c r="AD144" s="56">
        <f t="shared" si="15"/>
        <v>15627262</v>
      </c>
      <c r="AE144" s="56">
        <v>6312804</v>
      </c>
      <c r="AF144" s="88">
        <v>21940066</v>
      </c>
      <c r="AG144" s="56"/>
      <c r="AH144" s="56"/>
      <c r="AI144" s="56"/>
    </row>
    <row r="145" spans="1:35">
      <c r="A145" s="4"/>
      <c r="B145" s="2">
        <v>4</v>
      </c>
      <c r="C145" s="4" t="s">
        <v>393</v>
      </c>
      <c r="D145" s="18" t="s">
        <v>433</v>
      </c>
      <c r="E145" s="18" t="s">
        <v>434</v>
      </c>
      <c r="F145" s="18"/>
      <c r="G145" s="19" t="s">
        <v>435</v>
      </c>
      <c r="H145" s="34">
        <v>1.0161336930000001E-3</v>
      </c>
      <c r="I145" s="55">
        <v>37368386</v>
      </c>
      <c r="J145" s="55">
        <v>-3228514</v>
      </c>
      <c r="K145" s="55">
        <v>-6421</v>
      </c>
      <c r="L145" s="55">
        <v>4390378</v>
      </c>
      <c r="M145" s="55">
        <v>323632</v>
      </c>
      <c r="N145" s="87">
        <v>0</v>
      </c>
      <c r="O145" s="55">
        <v>764850</v>
      </c>
      <c r="P145" s="55">
        <v>-1214130</v>
      </c>
      <c r="Q145" s="56">
        <f t="shared" si="12"/>
        <v>38398181</v>
      </c>
      <c r="R145" s="56">
        <v>602076</v>
      </c>
      <c r="S145" s="56">
        <v>1170308</v>
      </c>
      <c r="T145" s="56">
        <v>7399382</v>
      </c>
      <c r="U145" s="56">
        <v>7847825</v>
      </c>
      <c r="V145" s="88">
        <f t="shared" si="13"/>
        <v>17019591</v>
      </c>
      <c r="W145" s="56">
        <v>1146547</v>
      </c>
      <c r="X145" s="56">
        <v>1064347</v>
      </c>
      <c r="Y145" s="56">
        <v>4147903</v>
      </c>
      <c r="Z145" s="56">
        <v>3065</v>
      </c>
      <c r="AA145" s="88">
        <f t="shared" si="14"/>
        <v>6361862</v>
      </c>
      <c r="AB145" s="56">
        <v>4390378</v>
      </c>
      <c r="AC145" s="56">
        <v>264606</v>
      </c>
      <c r="AD145" s="56">
        <f t="shared" si="15"/>
        <v>4654984</v>
      </c>
      <c r="AE145" s="56">
        <v>1590202</v>
      </c>
      <c r="AF145" s="88">
        <v>6245186</v>
      </c>
      <c r="AG145" s="56"/>
      <c r="AH145" s="56"/>
      <c r="AI145" s="56"/>
    </row>
    <row r="146" spans="1:35">
      <c r="A146" s="4"/>
      <c r="B146" s="2">
        <v>4</v>
      </c>
      <c r="C146" s="4" t="s">
        <v>393</v>
      </c>
      <c r="D146" s="18" t="s">
        <v>436</v>
      </c>
      <c r="E146" s="18" t="s">
        <v>437</v>
      </c>
      <c r="F146" s="18"/>
      <c r="G146" s="19" t="s">
        <v>438</v>
      </c>
      <c r="H146" s="34">
        <v>6.8974673000000002E-5</v>
      </c>
      <c r="I146" s="55">
        <v>2763877</v>
      </c>
      <c r="J146" s="55">
        <v>-219150</v>
      </c>
      <c r="K146" s="55">
        <v>-436</v>
      </c>
      <c r="L146" s="55">
        <v>264449</v>
      </c>
      <c r="M146" s="55">
        <v>21968</v>
      </c>
      <c r="N146" s="87">
        <v>0</v>
      </c>
      <c r="O146" s="55">
        <v>51918</v>
      </c>
      <c r="P146" s="55">
        <v>-276176</v>
      </c>
      <c r="Q146" s="56">
        <f t="shared" si="12"/>
        <v>2606450</v>
      </c>
      <c r="R146" s="56">
        <v>40869</v>
      </c>
      <c r="S146" s="56">
        <v>79440</v>
      </c>
      <c r="T146" s="56">
        <v>502267</v>
      </c>
      <c r="U146" s="56">
        <v>733166</v>
      </c>
      <c r="V146" s="88">
        <f t="shared" si="13"/>
        <v>1355742</v>
      </c>
      <c r="W146" s="56">
        <v>77827</v>
      </c>
      <c r="X146" s="56">
        <v>72247</v>
      </c>
      <c r="Y146" s="56">
        <v>281558</v>
      </c>
      <c r="Z146" s="56">
        <v>119776</v>
      </c>
      <c r="AA146" s="88">
        <f t="shared" si="14"/>
        <v>551408</v>
      </c>
      <c r="AB146" s="56">
        <v>264449</v>
      </c>
      <c r="AC146" s="56">
        <v>51529</v>
      </c>
      <c r="AD146" s="56">
        <f t="shared" si="15"/>
        <v>315978</v>
      </c>
      <c r="AE146" s="56">
        <v>128772</v>
      </c>
      <c r="AF146" s="88">
        <v>444750</v>
      </c>
      <c r="AG146" s="56"/>
      <c r="AH146" s="56"/>
      <c r="AI146" s="56"/>
    </row>
    <row r="147" spans="1:35">
      <c r="A147" s="4"/>
      <c r="B147" s="2">
        <v>4</v>
      </c>
      <c r="C147" s="4" t="s">
        <v>393</v>
      </c>
      <c r="D147" s="18" t="s">
        <v>439</v>
      </c>
      <c r="E147" s="18" t="s">
        <v>440</v>
      </c>
      <c r="F147" s="18"/>
      <c r="G147" s="19" t="s">
        <v>441</v>
      </c>
      <c r="H147" s="34">
        <v>3.2481831000000003E-5</v>
      </c>
      <c r="I147" s="55">
        <v>1265306</v>
      </c>
      <c r="J147" s="55">
        <v>-103203</v>
      </c>
      <c r="K147" s="55">
        <v>-205</v>
      </c>
      <c r="L147" s="55">
        <v>129891</v>
      </c>
      <c r="M147" s="55">
        <v>10345</v>
      </c>
      <c r="N147" s="87">
        <v>0</v>
      </c>
      <c r="O147" s="55">
        <v>24450</v>
      </c>
      <c r="P147" s="55">
        <v>-99144</v>
      </c>
      <c r="Q147" s="56">
        <f t="shared" si="12"/>
        <v>1227440</v>
      </c>
      <c r="R147" s="56">
        <v>19246</v>
      </c>
      <c r="S147" s="56">
        <v>37410</v>
      </c>
      <c r="T147" s="56">
        <v>236529</v>
      </c>
      <c r="U147" s="56">
        <v>276199</v>
      </c>
      <c r="V147" s="88">
        <f t="shared" si="13"/>
        <v>569384</v>
      </c>
      <c r="W147" s="56">
        <v>36651</v>
      </c>
      <c r="X147" s="56">
        <v>34023</v>
      </c>
      <c r="Y147" s="56">
        <v>132592</v>
      </c>
      <c r="Z147" s="56">
        <v>40488</v>
      </c>
      <c r="AA147" s="88">
        <f t="shared" si="14"/>
        <v>243754</v>
      </c>
      <c r="AB147" s="56">
        <v>129891</v>
      </c>
      <c r="AC147" s="56">
        <v>18911</v>
      </c>
      <c r="AD147" s="56">
        <f t="shared" si="15"/>
        <v>148802</v>
      </c>
      <c r="AE147" s="56">
        <v>49311</v>
      </c>
      <c r="AF147" s="88">
        <v>198113</v>
      </c>
      <c r="AG147" s="56"/>
      <c r="AH147" s="56"/>
      <c r="AI147" s="56"/>
    </row>
    <row r="148" spans="1:35">
      <c r="A148" s="4"/>
      <c r="B148" s="2">
        <v>4</v>
      </c>
      <c r="C148" s="4" t="s">
        <v>393</v>
      </c>
      <c r="D148" s="18" t="s">
        <v>442</v>
      </c>
      <c r="E148" s="18" t="s">
        <v>443</v>
      </c>
      <c r="F148" s="18"/>
      <c r="G148" s="19" t="s">
        <v>444</v>
      </c>
      <c r="H148" s="34">
        <v>1.7393451800000001E-4</v>
      </c>
      <c r="I148" s="55">
        <v>6417551</v>
      </c>
      <c r="J148" s="55">
        <v>-552634</v>
      </c>
      <c r="K148" s="55">
        <v>-1099</v>
      </c>
      <c r="L148" s="55">
        <v>748398</v>
      </c>
      <c r="M148" s="55">
        <v>55397</v>
      </c>
      <c r="N148" s="87">
        <v>0</v>
      </c>
      <c r="O148" s="55">
        <v>130922</v>
      </c>
      <c r="P148" s="55">
        <v>-225808</v>
      </c>
      <c r="Q148" s="56">
        <f t="shared" si="12"/>
        <v>6572727</v>
      </c>
      <c r="R148" s="56">
        <v>103059</v>
      </c>
      <c r="S148" s="56">
        <v>200325</v>
      </c>
      <c r="T148" s="56">
        <v>1266573</v>
      </c>
      <c r="U148" s="56">
        <v>1504211</v>
      </c>
      <c r="V148" s="88">
        <f t="shared" si="13"/>
        <v>3074168</v>
      </c>
      <c r="W148" s="56">
        <v>196258</v>
      </c>
      <c r="X148" s="56">
        <v>182187</v>
      </c>
      <c r="Y148" s="56">
        <v>710008</v>
      </c>
      <c r="Z148" s="56">
        <v>490</v>
      </c>
      <c r="AA148" s="88">
        <f t="shared" si="14"/>
        <v>1088943</v>
      </c>
      <c r="AB148" s="56">
        <v>748398</v>
      </c>
      <c r="AC148" s="56">
        <v>48409</v>
      </c>
      <c r="AD148" s="56">
        <f t="shared" si="15"/>
        <v>796807</v>
      </c>
      <c r="AE148" s="56">
        <v>304654</v>
      </c>
      <c r="AF148" s="88">
        <v>1101461</v>
      </c>
      <c r="AG148" s="56"/>
      <c r="AH148" s="56"/>
      <c r="AI148" s="56"/>
    </row>
    <row r="149" spans="1:35">
      <c r="A149" s="4"/>
      <c r="B149" s="2">
        <v>4</v>
      </c>
      <c r="C149" s="4" t="s">
        <v>393</v>
      </c>
      <c r="D149" s="18" t="s">
        <v>445</v>
      </c>
      <c r="E149" s="18" t="s">
        <v>446</v>
      </c>
      <c r="F149" s="18"/>
      <c r="G149" s="19" t="s">
        <v>447</v>
      </c>
      <c r="H149" s="34">
        <v>7.8982500399999995E-4</v>
      </c>
      <c r="I149" s="55">
        <v>26857636</v>
      </c>
      <c r="J149" s="55">
        <v>-2509474</v>
      </c>
      <c r="K149" s="55">
        <v>-4991</v>
      </c>
      <c r="L149" s="55">
        <v>3735683</v>
      </c>
      <c r="M149" s="55">
        <v>251554</v>
      </c>
      <c r="N149" s="87">
        <v>0</v>
      </c>
      <c r="O149" s="55">
        <v>594506</v>
      </c>
      <c r="P149" s="55">
        <v>921398</v>
      </c>
      <c r="Q149" s="56">
        <f t="shared" si="12"/>
        <v>29846312</v>
      </c>
      <c r="R149" s="56">
        <v>467984</v>
      </c>
      <c r="S149" s="56">
        <v>909662</v>
      </c>
      <c r="T149" s="56">
        <v>5751425</v>
      </c>
      <c r="U149" s="56">
        <v>14081708</v>
      </c>
      <c r="V149" s="88">
        <f t="shared" si="13"/>
        <v>21210779</v>
      </c>
      <c r="W149" s="56">
        <v>891194</v>
      </c>
      <c r="X149" s="56">
        <v>827300</v>
      </c>
      <c r="Y149" s="56">
        <v>3224101</v>
      </c>
      <c r="Z149" s="56">
        <v>822</v>
      </c>
      <c r="AA149" s="88">
        <f t="shared" si="14"/>
        <v>4943417</v>
      </c>
      <c r="AB149" s="56">
        <v>3735683</v>
      </c>
      <c r="AC149" s="56">
        <v>-117436</v>
      </c>
      <c r="AD149" s="56">
        <f t="shared" si="15"/>
        <v>3618247</v>
      </c>
      <c r="AE149" s="56">
        <v>2778833</v>
      </c>
      <c r="AF149" s="88">
        <v>6397080</v>
      </c>
      <c r="AG149" s="56"/>
      <c r="AH149" s="56"/>
      <c r="AI149" s="56"/>
    </row>
    <row r="150" spans="1:35">
      <c r="A150" s="4"/>
      <c r="B150" s="2">
        <v>4</v>
      </c>
      <c r="C150" s="4" t="s">
        <v>393</v>
      </c>
      <c r="D150" s="18" t="s">
        <v>448</v>
      </c>
      <c r="E150" s="18" t="s">
        <v>449</v>
      </c>
      <c r="F150" s="18"/>
      <c r="G150" s="19" t="s">
        <v>450</v>
      </c>
      <c r="H150" s="34">
        <v>3.6182196999999999E-5</v>
      </c>
      <c r="I150" s="55">
        <v>1470045</v>
      </c>
      <c r="J150" s="55">
        <v>-114960</v>
      </c>
      <c r="K150" s="55">
        <v>-229</v>
      </c>
      <c r="L150" s="55">
        <v>135742</v>
      </c>
      <c r="M150" s="55">
        <v>11524</v>
      </c>
      <c r="N150" s="87">
        <v>0</v>
      </c>
      <c r="O150" s="55">
        <v>27234</v>
      </c>
      <c r="P150" s="55">
        <v>-162085</v>
      </c>
      <c r="Q150" s="56">
        <f t="shared" ref="Q150:Q213" si="16">SUM(I150:K150,L150:P150)</f>
        <v>1367271</v>
      </c>
      <c r="R150" s="56">
        <v>21439</v>
      </c>
      <c r="S150" s="56">
        <v>41672</v>
      </c>
      <c r="T150" s="56">
        <v>263475</v>
      </c>
      <c r="U150" s="56">
        <v>271214</v>
      </c>
      <c r="V150" s="88">
        <f t="shared" si="13"/>
        <v>597800</v>
      </c>
      <c r="W150" s="56">
        <v>40826</v>
      </c>
      <c r="X150" s="56">
        <v>37899</v>
      </c>
      <c r="Y150" s="56">
        <v>147697</v>
      </c>
      <c r="Z150" s="56">
        <v>101305</v>
      </c>
      <c r="AA150" s="88">
        <f t="shared" si="14"/>
        <v>327727</v>
      </c>
      <c r="AB150" s="56">
        <v>135742</v>
      </c>
      <c r="AC150" s="56">
        <v>30011</v>
      </c>
      <c r="AD150" s="56">
        <f t="shared" si="15"/>
        <v>165753</v>
      </c>
      <c r="AE150" s="56">
        <v>37756</v>
      </c>
      <c r="AF150" s="88">
        <v>203509</v>
      </c>
      <c r="AG150" s="56"/>
      <c r="AH150" s="56"/>
      <c r="AI150" s="56"/>
    </row>
    <row r="151" spans="1:35">
      <c r="A151" s="4"/>
      <c r="B151" s="2">
        <v>4</v>
      </c>
      <c r="C151" s="4" t="s">
        <v>393</v>
      </c>
      <c r="D151" s="18" t="s">
        <v>451</v>
      </c>
      <c r="E151" s="18" t="s">
        <v>452</v>
      </c>
      <c r="F151" s="18"/>
      <c r="G151" s="19" t="s">
        <v>453</v>
      </c>
      <c r="H151" s="34">
        <v>1.7469970750000001E-3</v>
      </c>
      <c r="I151" s="55">
        <v>65618724</v>
      </c>
      <c r="J151" s="55">
        <v>-5550652</v>
      </c>
      <c r="K151" s="55">
        <v>-11040</v>
      </c>
      <c r="L151" s="55">
        <v>7345499</v>
      </c>
      <c r="M151" s="55">
        <v>556407</v>
      </c>
      <c r="N151" s="87">
        <v>0</v>
      </c>
      <c r="O151" s="55">
        <v>1314974</v>
      </c>
      <c r="P151" s="55">
        <v>-3257490</v>
      </c>
      <c r="Q151" s="56">
        <f t="shared" si="16"/>
        <v>66016422</v>
      </c>
      <c r="R151" s="56">
        <v>1035125</v>
      </c>
      <c r="S151" s="56">
        <v>2012062</v>
      </c>
      <c r="T151" s="56">
        <v>12721455</v>
      </c>
      <c r="U151" s="56">
        <v>12509839</v>
      </c>
      <c r="V151" s="88">
        <f t="shared" ref="V151:V214" si="17">SUM(R151:U151)</f>
        <v>28278481</v>
      </c>
      <c r="W151" s="56">
        <v>1971212</v>
      </c>
      <c r="X151" s="56">
        <v>1829887</v>
      </c>
      <c r="Y151" s="56">
        <v>7131320</v>
      </c>
      <c r="Z151" s="56">
        <v>662541</v>
      </c>
      <c r="AA151" s="88">
        <f t="shared" ref="AA151:AA214" si="18">SUM(W151:Z151)</f>
        <v>11594960</v>
      </c>
      <c r="AB151" s="56">
        <v>7345499</v>
      </c>
      <c r="AC151" s="56">
        <v>657625</v>
      </c>
      <c r="AD151" s="56">
        <f t="shared" si="15"/>
        <v>8003124</v>
      </c>
      <c r="AE151" s="56">
        <v>2436291</v>
      </c>
      <c r="AF151" s="88">
        <v>10439415</v>
      </c>
      <c r="AG151" s="56"/>
      <c r="AH151" s="56"/>
      <c r="AI151" s="56"/>
    </row>
    <row r="152" spans="1:35">
      <c r="A152" s="4"/>
      <c r="B152" s="2">
        <v>4</v>
      </c>
      <c r="C152" s="4" t="s">
        <v>393</v>
      </c>
      <c r="D152" s="18" t="s">
        <v>454</v>
      </c>
      <c r="E152" s="18" t="s">
        <v>455</v>
      </c>
      <c r="F152" s="18"/>
      <c r="G152" s="19" t="s">
        <v>456</v>
      </c>
      <c r="H152" s="34">
        <v>1.1130369E-5</v>
      </c>
      <c r="I152" s="55">
        <v>353063</v>
      </c>
      <c r="J152" s="55">
        <v>-35364</v>
      </c>
      <c r="K152" s="55">
        <v>-70</v>
      </c>
      <c r="L152" s="55">
        <v>56397</v>
      </c>
      <c r="M152" s="55">
        <v>3545</v>
      </c>
      <c r="N152" s="87">
        <v>0</v>
      </c>
      <c r="O152" s="55">
        <v>8378</v>
      </c>
      <c r="P152" s="55">
        <v>34651</v>
      </c>
      <c r="Q152" s="56">
        <f t="shared" si="16"/>
        <v>420600</v>
      </c>
      <c r="R152" s="56">
        <v>6595</v>
      </c>
      <c r="S152" s="56">
        <v>12819</v>
      </c>
      <c r="T152" s="56">
        <v>81050</v>
      </c>
      <c r="U152" s="56">
        <v>150184</v>
      </c>
      <c r="V152" s="88">
        <f t="shared" si="17"/>
        <v>250648</v>
      </c>
      <c r="W152" s="56">
        <v>12559</v>
      </c>
      <c r="X152" s="56">
        <v>11658</v>
      </c>
      <c r="Y152" s="56">
        <v>45435</v>
      </c>
      <c r="Z152" s="56">
        <v>22</v>
      </c>
      <c r="AA152" s="88">
        <f t="shared" si="18"/>
        <v>69674</v>
      </c>
      <c r="AB152" s="56">
        <v>56397</v>
      </c>
      <c r="AC152" s="56">
        <v>-5408</v>
      </c>
      <c r="AD152" s="56">
        <f t="shared" si="15"/>
        <v>50989</v>
      </c>
      <c r="AE152" s="56">
        <v>29027</v>
      </c>
      <c r="AF152" s="88">
        <v>80016</v>
      </c>
      <c r="AG152" s="56"/>
      <c r="AH152" s="56"/>
      <c r="AI152" s="56"/>
    </row>
    <row r="153" spans="1:35">
      <c r="A153" s="4"/>
      <c r="B153" s="2">
        <v>4</v>
      </c>
      <c r="C153" s="4" t="s">
        <v>393</v>
      </c>
      <c r="D153" s="18" t="s">
        <v>457</v>
      </c>
      <c r="E153" s="18" t="s">
        <v>458</v>
      </c>
      <c r="F153" s="18"/>
      <c r="G153" s="19" t="s">
        <v>459</v>
      </c>
      <c r="H153" s="34">
        <v>3.6467663999999998E-5</v>
      </c>
      <c r="I153" s="55">
        <v>1307583</v>
      </c>
      <c r="J153" s="55">
        <v>-115867</v>
      </c>
      <c r="K153" s="55">
        <v>-230</v>
      </c>
      <c r="L153" s="55">
        <v>162513</v>
      </c>
      <c r="M153" s="55">
        <v>11615</v>
      </c>
      <c r="N153" s="87">
        <v>0</v>
      </c>
      <c r="O153" s="55">
        <v>27450</v>
      </c>
      <c r="P153" s="55">
        <v>-15005</v>
      </c>
      <c r="Q153" s="56">
        <f t="shared" si="16"/>
        <v>1378059</v>
      </c>
      <c r="R153" s="56">
        <v>21608</v>
      </c>
      <c r="S153" s="56">
        <v>42001</v>
      </c>
      <c r="T153" s="56">
        <v>265554</v>
      </c>
      <c r="U153" s="56">
        <v>0</v>
      </c>
      <c r="V153" s="88">
        <f t="shared" si="17"/>
        <v>329163</v>
      </c>
      <c r="W153" s="56">
        <v>41148</v>
      </c>
      <c r="X153" s="56">
        <v>38198</v>
      </c>
      <c r="Y153" s="56">
        <v>148863</v>
      </c>
      <c r="Z153" s="56">
        <v>162298</v>
      </c>
      <c r="AA153" s="88">
        <f t="shared" si="18"/>
        <v>390507</v>
      </c>
      <c r="AB153" s="56">
        <v>162513</v>
      </c>
      <c r="AC153" s="56">
        <v>4548</v>
      </c>
      <c r="AD153" s="56">
        <f t="shared" ref="AD153:AD216" si="19">+AB153+AC153</f>
        <v>167061</v>
      </c>
      <c r="AE153" s="56">
        <v>-31936</v>
      </c>
      <c r="AF153" s="88">
        <v>135125</v>
      </c>
      <c r="AG153" s="56"/>
      <c r="AH153" s="56"/>
      <c r="AI153" s="56"/>
    </row>
    <row r="154" spans="1:35">
      <c r="A154" s="4"/>
      <c r="B154" s="2">
        <v>4</v>
      </c>
      <c r="C154" s="4" t="s">
        <v>393</v>
      </c>
      <c r="D154" s="18" t="s">
        <v>460</v>
      </c>
      <c r="E154" s="18" t="s">
        <v>461</v>
      </c>
      <c r="F154" s="18"/>
      <c r="G154" s="19" t="s">
        <v>462</v>
      </c>
      <c r="H154" s="34">
        <v>1.2941366999999999E-5</v>
      </c>
      <c r="I154" s="55">
        <v>849817</v>
      </c>
      <c r="J154" s="55">
        <v>-41118</v>
      </c>
      <c r="K154" s="55">
        <v>-82</v>
      </c>
      <c r="L154" s="55">
        <v>706</v>
      </c>
      <c r="M154" s="55">
        <v>4122</v>
      </c>
      <c r="N154" s="87">
        <v>0</v>
      </c>
      <c r="O154" s="55">
        <v>9741</v>
      </c>
      <c r="P154" s="55">
        <v>-334151</v>
      </c>
      <c r="Q154" s="56">
        <f t="shared" si="16"/>
        <v>489035</v>
      </c>
      <c r="R154" s="56">
        <v>7668</v>
      </c>
      <c r="S154" s="56">
        <v>14905</v>
      </c>
      <c r="T154" s="56">
        <v>94238</v>
      </c>
      <c r="U154" s="56">
        <v>33777</v>
      </c>
      <c r="V154" s="88">
        <f t="shared" si="17"/>
        <v>150588</v>
      </c>
      <c r="W154" s="56">
        <v>14602</v>
      </c>
      <c r="X154" s="56">
        <v>13555</v>
      </c>
      <c r="Y154" s="56">
        <v>52827</v>
      </c>
      <c r="Z154" s="56">
        <v>311105</v>
      </c>
      <c r="AA154" s="88">
        <f t="shared" si="18"/>
        <v>392089</v>
      </c>
      <c r="AB154" s="56">
        <v>706</v>
      </c>
      <c r="AC154" s="56">
        <v>58579</v>
      </c>
      <c r="AD154" s="56">
        <f t="shared" si="19"/>
        <v>59285</v>
      </c>
      <c r="AE154" s="56">
        <v>-47015</v>
      </c>
      <c r="AF154" s="88">
        <v>12270</v>
      </c>
      <c r="AG154" s="56"/>
      <c r="AH154" s="56"/>
      <c r="AI154" s="56"/>
    </row>
    <row r="155" spans="1:35">
      <c r="A155" s="4"/>
      <c r="B155" s="2">
        <v>4</v>
      </c>
      <c r="C155" s="4" t="s">
        <v>393</v>
      </c>
      <c r="D155" s="18" t="s">
        <v>463</v>
      </c>
      <c r="E155" s="18" t="s">
        <v>464</v>
      </c>
      <c r="F155" s="18"/>
      <c r="G155" s="19" t="s">
        <v>465</v>
      </c>
      <c r="H155" s="34">
        <v>4.4464508000000003E-5</v>
      </c>
      <c r="I155" s="55">
        <v>1653222</v>
      </c>
      <c r="J155" s="55">
        <v>-141275</v>
      </c>
      <c r="K155" s="55">
        <v>-281</v>
      </c>
      <c r="L155" s="55">
        <v>189453</v>
      </c>
      <c r="M155" s="55">
        <v>14162</v>
      </c>
      <c r="N155" s="87">
        <v>0</v>
      </c>
      <c r="O155" s="55">
        <v>33469</v>
      </c>
      <c r="P155" s="55">
        <v>-68502</v>
      </c>
      <c r="Q155" s="56">
        <f t="shared" si="16"/>
        <v>1680248</v>
      </c>
      <c r="R155" s="56">
        <v>26346</v>
      </c>
      <c r="S155" s="56">
        <v>51211</v>
      </c>
      <c r="T155" s="56">
        <v>323786</v>
      </c>
      <c r="U155" s="56">
        <v>505200</v>
      </c>
      <c r="V155" s="88">
        <f t="shared" si="17"/>
        <v>906543</v>
      </c>
      <c r="W155" s="56">
        <v>50171</v>
      </c>
      <c r="X155" s="56">
        <v>46574</v>
      </c>
      <c r="Y155" s="56">
        <v>181506</v>
      </c>
      <c r="Z155" s="56">
        <v>101</v>
      </c>
      <c r="AA155" s="88">
        <f t="shared" si="18"/>
        <v>278352</v>
      </c>
      <c r="AB155" s="56">
        <v>189453</v>
      </c>
      <c r="AC155" s="56">
        <v>14242</v>
      </c>
      <c r="AD155" s="56">
        <f t="shared" si="19"/>
        <v>203695</v>
      </c>
      <c r="AE155" s="56">
        <v>102158</v>
      </c>
      <c r="AF155" s="88">
        <v>305853</v>
      </c>
      <c r="AG155" s="56"/>
      <c r="AH155" s="56"/>
      <c r="AI155" s="56"/>
    </row>
    <row r="156" spans="1:35">
      <c r="A156" s="4"/>
      <c r="B156" s="2">
        <v>4</v>
      </c>
      <c r="C156" s="4" t="s">
        <v>393</v>
      </c>
      <c r="D156" s="18" t="s">
        <v>466</v>
      </c>
      <c r="E156" s="18" t="s">
        <v>467</v>
      </c>
      <c r="F156" s="18"/>
      <c r="G156" s="19" t="s">
        <v>468</v>
      </c>
      <c r="H156" s="34">
        <v>2.1569700699999999E-4</v>
      </c>
      <c r="I156" s="55">
        <v>8381452</v>
      </c>
      <c r="J156" s="55">
        <v>-685324</v>
      </c>
      <c r="K156" s="55">
        <v>-1363</v>
      </c>
      <c r="L156" s="55">
        <v>865631</v>
      </c>
      <c r="M156" s="55">
        <v>68698</v>
      </c>
      <c r="N156" s="87">
        <v>0</v>
      </c>
      <c r="O156" s="55">
        <v>162356</v>
      </c>
      <c r="P156" s="55">
        <v>-640581</v>
      </c>
      <c r="Q156" s="56">
        <f t="shared" si="16"/>
        <v>8150869</v>
      </c>
      <c r="R156" s="56">
        <v>127804</v>
      </c>
      <c r="S156" s="56">
        <v>248424</v>
      </c>
      <c r="T156" s="56">
        <v>1570684</v>
      </c>
      <c r="U156" s="56">
        <v>1363279</v>
      </c>
      <c r="V156" s="88">
        <f t="shared" si="17"/>
        <v>3310191</v>
      </c>
      <c r="W156" s="56">
        <v>243380</v>
      </c>
      <c r="X156" s="56">
        <v>225931</v>
      </c>
      <c r="Y156" s="56">
        <v>880485</v>
      </c>
      <c r="Z156" s="56">
        <v>343772</v>
      </c>
      <c r="AA156" s="88">
        <f t="shared" si="18"/>
        <v>1693568</v>
      </c>
      <c r="AB156" s="56">
        <v>865631</v>
      </c>
      <c r="AC156" s="56">
        <v>122493</v>
      </c>
      <c r="AD156" s="56">
        <f t="shared" si="19"/>
        <v>988124</v>
      </c>
      <c r="AE156" s="56">
        <v>218439</v>
      </c>
      <c r="AF156" s="88">
        <v>1206563</v>
      </c>
      <c r="AG156" s="56"/>
      <c r="AH156" s="56"/>
      <c r="AI156" s="56"/>
    </row>
    <row r="157" spans="1:35">
      <c r="A157" s="4"/>
      <c r="B157" s="2">
        <v>4</v>
      </c>
      <c r="C157" s="4" t="s">
        <v>393</v>
      </c>
      <c r="D157" s="18" t="s">
        <v>469</v>
      </c>
      <c r="E157" s="18" t="s">
        <v>470</v>
      </c>
      <c r="F157" s="18"/>
      <c r="G157" s="19" t="s">
        <v>471</v>
      </c>
      <c r="H157" s="34">
        <v>3.7838375899999999E-4</v>
      </c>
      <c r="I157" s="55">
        <v>13943459</v>
      </c>
      <c r="J157" s="55">
        <v>-1202221</v>
      </c>
      <c r="K157" s="55">
        <v>-2391</v>
      </c>
      <c r="L157" s="55">
        <v>1630684</v>
      </c>
      <c r="M157" s="55">
        <v>120513</v>
      </c>
      <c r="N157" s="87">
        <v>0</v>
      </c>
      <c r="O157" s="55">
        <v>284811</v>
      </c>
      <c r="P157" s="55">
        <v>-476295</v>
      </c>
      <c r="Q157" s="56">
        <f t="shared" si="16"/>
        <v>14298560</v>
      </c>
      <c r="R157" s="56">
        <v>224199</v>
      </c>
      <c r="S157" s="56">
        <v>435794</v>
      </c>
      <c r="T157" s="56">
        <v>2755352</v>
      </c>
      <c r="U157" s="56">
        <v>2481349</v>
      </c>
      <c r="V157" s="88">
        <f t="shared" si="17"/>
        <v>5896694</v>
      </c>
      <c r="W157" s="56">
        <v>426947</v>
      </c>
      <c r="X157" s="56">
        <v>396337</v>
      </c>
      <c r="Y157" s="56">
        <v>1544579</v>
      </c>
      <c r="Z157" s="56">
        <v>1231</v>
      </c>
      <c r="AA157" s="88">
        <f t="shared" si="18"/>
        <v>2369094</v>
      </c>
      <c r="AB157" s="56">
        <v>1630684</v>
      </c>
      <c r="AC157" s="56">
        <v>102720</v>
      </c>
      <c r="AD157" s="56">
        <f t="shared" si="19"/>
        <v>1733404</v>
      </c>
      <c r="AE157" s="56">
        <v>504985</v>
      </c>
      <c r="AF157" s="88">
        <v>2238389</v>
      </c>
      <c r="AG157" s="56"/>
      <c r="AH157" s="56"/>
      <c r="AI157" s="56"/>
    </row>
    <row r="158" spans="1:35">
      <c r="A158" s="4"/>
      <c r="B158" s="2">
        <v>4</v>
      </c>
      <c r="C158" s="4" t="s">
        <v>393</v>
      </c>
      <c r="D158" s="18" t="s">
        <v>472</v>
      </c>
      <c r="E158" s="18" t="s">
        <v>473</v>
      </c>
      <c r="F158" s="18"/>
      <c r="G158" s="19" t="s">
        <v>474</v>
      </c>
      <c r="H158" s="34">
        <v>1.3802016300000001E-4</v>
      </c>
      <c r="I158" s="55">
        <v>4666873</v>
      </c>
      <c r="J158" s="55">
        <v>-438525</v>
      </c>
      <c r="K158" s="55">
        <v>-872</v>
      </c>
      <c r="L158" s="55">
        <v>656706</v>
      </c>
      <c r="M158" s="55">
        <v>43959</v>
      </c>
      <c r="N158" s="87">
        <v>0</v>
      </c>
      <c r="O158" s="55">
        <v>103889</v>
      </c>
      <c r="P158" s="55">
        <v>183547</v>
      </c>
      <c r="Q158" s="56">
        <f t="shared" si="16"/>
        <v>5215577</v>
      </c>
      <c r="R158" s="56">
        <v>81779</v>
      </c>
      <c r="S158" s="56">
        <v>158961</v>
      </c>
      <c r="T158" s="56">
        <v>1005049</v>
      </c>
      <c r="U158" s="56">
        <v>1713608</v>
      </c>
      <c r="V158" s="88">
        <f t="shared" si="17"/>
        <v>2959397</v>
      </c>
      <c r="W158" s="56">
        <v>155734</v>
      </c>
      <c r="X158" s="56">
        <v>144569</v>
      </c>
      <c r="Y158" s="56">
        <v>563404</v>
      </c>
      <c r="Z158" s="56">
        <v>297</v>
      </c>
      <c r="AA158" s="88">
        <f t="shared" si="18"/>
        <v>864004</v>
      </c>
      <c r="AB158" s="56">
        <v>656706</v>
      </c>
      <c r="AC158" s="56">
        <v>-24425</v>
      </c>
      <c r="AD158" s="56">
        <f t="shared" si="19"/>
        <v>632281</v>
      </c>
      <c r="AE158" s="56">
        <v>336359</v>
      </c>
      <c r="AF158" s="88">
        <v>968640</v>
      </c>
      <c r="AG158" s="56"/>
      <c r="AH158" s="56"/>
      <c r="AI158" s="56"/>
    </row>
    <row r="159" spans="1:35">
      <c r="A159" s="4"/>
      <c r="B159" s="2">
        <v>4</v>
      </c>
      <c r="C159" s="4" t="s">
        <v>393</v>
      </c>
      <c r="D159" s="18" t="s">
        <v>475</v>
      </c>
      <c r="E159" s="18" t="s">
        <v>476</v>
      </c>
      <c r="F159" s="18"/>
      <c r="G159" s="19" t="s">
        <v>477</v>
      </c>
      <c r="H159" s="34">
        <v>3.2634164000000002E-5</v>
      </c>
      <c r="I159" s="55">
        <v>1230240</v>
      </c>
      <c r="J159" s="55">
        <v>-103687</v>
      </c>
      <c r="K159" s="55">
        <v>-206</v>
      </c>
      <c r="L159" s="55">
        <v>136555</v>
      </c>
      <c r="M159" s="55">
        <v>10393</v>
      </c>
      <c r="N159" s="87">
        <v>0</v>
      </c>
      <c r="O159" s="55">
        <v>24564</v>
      </c>
      <c r="P159" s="55">
        <v>-64662</v>
      </c>
      <c r="Q159" s="56">
        <f t="shared" si="16"/>
        <v>1233197</v>
      </c>
      <c r="R159" s="56">
        <v>19336</v>
      </c>
      <c r="S159" s="56">
        <v>37586</v>
      </c>
      <c r="T159" s="56">
        <v>237639</v>
      </c>
      <c r="U159" s="56">
        <v>379065</v>
      </c>
      <c r="V159" s="88">
        <f t="shared" si="17"/>
        <v>673626</v>
      </c>
      <c r="W159" s="56">
        <v>36823</v>
      </c>
      <c r="X159" s="56">
        <v>34183</v>
      </c>
      <c r="Y159" s="56">
        <v>133214</v>
      </c>
      <c r="Z159" s="56">
        <v>72</v>
      </c>
      <c r="AA159" s="88">
        <f t="shared" si="18"/>
        <v>204292</v>
      </c>
      <c r="AB159" s="56">
        <v>136555</v>
      </c>
      <c r="AC159" s="56">
        <v>12945</v>
      </c>
      <c r="AD159" s="56">
        <f t="shared" si="19"/>
        <v>149500</v>
      </c>
      <c r="AE159" s="56">
        <v>76977</v>
      </c>
      <c r="AF159" s="88">
        <v>226477</v>
      </c>
      <c r="AG159" s="56"/>
      <c r="AH159" s="56"/>
      <c r="AI159" s="56"/>
    </row>
    <row r="160" spans="1:35">
      <c r="A160" s="4"/>
      <c r="B160" s="2">
        <v>4</v>
      </c>
      <c r="C160" s="4" t="s">
        <v>393</v>
      </c>
      <c r="D160" s="18" t="s">
        <v>478</v>
      </c>
      <c r="E160" s="18" t="s">
        <v>479</v>
      </c>
      <c r="F160" s="18"/>
      <c r="G160" s="19" t="s">
        <v>480</v>
      </c>
      <c r="H160" s="34">
        <v>6.1182407999999994E-5</v>
      </c>
      <c r="I160" s="55">
        <v>2458076</v>
      </c>
      <c r="J160" s="55">
        <v>-194392</v>
      </c>
      <c r="K160" s="55">
        <v>-387</v>
      </c>
      <c r="L160" s="55">
        <v>233623</v>
      </c>
      <c r="M160" s="55">
        <v>19486</v>
      </c>
      <c r="N160" s="87">
        <v>0</v>
      </c>
      <c r="O160" s="55">
        <v>46052</v>
      </c>
      <c r="P160" s="55">
        <v>-250466</v>
      </c>
      <c r="Q160" s="56">
        <f t="shared" si="16"/>
        <v>2311992</v>
      </c>
      <c r="R160" s="56">
        <v>36252</v>
      </c>
      <c r="S160" s="56">
        <v>70465</v>
      </c>
      <c r="T160" s="56">
        <v>445524</v>
      </c>
      <c r="U160" s="56">
        <v>276867</v>
      </c>
      <c r="V160" s="88">
        <f t="shared" si="17"/>
        <v>829108</v>
      </c>
      <c r="W160" s="56">
        <v>69035</v>
      </c>
      <c r="X160" s="56">
        <v>64085</v>
      </c>
      <c r="Y160" s="56">
        <v>249749</v>
      </c>
      <c r="Z160" s="56">
        <v>184300</v>
      </c>
      <c r="AA160" s="88">
        <f t="shared" si="18"/>
        <v>567169</v>
      </c>
      <c r="AB160" s="56">
        <v>233623</v>
      </c>
      <c r="AC160" s="56">
        <v>46658</v>
      </c>
      <c r="AD160" s="56">
        <f t="shared" si="19"/>
        <v>280281</v>
      </c>
      <c r="AE160" s="56">
        <v>24521</v>
      </c>
      <c r="AF160" s="88">
        <v>304802</v>
      </c>
      <c r="AG160" s="56"/>
      <c r="AH160" s="56"/>
      <c r="AI160" s="56"/>
    </row>
    <row r="161" spans="1:35">
      <c r="A161" s="4"/>
      <c r="B161" s="2">
        <v>4</v>
      </c>
      <c r="C161" s="4" t="s">
        <v>393</v>
      </c>
      <c r="D161" s="18" t="s">
        <v>481</v>
      </c>
      <c r="E161" s="18" t="s">
        <v>482</v>
      </c>
      <c r="F161" s="18"/>
      <c r="G161" s="19" t="s">
        <v>483</v>
      </c>
      <c r="H161" s="34">
        <v>1.6482161999999999E-5</v>
      </c>
      <c r="I161" s="55">
        <v>533553</v>
      </c>
      <c r="J161" s="55">
        <v>-52368</v>
      </c>
      <c r="K161" s="55">
        <v>-104</v>
      </c>
      <c r="L161" s="55">
        <v>81929</v>
      </c>
      <c r="M161" s="55">
        <v>5250</v>
      </c>
      <c r="N161" s="87">
        <v>0</v>
      </c>
      <c r="O161" s="55">
        <v>12406</v>
      </c>
      <c r="P161" s="55">
        <v>42170</v>
      </c>
      <c r="Q161" s="56">
        <f t="shared" si="16"/>
        <v>622836</v>
      </c>
      <c r="R161" s="56">
        <v>9766</v>
      </c>
      <c r="S161" s="56">
        <v>18983</v>
      </c>
      <c r="T161" s="56">
        <v>120021</v>
      </c>
      <c r="U161" s="56">
        <v>164895</v>
      </c>
      <c r="V161" s="88">
        <f t="shared" si="17"/>
        <v>313665</v>
      </c>
      <c r="W161" s="56">
        <v>18598</v>
      </c>
      <c r="X161" s="56">
        <v>17264</v>
      </c>
      <c r="Y161" s="56">
        <v>67281</v>
      </c>
      <c r="Z161" s="56">
        <v>45</v>
      </c>
      <c r="AA161" s="88">
        <f t="shared" si="18"/>
        <v>103188</v>
      </c>
      <c r="AB161" s="56">
        <v>81929</v>
      </c>
      <c r="AC161" s="56">
        <v>-6423</v>
      </c>
      <c r="AD161" s="56">
        <f t="shared" si="19"/>
        <v>75506</v>
      </c>
      <c r="AE161" s="56">
        <v>31764</v>
      </c>
      <c r="AF161" s="88">
        <v>107270</v>
      </c>
      <c r="AG161" s="56"/>
      <c r="AH161" s="56"/>
      <c r="AI161" s="56"/>
    </row>
    <row r="162" spans="1:35">
      <c r="A162" s="4"/>
      <c r="B162" s="2">
        <v>4</v>
      </c>
      <c r="C162" s="4" t="s">
        <v>393</v>
      </c>
      <c r="D162" s="18" t="s">
        <v>484</v>
      </c>
      <c r="E162" s="18" t="s">
        <v>485</v>
      </c>
      <c r="F162" s="18"/>
      <c r="G162" s="19" t="s">
        <v>486</v>
      </c>
      <c r="H162" s="34">
        <v>9.3155939999999996E-6</v>
      </c>
      <c r="I162" s="55">
        <v>348962</v>
      </c>
      <c r="J162" s="55">
        <v>-29598</v>
      </c>
      <c r="K162" s="55">
        <v>-59</v>
      </c>
      <c r="L162" s="55">
        <v>39307</v>
      </c>
      <c r="M162" s="55">
        <v>2967</v>
      </c>
      <c r="N162" s="87">
        <v>0</v>
      </c>
      <c r="O162" s="55">
        <v>7012</v>
      </c>
      <c r="P162" s="55">
        <v>-16569</v>
      </c>
      <c r="Q162" s="56">
        <f t="shared" si="16"/>
        <v>352022</v>
      </c>
      <c r="R162" s="56">
        <v>5520</v>
      </c>
      <c r="S162" s="56">
        <v>10729</v>
      </c>
      <c r="T162" s="56">
        <v>67835</v>
      </c>
      <c r="U162" s="56">
        <v>100775</v>
      </c>
      <c r="V162" s="88">
        <f t="shared" si="17"/>
        <v>184859</v>
      </c>
      <c r="W162" s="56">
        <v>10511</v>
      </c>
      <c r="X162" s="56">
        <v>9758</v>
      </c>
      <c r="Y162" s="56">
        <v>38027</v>
      </c>
      <c r="Z162" s="56">
        <v>21</v>
      </c>
      <c r="AA162" s="88">
        <f t="shared" si="18"/>
        <v>58317</v>
      </c>
      <c r="AB162" s="56">
        <v>39307</v>
      </c>
      <c r="AC162" s="56">
        <v>3368</v>
      </c>
      <c r="AD162" s="56">
        <f t="shared" si="19"/>
        <v>42675</v>
      </c>
      <c r="AE162" s="56">
        <v>20448</v>
      </c>
      <c r="AF162" s="88">
        <v>63123</v>
      </c>
      <c r="AG162" s="56"/>
      <c r="AH162" s="56"/>
      <c r="AI162" s="56"/>
    </row>
    <row r="163" spans="1:35">
      <c r="A163" s="4"/>
      <c r="B163" s="2">
        <v>4</v>
      </c>
      <c r="C163" s="4" t="s">
        <v>393</v>
      </c>
      <c r="D163" s="18" t="s">
        <v>487</v>
      </c>
      <c r="E163" s="18" t="s">
        <v>488</v>
      </c>
      <c r="F163" s="18"/>
      <c r="G163" s="19" t="s">
        <v>489</v>
      </c>
      <c r="H163" s="34">
        <v>8.9756779999999993E-6</v>
      </c>
      <c r="I163" s="55">
        <v>287632</v>
      </c>
      <c r="J163" s="55">
        <v>-28518</v>
      </c>
      <c r="K163" s="55">
        <v>-57</v>
      </c>
      <c r="L163" s="55">
        <v>45049</v>
      </c>
      <c r="M163" s="55">
        <v>2859</v>
      </c>
      <c r="N163" s="87">
        <v>0</v>
      </c>
      <c r="O163" s="55">
        <v>6756</v>
      </c>
      <c r="P163" s="55">
        <v>25457</v>
      </c>
      <c r="Q163" s="56">
        <f t="shared" si="16"/>
        <v>339178</v>
      </c>
      <c r="R163" s="56">
        <v>5318</v>
      </c>
      <c r="S163" s="56">
        <v>10338</v>
      </c>
      <c r="T163" s="56">
        <v>65360</v>
      </c>
      <c r="U163" s="56">
        <v>133128</v>
      </c>
      <c r="V163" s="88">
        <f t="shared" si="17"/>
        <v>214144</v>
      </c>
      <c r="W163" s="56">
        <v>10128</v>
      </c>
      <c r="X163" s="56">
        <v>9402</v>
      </c>
      <c r="Y163" s="56">
        <v>36639</v>
      </c>
      <c r="Z163" s="56">
        <v>15</v>
      </c>
      <c r="AA163" s="88">
        <f t="shared" si="18"/>
        <v>56184</v>
      </c>
      <c r="AB163" s="56">
        <v>45049</v>
      </c>
      <c r="AC163" s="56">
        <v>-3931</v>
      </c>
      <c r="AD163" s="56">
        <f t="shared" si="19"/>
        <v>41118</v>
      </c>
      <c r="AE163" s="56">
        <v>25861</v>
      </c>
      <c r="AF163" s="88">
        <v>66979</v>
      </c>
      <c r="AG163" s="56"/>
      <c r="AH163" s="56"/>
      <c r="AI163" s="56"/>
    </row>
    <row r="164" spans="1:35">
      <c r="A164" s="4"/>
      <c r="B164" s="2">
        <v>4</v>
      </c>
      <c r="C164" s="4" t="s">
        <v>393</v>
      </c>
      <c r="D164" s="18" t="s">
        <v>490</v>
      </c>
      <c r="E164" s="18" t="s">
        <v>491</v>
      </c>
      <c r="F164" s="18"/>
      <c r="G164" s="19" t="s">
        <v>492</v>
      </c>
      <c r="H164" s="34">
        <v>1.5919128000000001E-4</v>
      </c>
      <c r="I164" s="55">
        <v>6051515</v>
      </c>
      <c r="J164" s="55">
        <v>-505791</v>
      </c>
      <c r="K164" s="55">
        <v>-1006</v>
      </c>
      <c r="L164" s="55">
        <v>658689</v>
      </c>
      <c r="M164" s="55">
        <v>50702</v>
      </c>
      <c r="N164" s="87">
        <v>0</v>
      </c>
      <c r="O164" s="55">
        <v>119824</v>
      </c>
      <c r="P164" s="55">
        <v>-358331</v>
      </c>
      <c r="Q164" s="56">
        <f t="shared" si="16"/>
        <v>6015602</v>
      </c>
      <c r="R164" s="56">
        <v>94323</v>
      </c>
      <c r="S164" s="56">
        <v>183345</v>
      </c>
      <c r="T164" s="56">
        <v>1159215</v>
      </c>
      <c r="U164" s="56">
        <v>1285860</v>
      </c>
      <c r="V164" s="88">
        <f t="shared" si="17"/>
        <v>2722743</v>
      </c>
      <c r="W164" s="56">
        <v>179622</v>
      </c>
      <c r="X164" s="56">
        <v>166744</v>
      </c>
      <c r="Y164" s="56">
        <v>649826</v>
      </c>
      <c r="Z164" s="56">
        <v>90375</v>
      </c>
      <c r="AA164" s="88">
        <f t="shared" si="18"/>
        <v>1086567</v>
      </c>
      <c r="AB164" s="56">
        <v>658689</v>
      </c>
      <c r="AC164" s="56">
        <v>70578</v>
      </c>
      <c r="AD164" s="56">
        <f t="shared" si="19"/>
        <v>729267</v>
      </c>
      <c r="AE164" s="56">
        <v>246570</v>
      </c>
      <c r="AF164" s="88">
        <v>975837</v>
      </c>
      <c r="AG164" s="56"/>
      <c r="AH164" s="56"/>
      <c r="AI164" s="56"/>
    </row>
    <row r="165" spans="1:35">
      <c r="A165" s="4"/>
      <c r="B165" s="2">
        <v>4</v>
      </c>
      <c r="C165" s="4" t="s">
        <v>393</v>
      </c>
      <c r="D165" s="18" t="s">
        <v>493</v>
      </c>
      <c r="E165" s="18" t="s">
        <v>494</v>
      </c>
      <c r="F165" s="18"/>
      <c r="G165" s="19" t="s">
        <v>495</v>
      </c>
      <c r="H165" s="34">
        <v>1.0485125999999999E-4</v>
      </c>
      <c r="I165" s="55">
        <v>3788175</v>
      </c>
      <c r="J165" s="55">
        <v>-333139</v>
      </c>
      <c r="K165" s="55">
        <v>-663</v>
      </c>
      <c r="L165" s="55">
        <v>463029</v>
      </c>
      <c r="M165" s="55">
        <v>33395</v>
      </c>
      <c r="N165" s="87">
        <v>0</v>
      </c>
      <c r="O165" s="55">
        <v>78922</v>
      </c>
      <c r="P165" s="55">
        <v>-67546</v>
      </c>
      <c r="Q165" s="56">
        <f t="shared" si="16"/>
        <v>3962173</v>
      </c>
      <c r="R165" s="56">
        <v>62126</v>
      </c>
      <c r="S165" s="56">
        <v>120760</v>
      </c>
      <c r="T165" s="56">
        <v>763516</v>
      </c>
      <c r="U165" s="56">
        <v>875523</v>
      </c>
      <c r="V165" s="88">
        <f t="shared" si="17"/>
        <v>1821925</v>
      </c>
      <c r="W165" s="56">
        <v>118308</v>
      </c>
      <c r="X165" s="56">
        <v>109826</v>
      </c>
      <c r="Y165" s="56">
        <v>428008</v>
      </c>
      <c r="Z165" s="56">
        <v>306</v>
      </c>
      <c r="AA165" s="88">
        <f t="shared" si="18"/>
        <v>656448</v>
      </c>
      <c r="AB165" s="56">
        <v>463029</v>
      </c>
      <c r="AC165" s="56">
        <v>17302</v>
      </c>
      <c r="AD165" s="56">
        <f t="shared" si="19"/>
        <v>480331</v>
      </c>
      <c r="AE165" s="56">
        <v>175757</v>
      </c>
      <c r="AF165" s="88">
        <v>656088</v>
      </c>
      <c r="AG165" s="56"/>
      <c r="AH165" s="56"/>
      <c r="AI165" s="56"/>
    </row>
    <row r="166" spans="1:35">
      <c r="A166" s="4"/>
      <c r="B166" s="2">
        <v>4</v>
      </c>
      <c r="C166" s="4" t="s">
        <v>393</v>
      </c>
      <c r="D166" s="18" t="s">
        <v>496</v>
      </c>
      <c r="E166" s="18" t="s">
        <v>497</v>
      </c>
      <c r="F166" s="18"/>
      <c r="G166" s="19" t="s">
        <v>498</v>
      </c>
      <c r="H166" s="34">
        <v>2.2980227000000001E-5</v>
      </c>
      <c r="I166" s="55">
        <v>800082</v>
      </c>
      <c r="J166" s="55">
        <v>-73014</v>
      </c>
      <c r="K166" s="55">
        <v>-145</v>
      </c>
      <c r="L166" s="55">
        <v>105936</v>
      </c>
      <c r="M166" s="55">
        <v>7319</v>
      </c>
      <c r="N166" s="87">
        <v>0</v>
      </c>
      <c r="O166" s="55">
        <v>17298</v>
      </c>
      <c r="P166" s="55">
        <v>10913</v>
      </c>
      <c r="Q166" s="56">
        <f t="shared" si="16"/>
        <v>868389</v>
      </c>
      <c r="R166" s="56">
        <v>13616</v>
      </c>
      <c r="S166" s="56">
        <v>26467</v>
      </c>
      <c r="T166" s="56">
        <v>167340</v>
      </c>
      <c r="U166" s="56">
        <v>294689</v>
      </c>
      <c r="V166" s="88">
        <f t="shared" si="17"/>
        <v>502112</v>
      </c>
      <c r="W166" s="56">
        <v>25930</v>
      </c>
      <c r="X166" s="56">
        <v>24071</v>
      </c>
      <c r="Y166" s="56">
        <v>93806</v>
      </c>
      <c r="Z166" s="56">
        <v>47</v>
      </c>
      <c r="AA166" s="88">
        <f t="shared" si="18"/>
        <v>143854</v>
      </c>
      <c r="AB166" s="56">
        <v>105936</v>
      </c>
      <c r="AC166" s="56">
        <v>-662</v>
      </c>
      <c r="AD166" s="56">
        <f t="shared" si="19"/>
        <v>105274</v>
      </c>
      <c r="AE166" s="56">
        <v>58350</v>
      </c>
      <c r="AF166" s="88">
        <v>163624</v>
      </c>
      <c r="AG166" s="56"/>
      <c r="AH166" s="56"/>
      <c r="AI166" s="56"/>
    </row>
    <row r="167" spans="1:35">
      <c r="A167" s="4"/>
      <c r="B167" s="2">
        <v>4</v>
      </c>
      <c r="C167" s="4" t="s">
        <v>393</v>
      </c>
      <c r="D167" s="18" t="s">
        <v>499</v>
      </c>
      <c r="E167" s="18" t="s">
        <v>500</v>
      </c>
      <c r="F167" s="18"/>
      <c r="G167" s="19" t="s">
        <v>501</v>
      </c>
      <c r="H167" s="34">
        <v>1.16101544E-4</v>
      </c>
      <c r="I167" s="55">
        <v>3924126</v>
      </c>
      <c r="J167" s="55">
        <v>-368884</v>
      </c>
      <c r="K167" s="55">
        <v>-734</v>
      </c>
      <c r="L167" s="55">
        <v>552655</v>
      </c>
      <c r="M167" s="55">
        <v>36978</v>
      </c>
      <c r="N167" s="87">
        <v>0</v>
      </c>
      <c r="O167" s="55">
        <v>87390</v>
      </c>
      <c r="P167" s="55">
        <v>155774</v>
      </c>
      <c r="Q167" s="56">
        <f t="shared" si="16"/>
        <v>4387305</v>
      </c>
      <c r="R167" s="56">
        <v>68792</v>
      </c>
      <c r="S167" s="56">
        <v>133717</v>
      </c>
      <c r="T167" s="56">
        <v>845440</v>
      </c>
      <c r="U167" s="56">
        <v>1154745</v>
      </c>
      <c r="V167" s="88">
        <f t="shared" si="17"/>
        <v>2202694</v>
      </c>
      <c r="W167" s="56">
        <v>131002</v>
      </c>
      <c r="X167" s="56">
        <v>121610</v>
      </c>
      <c r="Y167" s="56">
        <v>473932</v>
      </c>
      <c r="Z167" s="56">
        <v>310</v>
      </c>
      <c r="AA167" s="88">
        <f t="shared" si="18"/>
        <v>726854</v>
      </c>
      <c r="AB167" s="56">
        <v>552655</v>
      </c>
      <c r="AC167" s="56">
        <v>-20785</v>
      </c>
      <c r="AD167" s="56">
        <f t="shared" si="19"/>
        <v>531870</v>
      </c>
      <c r="AE167" s="56">
        <v>225851</v>
      </c>
      <c r="AF167" s="88">
        <v>757721</v>
      </c>
      <c r="AG167" s="56"/>
      <c r="AH167" s="56"/>
      <c r="AI167" s="56"/>
    </row>
    <row r="168" spans="1:35">
      <c r="A168" s="4"/>
      <c r="B168" s="2">
        <v>4</v>
      </c>
      <c r="C168" s="4" t="s">
        <v>393</v>
      </c>
      <c r="D168" s="18" t="s">
        <v>502</v>
      </c>
      <c r="E168" s="18" t="s">
        <v>503</v>
      </c>
      <c r="F168" s="18"/>
      <c r="G168" s="19" t="s">
        <v>504</v>
      </c>
      <c r="H168" s="34">
        <v>3.934962472E-3</v>
      </c>
      <c r="I168" s="55">
        <v>139331975</v>
      </c>
      <c r="J168" s="55">
        <v>-12502372</v>
      </c>
      <c r="K168" s="55">
        <v>-24866</v>
      </c>
      <c r="L168" s="55">
        <v>17795569</v>
      </c>
      <c r="M168" s="55">
        <v>1253260</v>
      </c>
      <c r="N168" s="87">
        <v>0</v>
      </c>
      <c r="O168" s="55">
        <v>2961868</v>
      </c>
      <c r="P168" s="55">
        <v>-119053</v>
      </c>
      <c r="Q168" s="56">
        <f t="shared" si="16"/>
        <v>148696381</v>
      </c>
      <c r="R168" s="56">
        <v>2331531</v>
      </c>
      <c r="S168" s="56">
        <v>4531999</v>
      </c>
      <c r="T168" s="56">
        <v>28653995</v>
      </c>
      <c r="U168" s="56">
        <v>25111420</v>
      </c>
      <c r="V168" s="88">
        <f t="shared" si="17"/>
        <v>60628945</v>
      </c>
      <c r="W168" s="56">
        <v>4439988</v>
      </c>
      <c r="X168" s="56">
        <v>4121666</v>
      </c>
      <c r="Y168" s="56">
        <v>16062693</v>
      </c>
      <c r="Z168" s="56">
        <v>13138</v>
      </c>
      <c r="AA168" s="88">
        <f t="shared" si="18"/>
        <v>24637485</v>
      </c>
      <c r="AB168" s="56">
        <v>17795569</v>
      </c>
      <c r="AC168" s="56">
        <v>230788</v>
      </c>
      <c r="AD168" s="56">
        <f t="shared" si="19"/>
        <v>18026357</v>
      </c>
      <c r="AE168" s="56">
        <v>4995406</v>
      </c>
      <c r="AF168" s="88">
        <v>23021763</v>
      </c>
      <c r="AG168" s="56"/>
      <c r="AH168" s="56"/>
      <c r="AI168" s="56"/>
    </row>
    <row r="169" spans="1:35">
      <c r="A169" s="4"/>
      <c r="B169" s="2">
        <v>4</v>
      </c>
      <c r="C169" s="4" t="s">
        <v>393</v>
      </c>
      <c r="D169" s="18" t="s">
        <v>505</v>
      </c>
      <c r="E169" s="18" t="s">
        <v>506</v>
      </c>
      <c r="F169" s="18"/>
      <c r="G169" s="19" t="s">
        <v>507</v>
      </c>
      <c r="H169" s="34">
        <v>4.8733919000000003E-5</v>
      </c>
      <c r="I169" s="55">
        <v>2034740</v>
      </c>
      <c r="J169" s="55">
        <v>-154840</v>
      </c>
      <c r="K169" s="55">
        <v>-308</v>
      </c>
      <c r="L169" s="55">
        <v>174749</v>
      </c>
      <c r="M169" s="55">
        <v>15521</v>
      </c>
      <c r="N169" s="87">
        <v>0</v>
      </c>
      <c r="O169" s="55">
        <v>36682</v>
      </c>
      <c r="P169" s="55">
        <v>-264962</v>
      </c>
      <c r="Q169" s="56">
        <f t="shared" si="16"/>
        <v>1841582</v>
      </c>
      <c r="R169" s="56">
        <v>28876</v>
      </c>
      <c r="S169" s="56">
        <v>56128</v>
      </c>
      <c r="T169" s="56">
        <v>354875</v>
      </c>
      <c r="U169" s="56">
        <v>409033</v>
      </c>
      <c r="V169" s="88">
        <f t="shared" si="17"/>
        <v>848912</v>
      </c>
      <c r="W169" s="56">
        <v>54989</v>
      </c>
      <c r="X169" s="56">
        <v>51046</v>
      </c>
      <c r="Y169" s="56">
        <v>198934</v>
      </c>
      <c r="Z169" s="56">
        <v>172266</v>
      </c>
      <c r="AA169" s="88">
        <f t="shared" si="18"/>
        <v>477235</v>
      </c>
      <c r="AB169" s="56">
        <v>174749</v>
      </c>
      <c r="AC169" s="56">
        <v>48505</v>
      </c>
      <c r="AD169" s="56">
        <f t="shared" si="19"/>
        <v>223254</v>
      </c>
      <c r="AE169" s="56">
        <v>53571</v>
      </c>
      <c r="AF169" s="88">
        <v>276825</v>
      </c>
      <c r="AG169" s="56"/>
      <c r="AH169" s="56"/>
      <c r="AI169" s="56"/>
    </row>
    <row r="170" spans="1:35">
      <c r="A170" s="4"/>
      <c r="B170" s="2">
        <v>4</v>
      </c>
      <c r="C170" s="4" t="s">
        <v>393</v>
      </c>
      <c r="D170" s="18" t="s">
        <v>508</v>
      </c>
      <c r="E170" s="18" t="s">
        <v>509</v>
      </c>
      <c r="F170" s="18"/>
      <c r="G170" s="19" t="s">
        <v>510</v>
      </c>
      <c r="H170" s="34">
        <v>1.3111011E-5</v>
      </c>
      <c r="I170" s="55">
        <v>543486</v>
      </c>
      <c r="J170" s="55">
        <v>-41657</v>
      </c>
      <c r="K170" s="55">
        <v>-83</v>
      </c>
      <c r="L170" s="55">
        <v>47593</v>
      </c>
      <c r="M170" s="55">
        <v>4176</v>
      </c>
      <c r="N170" s="87">
        <v>0</v>
      </c>
      <c r="O170" s="55">
        <v>9869</v>
      </c>
      <c r="P170" s="55">
        <v>-67938</v>
      </c>
      <c r="Q170" s="56">
        <f t="shared" si="16"/>
        <v>495446</v>
      </c>
      <c r="R170" s="56">
        <v>7768</v>
      </c>
      <c r="S170" s="56">
        <v>15100</v>
      </c>
      <c r="T170" s="56">
        <v>95473</v>
      </c>
      <c r="U170" s="56">
        <v>98509</v>
      </c>
      <c r="V170" s="88">
        <f t="shared" si="17"/>
        <v>216850</v>
      </c>
      <c r="W170" s="56">
        <v>14794</v>
      </c>
      <c r="X170" s="56">
        <v>13733</v>
      </c>
      <c r="Y170" s="56">
        <v>53520</v>
      </c>
      <c r="Z170" s="56">
        <v>45412</v>
      </c>
      <c r="AA170" s="88">
        <f t="shared" si="18"/>
        <v>127459</v>
      </c>
      <c r="AB170" s="56">
        <v>47593</v>
      </c>
      <c r="AC170" s="56">
        <v>12470</v>
      </c>
      <c r="AD170" s="56">
        <f t="shared" si="19"/>
        <v>60063</v>
      </c>
      <c r="AE170" s="56">
        <v>12220</v>
      </c>
      <c r="AF170" s="88">
        <v>72283</v>
      </c>
      <c r="AG170" s="56"/>
      <c r="AH170" s="56"/>
      <c r="AI170" s="56"/>
    </row>
    <row r="171" spans="1:35">
      <c r="A171" s="4"/>
      <c r="B171" s="2">
        <v>4</v>
      </c>
      <c r="C171" s="4" t="s">
        <v>393</v>
      </c>
      <c r="D171" s="18" t="s">
        <v>511</v>
      </c>
      <c r="E171" s="18" t="s">
        <v>512</v>
      </c>
      <c r="F171" s="18"/>
      <c r="G171" s="19" t="s">
        <v>513</v>
      </c>
      <c r="H171" s="34">
        <v>1.3011459199999999E-4</v>
      </c>
      <c r="I171" s="55">
        <v>5242384</v>
      </c>
      <c r="J171" s="55">
        <v>-413407</v>
      </c>
      <c r="K171" s="55">
        <v>-822</v>
      </c>
      <c r="L171" s="55">
        <v>494642</v>
      </c>
      <c r="M171" s="55">
        <v>41441</v>
      </c>
      <c r="N171" s="87">
        <v>0</v>
      </c>
      <c r="O171" s="55">
        <v>97938</v>
      </c>
      <c r="P171" s="55">
        <v>-545339</v>
      </c>
      <c r="Q171" s="56">
        <f t="shared" si="16"/>
        <v>4916837</v>
      </c>
      <c r="R171" s="56">
        <v>77095</v>
      </c>
      <c r="S171" s="56">
        <v>149856</v>
      </c>
      <c r="T171" s="56">
        <v>947481</v>
      </c>
      <c r="U171" s="56">
        <v>1282607</v>
      </c>
      <c r="V171" s="88">
        <f t="shared" si="17"/>
        <v>2457039</v>
      </c>
      <c r="W171" s="56">
        <v>146814</v>
      </c>
      <c r="X171" s="56">
        <v>136288</v>
      </c>
      <c r="Y171" s="56">
        <v>531134</v>
      </c>
      <c r="Z171" s="56">
        <v>268688</v>
      </c>
      <c r="AA171" s="88">
        <f t="shared" si="18"/>
        <v>1082924</v>
      </c>
      <c r="AB171" s="56">
        <v>494642</v>
      </c>
      <c r="AC171" s="56">
        <v>101423</v>
      </c>
      <c r="AD171" s="56">
        <f t="shared" si="19"/>
        <v>596065</v>
      </c>
      <c r="AE171" s="56">
        <v>215024</v>
      </c>
      <c r="AF171" s="88">
        <v>811089</v>
      </c>
      <c r="AG171" s="56"/>
      <c r="AH171" s="56"/>
      <c r="AI171" s="56"/>
    </row>
    <row r="172" spans="1:35">
      <c r="A172" s="4"/>
      <c r="B172" s="2">
        <v>4</v>
      </c>
      <c r="C172" s="4" t="s">
        <v>393</v>
      </c>
      <c r="D172" s="18" t="s">
        <v>514</v>
      </c>
      <c r="E172" s="18" t="s">
        <v>515</v>
      </c>
      <c r="F172" s="18"/>
      <c r="G172" s="19" t="s">
        <v>516</v>
      </c>
      <c r="H172" s="34">
        <v>1.13957554E-4</v>
      </c>
      <c r="I172" s="55">
        <v>4195640</v>
      </c>
      <c r="J172" s="55">
        <v>-362072</v>
      </c>
      <c r="K172" s="55">
        <v>-720</v>
      </c>
      <c r="L172" s="55">
        <v>491658</v>
      </c>
      <c r="M172" s="55">
        <v>36294</v>
      </c>
      <c r="N172" s="87">
        <v>0</v>
      </c>
      <c r="O172" s="55">
        <v>85777</v>
      </c>
      <c r="P172" s="55">
        <v>-140290</v>
      </c>
      <c r="Q172" s="56">
        <f t="shared" si="16"/>
        <v>4306287</v>
      </c>
      <c r="R172" s="56">
        <v>67522</v>
      </c>
      <c r="S172" s="56">
        <v>131248</v>
      </c>
      <c r="T172" s="56">
        <v>829827</v>
      </c>
      <c r="U172" s="56">
        <v>623841</v>
      </c>
      <c r="V172" s="88">
        <f t="shared" si="17"/>
        <v>1652438</v>
      </c>
      <c r="W172" s="56">
        <v>128583</v>
      </c>
      <c r="X172" s="56">
        <v>119365</v>
      </c>
      <c r="Y172" s="56">
        <v>465180</v>
      </c>
      <c r="Z172" s="56">
        <v>12065</v>
      </c>
      <c r="AA172" s="88">
        <f t="shared" si="18"/>
        <v>725193</v>
      </c>
      <c r="AB172" s="56">
        <v>491658</v>
      </c>
      <c r="AC172" s="56">
        <v>30390</v>
      </c>
      <c r="AD172" s="56">
        <f t="shared" si="19"/>
        <v>522048</v>
      </c>
      <c r="AE172" s="56">
        <v>125116</v>
      </c>
      <c r="AF172" s="88">
        <v>647164</v>
      </c>
      <c r="AG172" s="56"/>
      <c r="AH172" s="56"/>
      <c r="AI172" s="56"/>
    </row>
    <row r="173" spans="1:35">
      <c r="A173" s="4"/>
      <c r="B173" s="2">
        <v>4</v>
      </c>
      <c r="C173" s="4" t="s">
        <v>393</v>
      </c>
      <c r="D173" s="18" t="s">
        <v>517</v>
      </c>
      <c r="E173" s="18" t="s">
        <v>518</v>
      </c>
      <c r="F173" s="18"/>
      <c r="G173" s="19" t="s">
        <v>519</v>
      </c>
      <c r="H173" s="34">
        <v>9.3421261999999995E-5</v>
      </c>
      <c r="I173" s="55">
        <v>3276433</v>
      </c>
      <c r="J173" s="55">
        <v>-296823</v>
      </c>
      <c r="K173" s="55">
        <v>-590</v>
      </c>
      <c r="L173" s="55">
        <v>427143</v>
      </c>
      <c r="M173" s="55">
        <v>29754</v>
      </c>
      <c r="N173" s="87">
        <v>0</v>
      </c>
      <c r="O173" s="55">
        <v>70318</v>
      </c>
      <c r="P173" s="55">
        <v>24016</v>
      </c>
      <c r="Q173" s="56">
        <f t="shared" si="16"/>
        <v>3530251</v>
      </c>
      <c r="R173" s="56">
        <v>55354</v>
      </c>
      <c r="S173" s="56">
        <v>107596</v>
      </c>
      <c r="T173" s="56">
        <v>680284</v>
      </c>
      <c r="U173" s="56">
        <v>948676</v>
      </c>
      <c r="V173" s="88">
        <f t="shared" si="17"/>
        <v>1791910</v>
      </c>
      <c r="W173" s="56">
        <v>105411</v>
      </c>
      <c r="X173" s="56">
        <v>97854</v>
      </c>
      <c r="Y173" s="56">
        <v>381350</v>
      </c>
      <c r="Z173" s="56">
        <v>241</v>
      </c>
      <c r="AA173" s="88">
        <f t="shared" si="18"/>
        <v>584856</v>
      </c>
      <c r="AB173" s="56">
        <v>427143</v>
      </c>
      <c r="AC173" s="56">
        <v>827</v>
      </c>
      <c r="AD173" s="56">
        <f t="shared" si="19"/>
        <v>427970</v>
      </c>
      <c r="AE173" s="56">
        <v>188090</v>
      </c>
      <c r="AF173" s="88">
        <v>616060</v>
      </c>
      <c r="AG173" s="56"/>
      <c r="AH173" s="56"/>
      <c r="AI173" s="56"/>
    </row>
    <row r="174" spans="1:35">
      <c r="A174" s="4"/>
      <c r="B174" s="2">
        <v>4</v>
      </c>
      <c r="C174" s="4" t="s">
        <v>393</v>
      </c>
      <c r="D174" s="18" t="s">
        <v>520</v>
      </c>
      <c r="E174" s="18" t="s">
        <v>521</v>
      </c>
      <c r="F174" s="18"/>
      <c r="G174" s="19" t="s">
        <v>522</v>
      </c>
      <c r="H174" s="34">
        <v>2.6384098290000001E-3</v>
      </c>
      <c r="I174" s="55">
        <v>108918334</v>
      </c>
      <c r="J174" s="55">
        <v>-8382896</v>
      </c>
      <c r="K174" s="55">
        <v>-16673</v>
      </c>
      <c r="L174" s="55">
        <v>9643953</v>
      </c>
      <c r="M174" s="55">
        <v>840316</v>
      </c>
      <c r="N174" s="87">
        <v>0</v>
      </c>
      <c r="O174" s="55">
        <v>1985946</v>
      </c>
      <c r="P174" s="55">
        <v>-13287396</v>
      </c>
      <c r="Q174" s="56">
        <f t="shared" si="16"/>
        <v>99701584</v>
      </c>
      <c r="R174" s="56">
        <v>1563302</v>
      </c>
      <c r="S174" s="56">
        <v>3038725</v>
      </c>
      <c r="T174" s="56">
        <v>19212631</v>
      </c>
      <c r="U174" s="56">
        <v>0</v>
      </c>
      <c r="V174" s="88">
        <f t="shared" si="17"/>
        <v>23814658</v>
      </c>
      <c r="W174" s="56">
        <v>2977031</v>
      </c>
      <c r="X174" s="56">
        <v>2763595</v>
      </c>
      <c r="Y174" s="56">
        <v>10770107</v>
      </c>
      <c r="Z174" s="56">
        <v>29642358</v>
      </c>
      <c r="AA174" s="88">
        <f t="shared" si="18"/>
        <v>46153091</v>
      </c>
      <c r="AB174" s="56">
        <v>9643953</v>
      </c>
      <c r="AC174" s="56">
        <v>2442800</v>
      </c>
      <c r="AD174" s="56">
        <f t="shared" si="19"/>
        <v>12086753</v>
      </c>
      <c r="AE174" s="56">
        <v>-5573742</v>
      </c>
      <c r="AF174" s="88">
        <v>6513011</v>
      </c>
      <c r="AG174" s="56"/>
      <c r="AH174" s="56"/>
      <c r="AI174" s="56"/>
    </row>
    <row r="175" spans="1:35">
      <c r="A175" s="4"/>
      <c r="B175" s="2">
        <v>4</v>
      </c>
      <c r="C175" s="4" t="s">
        <v>393</v>
      </c>
      <c r="D175" s="18" t="s">
        <v>523</v>
      </c>
      <c r="E175" s="18" t="s">
        <v>524</v>
      </c>
      <c r="F175" s="18"/>
      <c r="G175" s="19" t="s">
        <v>525</v>
      </c>
      <c r="H175" s="34">
        <v>1.2322908E-5</v>
      </c>
      <c r="I175" s="55">
        <v>434577</v>
      </c>
      <c r="J175" s="55">
        <v>-39153</v>
      </c>
      <c r="K175" s="55">
        <v>-78</v>
      </c>
      <c r="L175" s="55">
        <v>55989</v>
      </c>
      <c r="M175" s="55">
        <v>3925</v>
      </c>
      <c r="N175" s="87">
        <v>0</v>
      </c>
      <c r="O175" s="55">
        <v>9275</v>
      </c>
      <c r="P175" s="55">
        <v>1129</v>
      </c>
      <c r="Q175" s="56">
        <f t="shared" si="16"/>
        <v>465664</v>
      </c>
      <c r="R175" s="56">
        <v>7302</v>
      </c>
      <c r="S175" s="56">
        <v>14193</v>
      </c>
      <c r="T175" s="56">
        <v>89734</v>
      </c>
      <c r="U175" s="56">
        <v>133368</v>
      </c>
      <c r="V175" s="88">
        <f t="shared" si="17"/>
        <v>244597</v>
      </c>
      <c r="W175" s="56">
        <v>13904</v>
      </c>
      <c r="X175" s="56">
        <v>12908</v>
      </c>
      <c r="Y175" s="56">
        <v>50303</v>
      </c>
      <c r="Z175" s="56">
        <v>29</v>
      </c>
      <c r="AA175" s="88">
        <f t="shared" si="18"/>
        <v>77144</v>
      </c>
      <c r="AB175" s="56">
        <v>55989</v>
      </c>
      <c r="AC175" s="56">
        <v>463</v>
      </c>
      <c r="AD175" s="56">
        <f t="shared" si="19"/>
        <v>56452</v>
      </c>
      <c r="AE175" s="56">
        <v>26499</v>
      </c>
      <c r="AF175" s="88">
        <v>82951</v>
      </c>
      <c r="AG175" s="56"/>
      <c r="AH175" s="56"/>
      <c r="AI175" s="56"/>
    </row>
    <row r="176" spans="1:35">
      <c r="A176" s="4"/>
      <c r="B176" s="2">
        <v>4</v>
      </c>
      <c r="C176" s="4" t="s">
        <v>393</v>
      </c>
      <c r="D176" s="18" t="s">
        <v>526</v>
      </c>
      <c r="E176" s="18" t="s">
        <v>527</v>
      </c>
      <c r="F176" s="18"/>
      <c r="G176" s="19" t="s">
        <v>528</v>
      </c>
      <c r="H176" s="34">
        <v>4.7493849999999996E-6</v>
      </c>
      <c r="I176" s="55">
        <v>630656</v>
      </c>
      <c r="J176" s="55">
        <v>-15090</v>
      </c>
      <c r="K176" s="55">
        <v>-30</v>
      </c>
      <c r="L176" s="55">
        <v>-46813</v>
      </c>
      <c r="M176" s="55">
        <v>1513</v>
      </c>
      <c r="N176" s="87">
        <v>0</v>
      </c>
      <c r="O176" s="55">
        <v>3575</v>
      </c>
      <c r="P176" s="55">
        <v>-394339</v>
      </c>
      <c r="Q176" s="56">
        <f t="shared" si="16"/>
        <v>179472</v>
      </c>
      <c r="R176" s="56">
        <v>2814</v>
      </c>
      <c r="S176" s="56">
        <v>5470</v>
      </c>
      <c r="T176" s="56">
        <v>34585</v>
      </c>
      <c r="U176" s="56">
        <v>124167</v>
      </c>
      <c r="V176" s="88">
        <f t="shared" si="17"/>
        <v>167036</v>
      </c>
      <c r="W176" s="56">
        <v>5359</v>
      </c>
      <c r="X176" s="56">
        <v>4975</v>
      </c>
      <c r="Y176" s="56">
        <v>19387</v>
      </c>
      <c r="Z176" s="56">
        <v>346334</v>
      </c>
      <c r="AA176" s="88">
        <f t="shared" si="18"/>
        <v>376055</v>
      </c>
      <c r="AB176" s="56">
        <v>-46813</v>
      </c>
      <c r="AC176" s="56">
        <v>68570</v>
      </c>
      <c r="AD176" s="56">
        <f t="shared" si="19"/>
        <v>21757</v>
      </c>
      <c r="AE176" s="56">
        <v>-34677</v>
      </c>
      <c r="AF176" s="88">
        <v>-12920</v>
      </c>
      <c r="AG176" s="56"/>
      <c r="AH176" s="56"/>
      <c r="AI176" s="56"/>
    </row>
    <row r="177" spans="1:35">
      <c r="A177" s="4"/>
      <c r="B177" s="2">
        <v>4</v>
      </c>
      <c r="C177" s="4" t="s">
        <v>393</v>
      </c>
      <c r="D177" s="18" t="s">
        <v>529</v>
      </c>
      <c r="E177" s="18" t="s">
        <v>530</v>
      </c>
      <c r="F177" s="18"/>
      <c r="G177" s="19" t="s">
        <v>531</v>
      </c>
      <c r="H177" s="34">
        <v>1.560373E-5</v>
      </c>
      <c r="I177" s="55">
        <v>569326</v>
      </c>
      <c r="J177" s="55">
        <v>-49577</v>
      </c>
      <c r="K177" s="55">
        <v>-99</v>
      </c>
      <c r="L177" s="55">
        <v>68084</v>
      </c>
      <c r="M177" s="55">
        <v>4970</v>
      </c>
      <c r="N177" s="87">
        <v>0</v>
      </c>
      <c r="O177" s="55">
        <v>11745</v>
      </c>
      <c r="P177" s="55">
        <v>-14807</v>
      </c>
      <c r="Q177" s="56">
        <f t="shared" si="16"/>
        <v>589642</v>
      </c>
      <c r="R177" s="56">
        <v>9245</v>
      </c>
      <c r="S177" s="56">
        <v>17971</v>
      </c>
      <c r="T177" s="56">
        <v>113625</v>
      </c>
      <c r="U177" s="56">
        <v>187650</v>
      </c>
      <c r="V177" s="88">
        <f t="shared" si="17"/>
        <v>328491</v>
      </c>
      <c r="W177" s="56">
        <v>17606</v>
      </c>
      <c r="X177" s="56">
        <v>16344</v>
      </c>
      <c r="Y177" s="56">
        <v>63695</v>
      </c>
      <c r="Z177" s="56">
        <v>34</v>
      </c>
      <c r="AA177" s="88">
        <f t="shared" si="18"/>
        <v>97679</v>
      </c>
      <c r="AB177" s="56">
        <v>68084</v>
      </c>
      <c r="AC177" s="56">
        <v>3398</v>
      </c>
      <c r="AD177" s="56">
        <f t="shared" si="19"/>
        <v>71482</v>
      </c>
      <c r="AE177" s="56">
        <v>37687</v>
      </c>
      <c r="AF177" s="88">
        <v>109169</v>
      </c>
      <c r="AG177" s="56"/>
      <c r="AH177" s="56"/>
      <c r="AI177" s="56"/>
    </row>
    <row r="178" spans="1:35">
      <c r="A178" s="4"/>
      <c r="B178" s="2">
        <v>4</v>
      </c>
      <c r="C178" s="4" t="s">
        <v>393</v>
      </c>
      <c r="D178" s="18" t="s">
        <v>532</v>
      </c>
      <c r="E178" s="18" t="s">
        <v>533</v>
      </c>
      <c r="F178" s="18"/>
      <c r="G178" s="19" t="s">
        <v>534</v>
      </c>
      <c r="H178" s="34">
        <v>9.1116439999999997E-6</v>
      </c>
      <c r="I178" s="55">
        <v>362395</v>
      </c>
      <c r="J178" s="55">
        <v>-28950</v>
      </c>
      <c r="K178" s="55">
        <v>-58</v>
      </c>
      <c r="L178" s="55">
        <v>35335</v>
      </c>
      <c r="M178" s="55">
        <v>2902</v>
      </c>
      <c r="N178" s="87">
        <v>0</v>
      </c>
      <c r="O178" s="55">
        <v>6858</v>
      </c>
      <c r="P178" s="55">
        <v>-34167</v>
      </c>
      <c r="Q178" s="56">
        <f t="shared" si="16"/>
        <v>344315</v>
      </c>
      <c r="R178" s="56">
        <v>5399</v>
      </c>
      <c r="S178" s="56">
        <v>10494</v>
      </c>
      <c r="T178" s="56">
        <v>66350</v>
      </c>
      <c r="U178" s="56">
        <v>74293</v>
      </c>
      <c r="V178" s="88">
        <f t="shared" si="17"/>
        <v>156536</v>
      </c>
      <c r="W178" s="56">
        <v>10281</v>
      </c>
      <c r="X178" s="56">
        <v>9544</v>
      </c>
      <c r="Y178" s="56">
        <v>37194</v>
      </c>
      <c r="Z178" s="56">
        <v>18022</v>
      </c>
      <c r="AA178" s="88">
        <f t="shared" si="18"/>
        <v>75041</v>
      </c>
      <c r="AB178" s="56">
        <v>35335</v>
      </c>
      <c r="AC178" s="56">
        <v>6406</v>
      </c>
      <c r="AD178" s="56">
        <f t="shared" si="19"/>
        <v>41741</v>
      </c>
      <c r="AE178" s="56">
        <v>12028</v>
      </c>
      <c r="AF178" s="88">
        <v>53769</v>
      </c>
      <c r="AG178" s="56"/>
      <c r="AH178" s="56"/>
      <c r="AI178" s="56"/>
    </row>
    <row r="179" spans="1:35">
      <c r="A179" s="4"/>
      <c r="B179" s="2">
        <v>4</v>
      </c>
      <c r="C179" s="4" t="s">
        <v>393</v>
      </c>
      <c r="D179" s="18" t="s">
        <v>535</v>
      </c>
      <c r="E179" s="18" t="s">
        <v>536</v>
      </c>
      <c r="F179" s="18"/>
      <c r="G179" s="19" t="s">
        <v>537</v>
      </c>
      <c r="H179" s="34">
        <v>4.5629351E-5</v>
      </c>
      <c r="I179" s="55">
        <v>1771993</v>
      </c>
      <c r="J179" s="55">
        <v>-144976</v>
      </c>
      <c r="K179" s="55">
        <v>-288</v>
      </c>
      <c r="L179" s="55">
        <v>183274</v>
      </c>
      <c r="M179" s="55">
        <v>14532</v>
      </c>
      <c r="N179" s="87">
        <v>0</v>
      </c>
      <c r="O179" s="55">
        <v>34346</v>
      </c>
      <c r="P179" s="55">
        <v>-134616</v>
      </c>
      <c r="Q179" s="56">
        <f t="shared" si="16"/>
        <v>1724265</v>
      </c>
      <c r="R179" s="56">
        <v>27036</v>
      </c>
      <c r="S179" s="56">
        <v>52553</v>
      </c>
      <c r="T179" s="56">
        <v>332268</v>
      </c>
      <c r="U179" s="56">
        <v>389810</v>
      </c>
      <c r="V179" s="88">
        <f t="shared" si="17"/>
        <v>801667</v>
      </c>
      <c r="W179" s="56">
        <v>51486</v>
      </c>
      <c r="X179" s="56">
        <v>47794</v>
      </c>
      <c r="Y179" s="56">
        <v>186261</v>
      </c>
      <c r="Z179" s="56">
        <v>52091</v>
      </c>
      <c r="AA179" s="88">
        <f t="shared" si="18"/>
        <v>337632</v>
      </c>
      <c r="AB179" s="56">
        <v>183274</v>
      </c>
      <c r="AC179" s="56">
        <v>25757</v>
      </c>
      <c r="AD179" s="56">
        <f t="shared" si="19"/>
        <v>209031</v>
      </c>
      <c r="AE179" s="56">
        <v>70470</v>
      </c>
      <c r="AF179" s="88">
        <v>279501</v>
      </c>
      <c r="AG179" s="56"/>
      <c r="AH179" s="56"/>
      <c r="AI179" s="56"/>
    </row>
    <row r="180" spans="1:35">
      <c r="A180" s="4"/>
      <c r="B180" s="2">
        <v>4</v>
      </c>
      <c r="C180" s="4" t="s">
        <v>393</v>
      </c>
      <c r="D180" s="18" t="s">
        <v>538</v>
      </c>
      <c r="E180" s="18" t="s">
        <v>539</v>
      </c>
      <c r="F180" s="18"/>
      <c r="G180" s="19" t="s">
        <v>540</v>
      </c>
      <c r="H180" s="34">
        <v>3.1476874699999999E-4</v>
      </c>
      <c r="I180" s="55">
        <v>10859394</v>
      </c>
      <c r="J180" s="55">
        <v>-1000100</v>
      </c>
      <c r="K180" s="55">
        <v>-1989</v>
      </c>
      <c r="L180" s="55">
        <v>1465773</v>
      </c>
      <c r="M180" s="55">
        <v>100252</v>
      </c>
      <c r="N180" s="87">
        <v>0</v>
      </c>
      <c r="O180" s="55">
        <v>236928</v>
      </c>
      <c r="P180" s="55">
        <v>234385</v>
      </c>
      <c r="Q180" s="56">
        <f t="shared" si="16"/>
        <v>11894643</v>
      </c>
      <c r="R180" s="56">
        <v>186506</v>
      </c>
      <c r="S180" s="56">
        <v>362527</v>
      </c>
      <c r="T180" s="56">
        <v>2292114</v>
      </c>
      <c r="U180" s="56">
        <v>2955076</v>
      </c>
      <c r="V180" s="88">
        <f t="shared" si="17"/>
        <v>5796223</v>
      </c>
      <c r="W180" s="56">
        <v>355167</v>
      </c>
      <c r="X180" s="56">
        <v>329704</v>
      </c>
      <c r="Y180" s="56">
        <v>1284900</v>
      </c>
      <c r="Z180" s="56">
        <v>867</v>
      </c>
      <c r="AA180" s="88">
        <f t="shared" si="18"/>
        <v>1970638</v>
      </c>
      <c r="AB180" s="56">
        <v>1465773</v>
      </c>
      <c r="AC180" s="56">
        <v>-23794</v>
      </c>
      <c r="AD180" s="56">
        <f t="shared" si="19"/>
        <v>1441979</v>
      </c>
      <c r="AE180" s="56">
        <v>581959</v>
      </c>
      <c r="AF180" s="88">
        <v>2023938</v>
      </c>
      <c r="AG180" s="56"/>
      <c r="AH180" s="56"/>
      <c r="AI180" s="56"/>
    </row>
    <row r="181" spans="1:35">
      <c r="A181" s="4"/>
      <c r="B181" s="2">
        <v>4</v>
      </c>
      <c r="C181" s="4" t="s">
        <v>393</v>
      </c>
      <c r="D181" s="18" t="s">
        <v>541</v>
      </c>
      <c r="E181" s="18" t="s">
        <v>542</v>
      </c>
      <c r="F181" s="18"/>
      <c r="G181" s="19" t="s">
        <v>543</v>
      </c>
      <c r="H181" s="34">
        <v>1.4568558999999999E-5</v>
      </c>
      <c r="I181" s="55">
        <v>542814</v>
      </c>
      <c r="J181" s="55">
        <v>-46288</v>
      </c>
      <c r="K181" s="55">
        <v>-92</v>
      </c>
      <c r="L181" s="55">
        <v>61904</v>
      </c>
      <c r="M181" s="55">
        <v>4640</v>
      </c>
      <c r="N181" s="87">
        <v>0</v>
      </c>
      <c r="O181" s="55">
        <v>10966</v>
      </c>
      <c r="P181" s="55">
        <v>-23420</v>
      </c>
      <c r="Q181" s="56">
        <f t="shared" si="16"/>
        <v>550524</v>
      </c>
      <c r="R181" s="56">
        <v>8632</v>
      </c>
      <c r="S181" s="56">
        <v>16779</v>
      </c>
      <c r="T181" s="56">
        <v>106087</v>
      </c>
      <c r="U181" s="56">
        <v>105493</v>
      </c>
      <c r="V181" s="88">
        <f t="shared" si="17"/>
        <v>236991</v>
      </c>
      <c r="W181" s="56">
        <v>16438</v>
      </c>
      <c r="X181" s="56">
        <v>15260</v>
      </c>
      <c r="Y181" s="56">
        <v>59470</v>
      </c>
      <c r="Z181" s="56">
        <v>1736</v>
      </c>
      <c r="AA181" s="88">
        <f t="shared" si="18"/>
        <v>92904</v>
      </c>
      <c r="AB181" s="56">
        <v>61904</v>
      </c>
      <c r="AC181" s="56">
        <v>4836</v>
      </c>
      <c r="AD181" s="56">
        <f t="shared" si="19"/>
        <v>66740</v>
      </c>
      <c r="AE181" s="56">
        <v>21210</v>
      </c>
      <c r="AF181" s="88">
        <v>87950</v>
      </c>
      <c r="AG181" s="56"/>
      <c r="AH181" s="56"/>
      <c r="AI181" s="56"/>
    </row>
    <row r="182" spans="1:35">
      <c r="A182" s="4"/>
      <c r="B182" s="2">
        <v>4</v>
      </c>
      <c r="C182" s="4" t="s">
        <v>393</v>
      </c>
      <c r="D182" s="18" t="s">
        <v>544</v>
      </c>
      <c r="E182" s="18" t="s">
        <v>545</v>
      </c>
      <c r="F182" s="18"/>
      <c r="G182" s="19" t="s">
        <v>546</v>
      </c>
      <c r="H182" s="34">
        <v>4.9946917000000001E-5</v>
      </c>
      <c r="I182" s="55">
        <v>1737493</v>
      </c>
      <c r="J182" s="55">
        <v>-158694</v>
      </c>
      <c r="K182" s="55">
        <v>-316</v>
      </c>
      <c r="L182" s="55">
        <v>230468</v>
      </c>
      <c r="M182" s="55">
        <v>15908</v>
      </c>
      <c r="N182" s="87">
        <v>0</v>
      </c>
      <c r="O182" s="55">
        <v>37595</v>
      </c>
      <c r="P182" s="55">
        <v>24966</v>
      </c>
      <c r="Q182" s="56">
        <f t="shared" si="16"/>
        <v>1887420</v>
      </c>
      <c r="R182" s="56">
        <v>29594</v>
      </c>
      <c r="S182" s="56">
        <v>57525</v>
      </c>
      <c r="T182" s="56">
        <v>363708</v>
      </c>
      <c r="U182" s="56">
        <v>655333</v>
      </c>
      <c r="V182" s="88">
        <f t="shared" si="17"/>
        <v>1106160</v>
      </c>
      <c r="W182" s="56">
        <v>56357</v>
      </c>
      <c r="X182" s="56">
        <v>52317</v>
      </c>
      <c r="Y182" s="56">
        <v>203886</v>
      </c>
      <c r="Z182" s="56">
        <v>99</v>
      </c>
      <c r="AA182" s="88">
        <f t="shared" si="18"/>
        <v>312659</v>
      </c>
      <c r="AB182" s="56">
        <v>230468</v>
      </c>
      <c r="AC182" s="56">
        <v>-1657</v>
      </c>
      <c r="AD182" s="56">
        <f t="shared" si="19"/>
        <v>228811</v>
      </c>
      <c r="AE182" s="56">
        <v>129744</v>
      </c>
      <c r="AF182" s="88">
        <v>358555</v>
      </c>
      <c r="AG182" s="56"/>
      <c r="AH182" s="56"/>
      <c r="AI182" s="56"/>
    </row>
    <row r="183" spans="1:35">
      <c r="A183" s="4"/>
      <c r="B183" s="2">
        <v>4</v>
      </c>
      <c r="C183" s="4" t="s">
        <v>393</v>
      </c>
      <c r="D183" s="18" t="s">
        <v>547</v>
      </c>
      <c r="E183" s="18" t="s">
        <v>548</v>
      </c>
      <c r="F183" s="18"/>
      <c r="G183" s="19" t="s">
        <v>549</v>
      </c>
      <c r="H183" s="34">
        <v>1.0081979E-5</v>
      </c>
      <c r="I183" s="55">
        <v>367520</v>
      </c>
      <c r="J183" s="55">
        <v>-32033</v>
      </c>
      <c r="K183" s="55">
        <v>-64</v>
      </c>
      <c r="L183" s="55">
        <v>44040</v>
      </c>
      <c r="M183" s="55">
        <v>3211</v>
      </c>
      <c r="N183" s="87">
        <v>0</v>
      </c>
      <c r="O183" s="55">
        <v>7589</v>
      </c>
      <c r="P183" s="55">
        <v>-9280</v>
      </c>
      <c r="Q183" s="56">
        <f t="shared" si="16"/>
        <v>380983</v>
      </c>
      <c r="R183" s="56">
        <v>5974</v>
      </c>
      <c r="S183" s="56">
        <v>11612</v>
      </c>
      <c r="T183" s="56">
        <v>73416</v>
      </c>
      <c r="U183" s="56">
        <v>0</v>
      </c>
      <c r="V183" s="88">
        <f t="shared" si="17"/>
        <v>91002</v>
      </c>
      <c r="W183" s="56">
        <v>11376</v>
      </c>
      <c r="X183" s="56">
        <v>10560</v>
      </c>
      <c r="Y183" s="56">
        <v>41155</v>
      </c>
      <c r="Z183" s="56">
        <v>22370</v>
      </c>
      <c r="AA183" s="88">
        <f t="shared" si="18"/>
        <v>85461</v>
      </c>
      <c r="AB183" s="56">
        <v>44040</v>
      </c>
      <c r="AC183" s="56">
        <v>2146</v>
      </c>
      <c r="AD183" s="56">
        <f t="shared" si="19"/>
        <v>46186</v>
      </c>
      <c r="AE183" s="56">
        <v>-4227</v>
      </c>
      <c r="AF183" s="88">
        <v>41959</v>
      </c>
      <c r="AG183" s="56"/>
      <c r="AH183" s="56"/>
      <c r="AI183" s="56"/>
    </row>
    <row r="184" spans="1:35">
      <c r="A184" s="4"/>
      <c r="B184" s="2">
        <v>4</v>
      </c>
      <c r="C184" s="4" t="s">
        <v>393</v>
      </c>
      <c r="D184" s="18" t="s">
        <v>550</v>
      </c>
      <c r="E184" s="18" t="s">
        <v>551</v>
      </c>
      <c r="F184" s="18"/>
      <c r="G184" s="19" t="s">
        <v>552</v>
      </c>
      <c r="H184" s="34">
        <v>1.13024673E-4</v>
      </c>
      <c r="I184" s="55">
        <v>4500380</v>
      </c>
      <c r="J184" s="55">
        <v>-359108</v>
      </c>
      <c r="K184" s="55">
        <v>-714</v>
      </c>
      <c r="L184" s="55">
        <v>437564</v>
      </c>
      <c r="M184" s="55">
        <v>35998</v>
      </c>
      <c r="N184" s="87">
        <v>0</v>
      </c>
      <c r="O184" s="55">
        <v>85074</v>
      </c>
      <c r="P184" s="55">
        <v>-428160</v>
      </c>
      <c r="Q184" s="56">
        <f t="shared" si="16"/>
        <v>4271034</v>
      </c>
      <c r="R184" s="56">
        <v>66969</v>
      </c>
      <c r="S184" s="56">
        <v>130173</v>
      </c>
      <c r="T184" s="56">
        <v>823034</v>
      </c>
      <c r="U184" s="56">
        <v>709500</v>
      </c>
      <c r="V184" s="88">
        <f t="shared" si="17"/>
        <v>1729676</v>
      </c>
      <c r="W184" s="56">
        <v>127531</v>
      </c>
      <c r="X184" s="56">
        <v>118387</v>
      </c>
      <c r="Y184" s="56">
        <v>461372</v>
      </c>
      <c r="Z184" s="56">
        <v>269010</v>
      </c>
      <c r="AA184" s="88">
        <f t="shared" si="18"/>
        <v>976300</v>
      </c>
      <c r="AB184" s="56">
        <v>437564</v>
      </c>
      <c r="AC184" s="56">
        <v>80210</v>
      </c>
      <c r="AD184" s="56">
        <f t="shared" si="19"/>
        <v>517774</v>
      </c>
      <c r="AE184" s="56">
        <v>98074</v>
      </c>
      <c r="AF184" s="88">
        <v>615848</v>
      </c>
      <c r="AG184" s="56"/>
      <c r="AH184" s="56"/>
      <c r="AI184" s="56"/>
    </row>
    <row r="185" spans="1:35">
      <c r="A185" s="4"/>
      <c r="B185" s="2">
        <v>4</v>
      </c>
      <c r="C185" s="4" t="s">
        <v>393</v>
      </c>
      <c r="D185" s="18" t="s">
        <v>553</v>
      </c>
      <c r="E185" s="18" t="s">
        <v>554</v>
      </c>
      <c r="F185" s="18"/>
      <c r="G185" s="19" t="s">
        <v>555</v>
      </c>
      <c r="H185" s="34">
        <v>4.4445308999999997E-5</v>
      </c>
      <c r="I185" s="55">
        <v>1707129</v>
      </c>
      <c r="J185" s="55">
        <v>-141214</v>
      </c>
      <c r="K185" s="55">
        <v>-281</v>
      </c>
      <c r="L185" s="55">
        <v>181306</v>
      </c>
      <c r="M185" s="55">
        <v>14156</v>
      </c>
      <c r="N185" s="87">
        <v>0</v>
      </c>
      <c r="O185" s="55">
        <v>33454</v>
      </c>
      <c r="P185" s="55">
        <v>-115028</v>
      </c>
      <c r="Q185" s="56">
        <f t="shared" si="16"/>
        <v>1679522</v>
      </c>
      <c r="R185" s="56">
        <v>26335</v>
      </c>
      <c r="S185" s="56">
        <v>51189</v>
      </c>
      <c r="T185" s="56">
        <v>323646</v>
      </c>
      <c r="U185" s="56">
        <v>427780</v>
      </c>
      <c r="V185" s="88">
        <f t="shared" si="17"/>
        <v>828950</v>
      </c>
      <c r="W185" s="56">
        <v>50150</v>
      </c>
      <c r="X185" s="56">
        <v>46554</v>
      </c>
      <c r="Y185" s="56">
        <v>181428</v>
      </c>
      <c r="Z185" s="56">
        <v>26063</v>
      </c>
      <c r="AA185" s="88">
        <f t="shared" si="18"/>
        <v>304195</v>
      </c>
      <c r="AB185" s="56">
        <v>181306</v>
      </c>
      <c r="AC185" s="56">
        <v>22301</v>
      </c>
      <c r="AD185" s="56">
        <f t="shared" si="19"/>
        <v>203607</v>
      </c>
      <c r="AE185" s="56">
        <v>82725</v>
      </c>
      <c r="AF185" s="88">
        <v>286332</v>
      </c>
      <c r="AG185" s="56"/>
      <c r="AH185" s="56"/>
      <c r="AI185" s="56"/>
    </row>
    <row r="186" spans="1:35">
      <c r="A186" s="4"/>
      <c r="B186" s="2">
        <v>4</v>
      </c>
      <c r="C186" s="4" t="s">
        <v>393</v>
      </c>
      <c r="D186" s="18" t="s">
        <v>556</v>
      </c>
      <c r="E186" s="18" t="s">
        <v>557</v>
      </c>
      <c r="F186" s="18"/>
      <c r="G186" s="19" t="s">
        <v>558</v>
      </c>
      <c r="H186" s="34">
        <v>3.7101858999999999E-5</v>
      </c>
      <c r="I186" s="55">
        <v>1218080</v>
      </c>
      <c r="J186" s="55">
        <v>-117882</v>
      </c>
      <c r="K186" s="55">
        <v>-234</v>
      </c>
      <c r="L186" s="55">
        <v>181914</v>
      </c>
      <c r="M186" s="55">
        <v>11817</v>
      </c>
      <c r="N186" s="87">
        <v>0</v>
      </c>
      <c r="O186" s="55">
        <v>27926</v>
      </c>
      <c r="P186" s="55">
        <v>80403</v>
      </c>
      <c r="Q186" s="56">
        <f t="shared" si="16"/>
        <v>1402024</v>
      </c>
      <c r="R186" s="56">
        <v>21983</v>
      </c>
      <c r="S186" s="56">
        <v>42731</v>
      </c>
      <c r="T186" s="56">
        <v>270172</v>
      </c>
      <c r="U186" s="56">
        <v>466745</v>
      </c>
      <c r="V186" s="88">
        <f t="shared" si="17"/>
        <v>801631</v>
      </c>
      <c r="W186" s="56">
        <v>41864</v>
      </c>
      <c r="X186" s="56">
        <v>38862</v>
      </c>
      <c r="Y186" s="56">
        <v>151451</v>
      </c>
      <c r="Z186" s="56">
        <v>81</v>
      </c>
      <c r="AA186" s="88">
        <f t="shared" si="18"/>
        <v>232258</v>
      </c>
      <c r="AB186" s="56">
        <v>181914</v>
      </c>
      <c r="AC186" s="56">
        <v>-11948</v>
      </c>
      <c r="AD186" s="56">
        <f t="shared" si="19"/>
        <v>169966</v>
      </c>
      <c r="AE186" s="56">
        <v>90874</v>
      </c>
      <c r="AF186" s="88">
        <v>260840</v>
      </c>
      <c r="AG186" s="56"/>
      <c r="AH186" s="56"/>
      <c r="AI186" s="56"/>
    </row>
    <row r="187" spans="1:35">
      <c r="A187" s="4"/>
      <c r="B187" s="2">
        <v>4</v>
      </c>
      <c r="C187" s="4" t="s">
        <v>393</v>
      </c>
      <c r="D187" s="18" t="s">
        <v>559</v>
      </c>
      <c r="E187" s="18" t="s">
        <v>560</v>
      </c>
      <c r="F187" s="18"/>
      <c r="G187" s="19" t="s">
        <v>561</v>
      </c>
      <c r="H187" s="34">
        <v>3.7710686999999998E-4</v>
      </c>
      <c r="I187" s="55">
        <v>13409800</v>
      </c>
      <c r="J187" s="55">
        <v>-1198164</v>
      </c>
      <c r="K187" s="55">
        <v>-2383</v>
      </c>
      <c r="L187" s="55">
        <v>1697031</v>
      </c>
      <c r="M187" s="55">
        <v>120106</v>
      </c>
      <c r="N187" s="87">
        <v>0</v>
      </c>
      <c r="O187" s="55">
        <v>283850</v>
      </c>
      <c r="P187" s="55">
        <v>-59932</v>
      </c>
      <c r="Q187" s="56">
        <f t="shared" si="16"/>
        <v>14250308</v>
      </c>
      <c r="R187" s="56">
        <v>223442</v>
      </c>
      <c r="S187" s="56">
        <v>434324</v>
      </c>
      <c r="T187" s="56">
        <v>2746054</v>
      </c>
      <c r="U187" s="56">
        <v>1973185</v>
      </c>
      <c r="V187" s="88">
        <f t="shared" si="17"/>
        <v>5377005</v>
      </c>
      <c r="W187" s="56">
        <v>425506</v>
      </c>
      <c r="X187" s="56">
        <v>395000</v>
      </c>
      <c r="Y187" s="56">
        <v>1539367</v>
      </c>
      <c r="Z187" s="56">
        <v>1345</v>
      </c>
      <c r="AA187" s="88">
        <f t="shared" si="18"/>
        <v>2361218</v>
      </c>
      <c r="AB187" s="56">
        <v>1697031</v>
      </c>
      <c r="AC187" s="56">
        <v>30524</v>
      </c>
      <c r="AD187" s="56">
        <f t="shared" si="19"/>
        <v>1727555</v>
      </c>
      <c r="AE187" s="56">
        <v>393678</v>
      </c>
      <c r="AF187" s="88">
        <v>2121233</v>
      </c>
      <c r="AG187" s="56"/>
      <c r="AH187" s="56"/>
      <c r="AI187" s="56"/>
    </row>
    <row r="188" spans="1:35">
      <c r="A188" s="4"/>
      <c r="B188" s="2">
        <v>4</v>
      </c>
      <c r="C188" s="4" t="s">
        <v>393</v>
      </c>
      <c r="D188" s="18" t="s">
        <v>562</v>
      </c>
      <c r="E188" s="18" t="s">
        <v>563</v>
      </c>
      <c r="F188" s="18"/>
      <c r="G188" s="19" t="s">
        <v>564</v>
      </c>
      <c r="H188" s="34">
        <v>3.1492926000000002E-5</v>
      </c>
      <c r="I188" s="55">
        <v>1055158</v>
      </c>
      <c r="J188" s="55">
        <v>-100061</v>
      </c>
      <c r="K188" s="55">
        <v>-199</v>
      </c>
      <c r="L188" s="55">
        <v>151279</v>
      </c>
      <c r="M188" s="55">
        <v>10030</v>
      </c>
      <c r="N188" s="87">
        <v>0</v>
      </c>
      <c r="O188" s="55">
        <v>23705</v>
      </c>
      <c r="P188" s="55">
        <v>50159</v>
      </c>
      <c r="Q188" s="56">
        <f t="shared" si="16"/>
        <v>1190071</v>
      </c>
      <c r="R188" s="56">
        <v>18660</v>
      </c>
      <c r="S188" s="56">
        <v>36271</v>
      </c>
      <c r="T188" s="56">
        <v>229328</v>
      </c>
      <c r="U188" s="56">
        <v>167285</v>
      </c>
      <c r="V188" s="88">
        <f t="shared" si="17"/>
        <v>451544</v>
      </c>
      <c r="W188" s="56">
        <v>35535</v>
      </c>
      <c r="X188" s="56">
        <v>32987</v>
      </c>
      <c r="Y188" s="56">
        <v>128556</v>
      </c>
      <c r="Z188" s="56">
        <v>114</v>
      </c>
      <c r="AA188" s="88">
        <f t="shared" si="18"/>
        <v>197192</v>
      </c>
      <c r="AB188" s="56">
        <v>151279</v>
      </c>
      <c r="AC188" s="56">
        <v>-7008</v>
      </c>
      <c r="AD188" s="56">
        <f t="shared" si="19"/>
        <v>144271</v>
      </c>
      <c r="AE188" s="56">
        <v>32027</v>
      </c>
      <c r="AF188" s="88">
        <v>176298</v>
      </c>
      <c r="AG188" s="56"/>
      <c r="AH188" s="56"/>
      <c r="AI188" s="56"/>
    </row>
    <row r="189" spans="1:35">
      <c r="A189" s="4"/>
      <c r="B189" s="2">
        <v>4</v>
      </c>
      <c r="C189" s="4" t="s">
        <v>393</v>
      </c>
      <c r="D189" s="18" t="s">
        <v>565</v>
      </c>
      <c r="E189" s="18" t="s">
        <v>566</v>
      </c>
      <c r="F189" s="18"/>
      <c r="G189" s="19" t="s">
        <v>567</v>
      </c>
      <c r="H189" s="34">
        <v>4.9256949799999995E-4</v>
      </c>
      <c r="I189" s="55">
        <v>20296711</v>
      </c>
      <c r="J189" s="55">
        <v>-1565018</v>
      </c>
      <c r="K189" s="55">
        <v>-3113</v>
      </c>
      <c r="L189" s="55">
        <v>1805977</v>
      </c>
      <c r="M189" s="55">
        <v>156880</v>
      </c>
      <c r="N189" s="87">
        <v>0</v>
      </c>
      <c r="O189" s="55">
        <v>370760</v>
      </c>
      <c r="P189" s="55">
        <v>-2448728</v>
      </c>
      <c r="Q189" s="56">
        <f t="shared" si="16"/>
        <v>18613469</v>
      </c>
      <c r="R189" s="56">
        <v>291856</v>
      </c>
      <c r="S189" s="56">
        <v>567305</v>
      </c>
      <c r="T189" s="56">
        <v>3586841</v>
      </c>
      <c r="U189" s="56">
        <v>3819148</v>
      </c>
      <c r="V189" s="88">
        <f t="shared" si="17"/>
        <v>8265150</v>
      </c>
      <c r="W189" s="56">
        <v>555787</v>
      </c>
      <c r="X189" s="56">
        <v>515941</v>
      </c>
      <c r="Y189" s="56">
        <v>2010691</v>
      </c>
      <c r="Z189" s="56">
        <v>1584570</v>
      </c>
      <c r="AA189" s="88">
        <f t="shared" si="18"/>
        <v>4666989</v>
      </c>
      <c r="AB189" s="56">
        <v>1805977</v>
      </c>
      <c r="AC189" s="56">
        <v>450521</v>
      </c>
      <c r="AD189" s="56">
        <f t="shared" si="19"/>
        <v>2256498</v>
      </c>
      <c r="AE189" s="56">
        <v>504309</v>
      </c>
      <c r="AF189" s="88">
        <v>2760807</v>
      </c>
      <c r="AG189" s="56"/>
      <c r="AH189" s="56"/>
      <c r="AI189" s="56"/>
    </row>
    <row r="190" spans="1:35">
      <c r="A190" s="4"/>
      <c r="B190" s="2">
        <v>4</v>
      </c>
      <c r="C190" s="4" t="s">
        <v>393</v>
      </c>
      <c r="D190" s="18" t="s">
        <v>568</v>
      </c>
      <c r="E190" s="18" t="s">
        <v>569</v>
      </c>
      <c r="F190" s="18"/>
      <c r="G190" s="19" t="s">
        <v>570</v>
      </c>
      <c r="H190" s="34">
        <v>2.12588032E-4</v>
      </c>
      <c r="I190" s="55">
        <v>7759316</v>
      </c>
      <c r="J190" s="55">
        <v>-675446</v>
      </c>
      <c r="K190" s="55">
        <v>-1343</v>
      </c>
      <c r="L190" s="55">
        <v>927181</v>
      </c>
      <c r="M190" s="55">
        <v>67707</v>
      </c>
      <c r="N190" s="87">
        <v>0</v>
      </c>
      <c r="O190" s="55">
        <v>160016</v>
      </c>
      <c r="P190" s="55">
        <v>-204045</v>
      </c>
      <c r="Q190" s="56">
        <f t="shared" si="16"/>
        <v>8033386</v>
      </c>
      <c r="R190" s="56">
        <v>125962</v>
      </c>
      <c r="S190" s="56">
        <v>244843</v>
      </c>
      <c r="T190" s="56">
        <v>1548044</v>
      </c>
      <c r="U190" s="56">
        <v>1661408</v>
      </c>
      <c r="V190" s="88">
        <f t="shared" si="17"/>
        <v>3580257</v>
      </c>
      <c r="W190" s="56">
        <v>239872</v>
      </c>
      <c r="X190" s="56">
        <v>222675</v>
      </c>
      <c r="Y190" s="56">
        <v>867794</v>
      </c>
      <c r="Z190" s="56">
        <v>640</v>
      </c>
      <c r="AA190" s="88">
        <f t="shared" si="18"/>
        <v>1330981</v>
      </c>
      <c r="AB190" s="56">
        <v>927181</v>
      </c>
      <c r="AC190" s="56">
        <v>46701</v>
      </c>
      <c r="AD190" s="56">
        <f t="shared" si="19"/>
        <v>973882</v>
      </c>
      <c r="AE190" s="56">
        <v>335359</v>
      </c>
      <c r="AF190" s="88">
        <v>1309241</v>
      </c>
      <c r="AG190" s="56"/>
      <c r="AH190" s="56"/>
      <c r="AI190" s="56"/>
    </row>
    <row r="191" spans="1:35">
      <c r="A191" s="4"/>
      <c r="B191" s="2">
        <v>4</v>
      </c>
      <c r="C191" s="4" t="s">
        <v>393</v>
      </c>
      <c r="D191" s="18" t="s">
        <v>571</v>
      </c>
      <c r="E191" s="18" t="s">
        <v>572</v>
      </c>
      <c r="F191" s="18"/>
      <c r="G191" s="19" t="s">
        <v>573</v>
      </c>
      <c r="H191" s="34">
        <v>8.5205139599999998E-4</v>
      </c>
      <c r="I191" s="55">
        <v>27627919</v>
      </c>
      <c r="J191" s="55">
        <v>-2707183</v>
      </c>
      <c r="K191" s="55">
        <v>-5384</v>
      </c>
      <c r="L191" s="55">
        <v>4228703</v>
      </c>
      <c r="M191" s="55">
        <v>271373</v>
      </c>
      <c r="N191" s="87">
        <v>0</v>
      </c>
      <c r="O191" s="55">
        <v>641344</v>
      </c>
      <c r="P191" s="55">
        <v>2140983</v>
      </c>
      <c r="Q191" s="56">
        <f t="shared" si="16"/>
        <v>32197755</v>
      </c>
      <c r="R191" s="56">
        <v>504855</v>
      </c>
      <c r="S191" s="56">
        <v>981330</v>
      </c>
      <c r="T191" s="56">
        <v>6204551</v>
      </c>
      <c r="U191" s="56">
        <v>6572077</v>
      </c>
      <c r="V191" s="88">
        <f t="shared" si="17"/>
        <v>14262813</v>
      </c>
      <c r="W191" s="56">
        <v>961406</v>
      </c>
      <c r="X191" s="56">
        <v>892479</v>
      </c>
      <c r="Y191" s="56">
        <v>3478112</v>
      </c>
      <c r="Z191" s="56">
        <v>2701</v>
      </c>
      <c r="AA191" s="88">
        <f t="shared" si="18"/>
        <v>5334698</v>
      </c>
      <c r="AB191" s="56">
        <v>4228703</v>
      </c>
      <c r="AC191" s="56">
        <v>-325392</v>
      </c>
      <c r="AD191" s="56">
        <f t="shared" si="19"/>
        <v>3903311</v>
      </c>
      <c r="AE191" s="56">
        <v>1254488</v>
      </c>
      <c r="AF191" s="88">
        <v>5157799</v>
      </c>
      <c r="AG191" s="56"/>
      <c r="AH191" s="56"/>
      <c r="AI191" s="56"/>
    </row>
    <row r="192" spans="1:35">
      <c r="A192" s="4"/>
      <c r="B192" s="2">
        <v>4</v>
      </c>
      <c r="C192" s="4" t="s">
        <v>393</v>
      </c>
      <c r="D192" s="18" t="s">
        <v>574</v>
      </c>
      <c r="E192" s="18" t="s">
        <v>575</v>
      </c>
      <c r="F192" s="18"/>
      <c r="G192" s="19" t="s">
        <v>576</v>
      </c>
      <c r="H192" s="34">
        <v>4.1211383999999999E-5</v>
      </c>
      <c r="I192" s="55">
        <v>1488638</v>
      </c>
      <c r="J192" s="55">
        <v>-130939</v>
      </c>
      <c r="K192" s="55">
        <v>-260</v>
      </c>
      <c r="L192" s="55">
        <v>182036</v>
      </c>
      <c r="M192" s="55">
        <v>13125</v>
      </c>
      <c r="N192" s="87">
        <v>0</v>
      </c>
      <c r="O192" s="55">
        <v>31020</v>
      </c>
      <c r="P192" s="55">
        <v>-26303</v>
      </c>
      <c r="Q192" s="56">
        <f t="shared" si="16"/>
        <v>1557317</v>
      </c>
      <c r="R192" s="56">
        <v>24418</v>
      </c>
      <c r="S192" s="56">
        <v>47464</v>
      </c>
      <c r="T192" s="56">
        <v>300097</v>
      </c>
      <c r="U192" s="56">
        <v>314903</v>
      </c>
      <c r="V192" s="88">
        <f t="shared" si="17"/>
        <v>686882</v>
      </c>
      <c r="W192" s="56">
        <v>46501</v>
      </c>
      <c r="X192" s="56">
        <v>43167</v>
      </c>
      <c r="Y192" s="56">
        <v>168227</v>
      </c>
      <c r="Z192" s="56">
        <v>126</v>
      </c>
      <c r="AA192" s="88">
        <f t="shared" si="18"/>
        <v>258021</v>
      </c>
      <c r="AB192" s="56">
        <v>182036</v>
      </c>
      <c r="AC192" s="56">
        <v>6756</v>
      </c>
      <c r="AD192" s="56">
        <f t="shared" si="19"/>
        <v>188792</v>
      </c>
      <c r="AE192" s="56">
        <v>63260</v>
      </c>
      <c r="AF192" s="88">
        <v>252052</v>
      </c>
      <c r="AG192" s="56"/>
      <c r="AH192" s="56"/>
      <c r="AI192" s="56"/>
    </row>
    <row r="193" spans="1:35">
      <c r="A193" s="4"/>
      <c r="B193" s="2">
        <v>4</v>
      </c>
      <c r="C193" s="4" t="s">
        <v>393</v>
      </c>
      <c r="D193" s="18" t="s">
        <v>577</v>
      </c>
      <c r="E193" s="18" t="s">
        <v>578</v>
      </c>
      <c r="F193" s="18"/>
      <c r="G193" s="19" t="s">
        <v>579</v>
      </c>
      <c r="H193" s="34">
        <v>1.93241447E-4</v>
      </c>
      <c r="I193" s="55">
        <v>6636571</v>
      </c>
      <c r="J193" s="55">
        <v>-613977</v>
      </c>
      <c r="K193" s="55">
        <v>-1221</v>
      </c>
      <c r="L193" s="55">
        <v>904317</v>
      </c>
      <c r="M193" s="55">
        <v>61546</v>
      </c>
      <c r="N193" s="87">
        <v>0</v>
      </c>
      <c r="O193" s="55">
        <v>145454</v>
      </c>
      <c r="P193" s="55">
        <v>169617</v>
      </c>
      <c r="Q193" s="56">
        <f t="shared" si="16"/>
        <v>7302307</v>
      </c>
      <c r="R193" s="56">
        <v>114499</v>
      </c>
      <c r="S193" s="56">
        <v>222561</v>
      </c>
      <c r="T193" s="56">
        <v>1407165</v>
      </c>
      <c r="U193" s="56">
        <v>1648692</v>
      </c>
      <c r="V193" s="88">
        <f t="shared" si="17"/>
        <v>3392917</v>
      </c>
      <c r="W193" s="56">
        <v>218043</v>
      </c>
      <c r="X193" s="56">
        <v>202410</v>
      </c>
      <c r="Y193" s="56">
        <v>788820</v>
      </c>
      <c r="Z193" s="56">
        <v>567</v>
      </c>
      <c r="AA193" s="88">
        <f t="shared" si="18"/>
        <v>1209840</v>
      </c>
      <c r="AB193" s="56">
        <v>904317</v>
      </c>
      <c r="AC193" s="56">
        <v>-19063</v>
      </c>
      <c r="AD193" s="56">
        <f t="shared" si="19"/>
        <v>885254</v>
      </c>
      <c r="AE193" s="56">
        <v>323714</v>
      </c>
      <c r="AF193" s="88">
        <v>1208968</v>
      </c>
      <c r="AG193" s="56"/>
      <c r="AH193" s="56"/>
      <c r="AI193" s="56"/>
    </row>
    <row r="194" spans="1:35">
      <c r="A194" s="4"/>
      <c r="B194" s="2">
        <v>4</v>
      </c>
      <c r="C194" s="4" t="s">
        <v>393</v>
      </c>
      <c r="D194" s="18" t="s">
        <v>580</v>
      </c>
      <c r="E194" s="18" t="s">
        <v>581</v>
      </c>
      <c r="F194" s="18"/>
      <c r="G194" s="19" t="s">
        <v>582</v>
      </c>
      <c r="H194" s="34">
        <v>6.3649319999999999E-6</v>
      </c>
      <c r="I194" s="55">
        <v>254899</v>
      </c>
      <c r="J194" s="55">
        <v>-20223</v>
      </c>
      <c r="K194" s="55">
        <v>-40</v>
      </c>
      <c r="L194" s="55">
        <v>24425</v>
      </c>
      <c r="M194" s="55">
        <v>2027</v>
      </c>
      <c r="N194" s="87">
        <v>0</v>
      </c>
      <c r="O194" s="55">
        <v>4791</v>
      </c>
      <c r="P194" s="55">
        <v>-25358</v>
      </c>
      <c r="Q194" s="56">
        <f t="shared" si="16"/>
        <v>240521</v>
      </c>
      <c r="R194" s="56">
        <v>3771</v>
      </c>
      <c r="S194" s="56">
        <v>7331</v>
      </c>
      <c r="T194" s="56">
        <v>46349</v>
      </c>
      <c r="U194" s="56">
        <v>78378</v>
      </c>
      <c r="V194" s="88">
        <f t="shared" si="17"/>
        <v>135829</v>
      </c>
      <c r="W194" s="56">
        <v>7182</v>
      </c>
      <c r="X194" s="56">
        <v>6667</v>
      </c>
      <c r="Y194" s="56">
        <v>25982</v>
      </c>
      <c r="Z194" s="56">
        <v>8840</v>
      </c>
      <c r="AA194" s="88">
        <f t="shared" si="18"/>
        <v>48671</v>
      </c>
      <c r="AB194" s="56">
        <v>24425</v>
      </c>
      <c r="AC194" s="56">
        <v>4733</v>
      </c>
      <c r="AD194" s="56">
        <f t="shared" si="19"/>
        <v>29158</v>
      </c>
      <c r="AE194" s="56">
        <v>14452</v>
      </c>
      <c r="AF194" s="88">
        <v>43610</v>
      </c>
      <c r="AG194" s="56"/>
      <c r="AH194" s="56"/>
      <c r="AI194" s="56"/>
    </row>
    <row r="195" spans="1:35">
      <c r="A195" s="4"/>
      <c r="B195" s="2">
        <v>4</v>
      </c>
      <c r="C195" s="4" t="s">
        <v>393</v>
      </c>
      <c r="D195" s="18" t="s">
        <v>583</v>
      </c>
      <c r="E195" s="18" t="s">
        <v>584</v>
      </c>
      <c r="F195" s="18"/>
      <c r="G195" s="19" t="s">
        <v>585</v>
      </c>
      <c r="H195" s="34">
        <v>3.4629597999999999E-5</v>
      </c>
      <c r="I195" s="55">
        <v>1227977</v>
      </c>
      <c r="J195" s="55">
        <v>-110027</v>
      </c>
      <c r="K195" s="55">
        <v>-219</v>
      </c>
      <c r="L195" s="55">
        <v>156346</v>
      </c>
      <c r="M195" s="55">
        <v>11029</v>
      </c>
      <c r="N195" s="87">
        <v>0</v>
      </c>
      <c r="O195" s="55">
        <v>26066</v>
      </c>
      <c r="P195" s="55">
        <v>-2571</v>
      </c>
      <c r="Q195" s="56">
        <f t="shared" si="16"/>
        <v>1308601</v>
      </c>
      <c r="R195" s="56">
        <v>20519</v>
      </c>
      <c r="S195" s="56">
        <v>39884</v>
      </c>
      <c r="T195" s="56">
        <v>252169</v>
      </c>
      <c r="U195" s="56">
        <v>296433</v>
      </c>
      <c r="V195" s="88">
        <f t="shared" si="17"/>
        <v>609005</v>
      </c>
      <c r="W195" s="56">
        <v>39074</v>
      </c>
      <c r="X195" s="56">
        <v>36273</v>
      </c>
      <c r="Y195" s="56">
        <v>141360</v>
      </c>
      <c r="Z195" s="56">
        <v>101</v>
      </c>
      <c r="AA195" s="88">
        <f t="shared" si="18"/>
        <v>216808</v>
      </c>
      <c r="AB195" s="56">
        <v>156346</v>
      </c>
      <c r="AC195" s="56">
        <v>2295</v>
      </c>
      <c r="AD195" s="56">
        <f t="shared" si="19"/>
        <v>158641</v>
      </c>
      <c r="AE195" s="56">
        <v>59014</v>
      </c>
      <c r="AF195" s="88">
        <v>217655</v>
      </c>
      <c r="AG195" s="56"/>
      <c r="AH195" s="56"/>
      <c r="AI195" s="56"/>
    </row>
    <row r="196" spans="1:35">
      <c r="A196" s="4"/>
      <c r="B196" s="2">
        <v>4</v>
      </c>
      <c r="C196" s="4" t="s">
        <v>393</v>
      </c>
      <c r="D196" s="18" t="s">
        <v>586</v>
      </c>
      <c r="E196" s="18" t="s">
        <v>587</v>
      </c>
      <c r="F196" s="18"/>
      <c r="G196" s="19" t="s">
        <v>588</v>
      </c>
      <c r="H196" s="34">
        <v>1.0597927900000001E-4</v>
      </c>
      <c r="I196" s="55">
        <v>3529317</v>
      </c>
      <c r="J196" s="55">
        <v>-336723</v>
      </c>
      <c r="K196" s="55">
        <v>-670</v>
      </c>
      <c r="L196" s="55">
        <v>512252</v>
      </c>
      <c r="M196" s="55">
        <v>33754</v>
      </c>
      <c r="N196" s="87">
        <v>0</v>
      </c>
      <c r="O196" s="55">
        <v>79771</v>
      </c>
      <c r="P196" s="55">
        <v>187098</v>
      </c>
      <c r="Q196" s="56">
        <f t="shared" si="16"/>
        <v>4004799</v>
      </c>
      <c r="R196" s="56">
        <v>62794</v>
      </c>
      <c r="S196" s="56">
        <v>122059</v>
      </c>
      <c r="T196" s="56">
        <v>771730</v>
      </c>
      <c r="U196" s="56">
        <v>1293385</v>
      </c>
      <c r="V196" s="88">
        <f t="shared" si="17"/>
        <v>2249968</v>
      </c>
      <c r="W196" s="56">
        <v>119581</v>
      </c>
      <c r="X196" s="56">
        <v>111008</v>
      </c>
      <c r="Y196" s="56">
        <v>432612</v>
      </c>
      <c r="Z196" s="56">
        <v>234</v>
      </c>
      <c r="AA196" s="88">
        <f t="shared" si="18"/>
        <v>663435</v>
      </c>
      <c r="AB196" s="56">
        <v>512252</v>
      </c>
      <c r="AC196" s="56">
        <v>-26753</v>
      </c>
      <c r="AD196" s="56">
        <f t="shared" si="19"/>
        <v>485499</v>
      </c>
      <c r="AE196" s="56">
        <v>252686</v>
      </c>
      <c r="AF196" s="88">
        <v>738185</v>
      </c>
      <c r="AG196" s="56"/>
      <c r="AH196" s="56"/>
      <c r="AI196" s="56"/>
    </row>
    <row r="197" spans="1:35">
      <c r="A197" s="4"/>
      <c r="B197" s="2">
        <v>4</v>
      </c>
      <c r="C197" s="4" t="s">
        <v>393</v>
      </c>
      <c r="D197" s="18" t="s">
        <v>589</v>
      </c>
      <c r="E197" s="18" t="s">
        <v>590</v>
      </c>
      <c r="F197" s="18"/>
      <c r="G197" s="19" t="s">
        <v>591</v>
      </c>
      <c r="H197" s="34">
        <v>4.7236147600000002E-4</v>
      </c>
      <c r="I197" s="55">
        <v>16031505</v>
      </c>
      <c r="J197" s="55">
        <v>-1500812</v>
      </c>
      <c r="K197" s="55">
        <v>-2985</v>
      </c>
      <c r="L197" s="55">
        <v>2238726</v>
      </c>
      <c r="M197" s="55">
        <v>150444</v>
      </c>
      <c r="N197" s="87">
        <v>0</v>
      </c>
      <c r="O197" s="55">
        <v>355549</v>
      </c>
      <c r="P197" s="55">
        <v>577411</v>
      </c>
      <c r="Q197" s="56">
        <f t="shared" si="16"/>
        <v>17849838</v>
      </c>
      <c r="R197" s="56">
        <v>279882</v>
      </c>
      <c r="S197" s="56">
        <v>544031</v>
      </c>
      <c r="T197" s="56">
        <v>3439688</v>
      </c>
      <c r="U197" s="56">
        <v>2980133</v>
      </c>
      <c r="V197" s="88">
        <f t="shared" si="17"/>
        <v>7243734</v>
      </c>
      <c r="W197" s="56">
        <v>532986</v>
      </c>
      <c r="X197" s="56">
        <v>494774</v>
      </c>
      <c r="Y197" s="56">
        <v>1928201</v>
      </c>
      <c r="Z197" s="56">
        <v>1531</v>
      </c>
      <c r="AA197" s="88">
        <f t="shared" si="18"/>
        <v>2957492</v>
      </c>
      <c r="AB197" s="56">
        <v>2238726</v>
      </c>
      <c r="AC197" s="56">
        <v>-74803</v>
      </c>
      <c r="AD197" s="56">
        <f t="shared" si="19"/>
        <v>2163923</v>
      </c>
      <c r="AE197" s="56">
        <v>576520</v>
      </c>
      <c r="AF197" s="88">
        <v>2740443</v>
      </c>
      <c r="AG197" s="56"/>
      <c r="AH197" s="56"/>
      <c r="AI197" s="56"/>
    </row>
    <row r="198" spans="1:35">
      <c r="A198" s="4"/>
      <c r="B198" s="2">
        <v>4</v>
      </c>
      <c r="C198" s="4" t="s">
        <v>393</v>
      </c>
      <c r="D198" s="18" t="s">
        <v>592</v>
      </c>
      <c r="E198" s="18" t="s">
        <v>593</v>
      </c>
      <c r="F198" s="18"/>
      <c r="G198" s="19" t="s">
        <v>594</v>
      </c>
      <c r="H198" s="34">
        <v>4.0414153999999998E-5</v>
      </c>
      <c r="I198" s="55">
        <v>1495390</v>
      </c>
      <c r="J198" s="55">
        <v>-128406</v>
      </c>
      <c r="K198" s="55">
        <v>-255</v>
      </c>
      <c r="L198" s="55">
        <v>173264</v>
      </c>
      <c r="M198" s="55">
        <v>12872</v>
      </c>
      <c r="N198" s="87">
        <v>0</v>
      </c>
      <c r="O198" s="55">
        <v>30420</v>
      </c>
      <c r="P198" s="55">
        <v>-56094</v>
      </c>
      <c r="Q198" s="56">
        <f t="shared" si="16"/>
        <v>1527191</v>
      </c>
      <c r="R198" s="56">
        <v>23946</v>
      </c>
      <c r="S198" s="56">
        <v>46546</v>
      </c>
      <c r="T198" s="56">
        <v>294292</v>
      </c>
      <c r="U198" s="56">
        <v>477963</v>
      </c>
      <c r="V198" s="88">
        <f t="shared" si="17"/>
        <v>842747</v>
      </c>
      <c r="W198" s="56">
        <v>45601</v>
      </c>
      <c r="X198" s="56">
        <v>42332</v>
      </c>
      <c r="Y198" s="56">
        <v>164972</v>
      </c>
      <c r="Z198" s="56">
        <v>88</v>
      </c>
      <c r="AA198" s="88">
        <f t="shared" si="18"/>
        <v>252993</v>
      </c>
      <c r="AB198" s="56">
        <v>173264</v>
      </c>
      <c r="AC198" s="56">
        <v>11876</v>
      </c>
      <c r="AD198" s="56">
        <f t="shared" si="19"/>
        <v>185140</v>
      </c>
      <c r="AE198" s="56">
        <v>96441</v>
      </c>
      <c r="AF198" s="88">
        <v>281581</v>
      </c>
      <c r="AG198" s="56"/>
      <c r="AH198" s="56"/>
      <c r="AI198" s="56"/>
    </row>
    <row r="199" spans="1:35">
      <c r="A199" s="4"/>
      <c r="B199" s="2">
        <v>4</v>
      </c>
      <c r="C199" s="4" t="s">
        <v>393</v>
      </c>
      <c r="D199" s="18" t="s">
        <v>595</v>
      </c>
      <c r="E199" s="18" t="s">
        <v>596</v>
      </c>
      <c r="F199" s="18"/>
      <c r="G199" s="19" t="s">
        <v>597</v>
      </c>
      <c r="H199" s="34">
        <v>2.7911215999999998E-5</v>
      </c>
      <c r="I199" s="55">
        <v>1054239</v>
      </c>
      <c r="J199" s="55">
        <v>-88681</v>
      </c>
      <c r="K199" s="55">
        <v>-176</v>
      </c>
      <c r="L199" s="55">
        <v>116488</v>
      </c>
      <c r="M199" s="55">
        <v>8890</v>
      </c>
      <c r="N199" s="87">
        <v>0</v>
      </c>
      <c r="O199" s="55">
        <v>21009</v>
      </c>
      <c r="P199" s="55">
        <v>-57046</v>
      </c>
      <c r="Q199" s="56">
        <f t="shared" si="16"/>
        <v>1054723</v>
      </c>
      <c r="R199" s="56">
        <v>16538</v>
      </c>
      <c r="S199" s="56">
        <v>32146</v>
      </c>
      <c r="T199" s="56">
        <v>203247</v>
      </c>
      <c r="U199" s="56">
        <v>343107</v>
      </c>
      <c r="V199" s="88">
        <f t="shared" si="17"/>
        <v>595038</v>
      </c>
      <c r="W199" s="56">
        <v>31493</v>
      </c>
      <c r="X199" s="56">
        <v>29236</v>
      </c>
      <c r="Y199" s="56">
        <v>113935</v>
      </c>
      <c r="Z199" s="56">
        <v>58</v>
      </c>
      <c r="AA199" s="88">
        <f t="shared" si="18"/>
        <v>174722</v>
      </c>
      <c r="AB199" s="56">
        <v>116488</v>
      </c>
      <c r="AC199" s="56">
        <v>11375</v>
      </c>
      <c r="AD199" s="56">
        <f t="shared" si="19"/>
        <v>127863</v>
      </c>
      <c r="AE199" s="56">
        <v>69641</v>
      </c>
      <c r="AF199" s="88">
        <v>197504</v>
      </c>
      <c r="AG199" s="56"/>
      <c r="AH199" s="56"/>
      <c r="AI199" s="56"/>
    </row>
    <row r="200" spans="1:35">
      <c r="A200" s="4"/>
      <c r="B200" s="2">
        <v>4</v>
      </c>
      <c r="C200" s="4" t="s">
        <v>393</v>
      </c>
      <c r="D200" s="18" t="s">
        <v>598</v>
      </c>
      <c r="E200" s="18" t="s">
        <v>599</v>
      </c>
      <c r="F200" s="18"/>
      <c r="G200" s="19" t="s">
        <v>600</v>
      </c>
      <c r="H200" s="34">
        <v>8.3676049999999997E-6</v>
      </c>
      <c r="I200" s="55">
        <v>313012</v>
      </c>
      <c r="J200" s="55">
        <v>-26586</v>
      </c>
      <c r="K200" s="55">
        <v>-53</v>
      </c>
      <c r="L200" s="55">
        <v>35372</v>
      </c>
      <c r="M200" s="55">
        <v>2665</v>
      </c>
      <c r="N200" s="87">
        <v>0</v>
      </c>
      <c r="O200" s="55">
        <v>6298</v>
      </c>
      <c r="P200" s="55">
        <v>-14509</v>
      </c>
      <c r="Q200" s="56">
        <f t="shared" si="16"/>
        <v>316199</v>
      </c>
      <c r="R200" s="56">
        <v>4958</v>
      </c>
      <c r="S200" s="56">
        <v>9637</v>
      </c>
      <c r="T200" s="56">
        <v>60932</v>
      </c>
      <c r="U200" s="56">
        <v>112414</v>
      </c>
      <c r="V200" s="88">
        <f t="shared" si="17"/>
        <v>187941</v>
      </c>
      <c r="W200" s="56">
        <v>9442</v>
      </c>
      <c r="X200" s="56">
        <v>8765</v>
      </c>
      <c r="Y200" s="56">
        <v>34157</v>
      </c>
      <c r="Z200" s="56">
        <v>15</v>
      </c>
      <c r="AA200" s="88">
        <f t="shared" si="18"/>
        <v>52379</v>
      </c>
      <c r="AB200" s="56">
        <v>35372</v>
      </c>
      <c r="AC200" s="56">
        <v>2961</v>
      </c>
      <c r="AD200" s="56">
        <f t="shared" si="19"/>
        <v>38333</v>
      </c>
      <c r="AE200" s="56">
        <v>22716</v>
      </c>
      <c r="AF200" s="88">
        <v>61049</v>
      </c>
      <c r="AG200" s="56"/>
      <c r="AH200" s="56"/>
      <c r="AI200" s="56"/>
    </row>
    <row r="201" spans="1:35">
      <c r="A201" s="4"/>
      <c r="B201" s="2">
        <v>4</v>
      </c>
      <c r="C201" s="4" t="s">
        <v>393</v>
      </c>
      <c r="D201" s="18" t="s">
        <v>601</v>
      </c>
      <c r="E201" s="18" t="s">
        <v>602</v>
      </c>
      <c r="F201" s="18"/>
      <c r="G201" s="19" t="s">
        <v>603</v>
      </c>
      <c r="H201" s="34">
        <v>6.9193731000000006E-5</v>
      </c>
      <c r="I201" s="55">
        <v>2484799</v>
      </c>
      <c r="J201" s="55">
        <v>-219846</v>
      </c>
      <c r="K201" s="55">
        <v>-437</v>
      </c>
      <c r="L201" s="55">
        <v>307794</v>
      </c>
      <c r="M201" s="55">
        <v>22038</v>
      </c>
      <c r="N201" s="87">
        <v>0</v>
      </c>
      <c r="O201" s="55">
        <v>52082</v>
      </c>
      <c r="P201" s="55">
        <v>-31702</v>
      </c>
      <c r="Q201" s="56">
        <f t="shared" si="16"/>
        <v>2614728</v>
      </c>
      <c r="R201" s="56">
        <v>40998</v>
      </c>
      <c r="S201" s="56">
        <v>79692</v>
      </c>
      <c r="T201" s="56">
        <v>503862</v>
      </c>
      <c r="U201" s="56">
        <v>655166</v>
      </c>
      <c r="V201" s="88">
        <f t="shared" si="17"/>
        <v>1279718</v>
      </c>
      <c r="W201" s="56">
        <v>78074</v>
      </c>
      <c r="X201" s="56">
        <v>72477</v>
      </c>
      <c r="Y201" s="56">
        <v>282452</v>
      </c>
      <c r="Z201" s="56">
        <v>186</v>
      </c>
      <c r="AA201" s="88">
        <f t="shared" si="18"/>
        <v>433189</v>
      </c>
      <c r="AB201" s="56">
        <v>307794</v>
      </c>
      <c r="AC201" s="56">
        <v>9188</v>
      </c>
      <c r="AD201" s="56">
        <f t="shared" si="19"/>
        <v>316982</v>
      </c>
      <c r="AE201" s="56">
        <v>131072</v>
      </c>
      <c r="AF201" s="88">
        <v>448054</v>
      </c>
      <c r="AG201" s="56"/>
      <c r="AH201" s="56"/>
      <c r="AI201" s="56"/>
    </row>
    <row r="202" spans="1:35">
      <c r="A202" s="4"/>
      <c r="B202" s="2">
        <v>4</v>
      </c>
      <c r="C202" s="4" t="s">
        <v>393</v>
      </c>
      <c r="D202" s="18" t="s">
        <v>604</v>
      </c>
      <c r="E202" s="18" t="s">
        <v>605</v>
      </c>
      <c r="F202" s="18"/>
      <c r="G202" s="19" t="s">
        <v>603</v>
      </c>
      <c r="H202" s="34">
        <v>1.6521818000000001E-5</v>
      </c>
      <c r="I202" s="55">
        <v>518600</v>
      </c>
      <c r="J202" s="55">
        <v>-52494</v>
      </c>
      <c r="K202" s="55">
        <v>-104</v>
      </c>
      <c r="L202" s="55">
        <v>84526</v>
      </c>
      <c r="M202" s="55">
        <v>5262</v>
      </c>
      <c r="N202" s="87">
        <v>0</v>
      </c>
      <c r="O202" s="55">
        <v>12436</v>
      </c>
      <c r="P202" s="55">
        <v>56109</v>
      </c>
      <c r="Q202" s="56">
        <f t="shared" si="16"/>
        <v>624335</v>
      </c>
      <c r="R202" s="56">
        <v>9789</v>
      </c>
      <c r="S202" s="56">
        <v>19029</v>
      </c>
      <c r="T202" s="56">
        <v>120310</v>
      </c>
      <c r="U202" s="56">
        <v>67462</v>
      </c>
      <c r="V202" s="88">
        <f t="shared" si="17"/>
        <v>216590</v>
      </c>
      <c r="W202" s="56">
        <v>18642</v>
      </c>
      <c r="X202" s="56">
        <v>17306</v>
      </c>
      <c r="Y202" s="56">
        <v>67443</v>
      </c>
      <c r="Z202" s="56">
        <v>64</v>
      </c>
      <c r="AA202" s="88">
        <f t="shared" si="18"/>
        <v>103455</v>
      </c>
      <c r="AB202" s="56">
        <v>84526</v>
      </c>
      <c r="AC202" s="56">
        <v>-8838</v>
      </c>
      <c r="AD202" s="56">
        <f t="shared" si="19"/>
        <v>75688</v>
      </c>
      <c r="AE202" s="56">
        <v>12033</v>
      </c>
      <c r="AF202" s="88">
        <v>87721</v>
      </c>
      <c r="AG202" s="56"/>
      <c r="AH202" s="56"/>
      <c r="AI202" s="56"/>
    </row>
    <row r="203" spans="1:35">
      <c r="A203" s="4"/>
      <c r="B203" s="2">
        <v>4</v>
      </c>
      <c r="C203" s="4" t="s">
        <v>393</v>
      </c>
      <c r="D203" s="18" t="s">
        <v>606</v>
      </c>
      <c r="E203" s="18" t="s">
        <v>607</v>
      </c>
      <c r="F203" s="18"/>
      <c r="G203" s="19" t="s">
        <v>608</v>
      </c>
      <c r="H203" s="34">
        <v>2.2687553099999999E-4</v>
      </c>
      <c r="I203" s="55">
        <v>9063929</v>
      </c>
      <c r="J203" s="55">
        <v>-720841</v>
      </c>
      <c r="K203" s="55">
        <v>-1434</v>
      </c>
      <c r="L203" s="55">
        <v>873858</v>
      </c>
      <c r="M203" s="55">
        <v>72258</v>
      </c>
      <c r="N203" s="87">
        <v>0</v>
      </c>
      <c r="O203" s="55">
        <v>170770</v>
      </c>
      <c r="P203" s="55">
        <v>-885251</v>
      </c>
      <c r="Q203" s="56">
        <f t="shared" si="16"/>
        <v>8573289</v>
      </c>
      <c r="R203" s="56">
        <v>134428</v>
      </c>
      <c r="S203" s="56">
        <v>261298</v>
      </c>
      <c r="T203" s="56">
        <v>1652084</v>
      </c>
      <c r="U203" s="56">
        <v>1837279</v>
      </c>
      <c r="V203" s="88">
        <f t="shared" si="17"/>
        <v>3885089</v>
      </c>
      <c r="W203" s="56">
        <v>255993</v>
      </c>
      <c r="X203" s="56">
        <v>237640</v>
      </c>
      <c r="Y203" s="56">
        <v>926116</v>
      </c>
      <c r="Z203" s="56">
        <v>483954</v>
      </c>
      <c r="AA203" s="88">
        <f t="shared" si="18"/>
        <v>1903703</v>
      </c>
      <c r="AB203" s="56">
        <v>873858</v>
      </c>
      <c r="AC203" s="56">
        <v>165476</v>
      </c>
      <c r="AD203" s="56">
        <f t="shared" si="19"/>
        <v>1039334</v>
      </c>
      <c r="AE203" s="56">
        <v>290833</v>
      </c>
      <c r="AF203" s="88">
        <v>1330167</v>
      </c>
      <c r="AG203" s="56"/>
      <c r="AH203" s="56"/>
      <c r="AI203" s="56"/>
    </row>
    <row r="204" spans="1:35">
      <c r="A204" s="4"/>
      <c r="B204" s="2">
        <v>4</v>
      </c>
      <c r="C204" s="4" t="s">
        <v>393</v>
      </c>
      <c r="D204" s="18" t="s">
        <v>609</v>
      </c>
      <c r="E204" s="18" t="s">
        <v>610</v>
      </c>
      <c r="F204" s="18"/>
      <c r="G204" s="19" t="s">
        <v>611</v>
      </c>
      <c r="H204" s="34">
        <v>1.522150026E-3</v>
      </c>
      <c r="I204" s="55">
        <v>55871258</v>
      </c>
      <c r="J204" s="55">
        <v>-4836256</v>
      </c>
      <c r="K204" s="55">
        <v>-9619</v>
      </c>
      <c r="L204" s="55">
        <v>6592348</v>
      </c>
      <c r="M204" s="55">
        <v>484795</v>
      </c>
      <c r="N204" s="87">
        <v>0</v>
      </c>
      <c r="O204" s="55">
        <v>1145731</v>
      </c>
      <c r="P204" s="55">
        <v>-1728471</v>
      </c>
      <c r="Q204" s="56">
        <f t="shared" si="16"/>
        <v>57519786</v>
      </c>
      <c r="R204" s="56">
        <v>901899</v>
      </c>
      <c r="S204" s="56">
        <v>1753100</v>
      </c>
      <c r="T204" s="56">
        <v>11084141</v>
      </c>
      <c r="U204" s="56">
        <v>7816430</v>
      </c>
      <c r="V204" s="88">
        <f t="shared" si="17"/>
        <v>21555570</v>
      </c>
      <c r="W204" s="56">
        <v>1717507</v>
      </c>
      <c r="X204" s="56">
        <v>1594372</v>
      </c>
      <c r="Y204" s="56">
        <v>6213484</v>
      </c>
      <c r="Z204" s="56">
        <v>123622</v>
      </c>
      <c r="AA204" s="88">
        <f t="shared" si="18"/>
        <v>9648985</v>
      </c>
      <c r="AB204" s="56">
        <v>6592348</v>
      </c>
      <c r="AC204" s="56">
        <v>380735</v>
      </c>
      <c r="AD204" s="56">
        <f t="shared" si="19"/>
        <v>6973083</v>
      </c>
      <c r="AE204" s="56">
        <v>1572393</v>
      </c>
      <c r="AF204" s="88">
        <v>8545476</v>
      </c>
      <c r="AG204" s="56"/>
      <c r="AH204" s="56"/>
      <c r="AI204" s="56"/>
    </row>
    <row r="205" spans="1:35">
      <c r="A205" s="4"/>
      <c r="B205" s="2">
        <v>4</v>
      </c>
      <c r="C205" s="4" t="s">
        <v>393</v>
      </c>
      <c r="D205" s="18" t="s">
        <v>612</v>
      </c>
      <c r="E205" s="18" t="s">
        <v>613</v>
      </c>
      <c r="F205" s="18"/>
      <c r="G205" s="19" t="s">
        <v>614</v>
      </c>
      <c r="H205" s="34">
        <v>5.9231665999999998E-5</v>
      </c>
      <c r="I205" s="55">
        <v>2237147</v>
      </c>
      <c r="J205" s="55">
        <v>-188194</v>
      </c>
      <c r="K205" s="55">
        <v>-374</v>
      </c>
      <c r="L205" s="55">
        <v>247224</v>
      </c>
      <c r="M205" s="55">
        <v>18865</v>
      </c>
      <c r="N205" s="87">
        <v>0</v>
      </c>
      <c r="O205" s="55">
        <v>44584</v>
      </c>
      <c r="P205" s="55">
        <v>-120975</v>
      </c>
      <c r="Q205" s="56">
        <f t="shared" si="16"/>
        <v>2238277</v>
      </c>
      <c r="R205" s="56">
        <v>35096</v>
      </c>
      <c r="S205" s="56">
        <v>68219</v>
      </c>
      <c r="T205" s="56">
        <v>431319</v>
      </c>
      <c r="U205" s="56">
        <v>514317</v>
      </c>
      <c r="V205" s="88">
        <f t="shared" si="17"/>
        <v>1048951</v>
      </c>
      <c r="W205" s="56">
        <v>66834</v>
      </c>
      <c r="X205" s="56">
        <v>62042</v>
      </c>
      <c r="Y205" s="56">
        <v>241786</v>
      </c>
      <c r="Z205" s="56">
        <v>14887</v>
      </c>
      <c r="AA205" s="88">
        <f t="shared" si="18"/>
        <v>385549</v>
      </c>
      <c r="AB205" s="56">
        <v>247224</v>
      </c>
      <c r="AC205" s="56">
        <v>24121</v>
      </c>
      <c r="AD205" s="56">
        <f t="shared" si="19"/>
        <v>271345</v>
      </c>
      <c r="AE205" s="56">
        <v>102307</v>
      </c>
      <c r="AF205" s="88">
        <v>373652</v>
      </c>
      <c r="AG205" s="56"/>
      <c r="AH205" s="56"/>
      <c r="AI205" s="56"/>
    </row>
    <row r="206" spans="1:35">
      <c r="A206" s="4"/>
      <c r="B206" s="2">
        <v>4</v>
      </c>
      <c r="C206" s="4" t="s">
        <v>393</v>
      </c>
      <c r="D206" s="18" t="s">
        <v>615</v>
      </c>
      <c r="E206" s="18" t="s">
        <v>616</v>
      </c>
      <c r="F206" s="18"/>
      <c r="G206" s="19" t="s">
        <v>617</v>
      </c>
      <c r="H206" s="34">
        <v>1.3130210000000001E-5</v>
      </c>
      <c r="I206" s="55">
        <v>551121</v>
      </c>
      <c r="J206" s="55">
        <v>-41718</v>
      </c>
      <c r="K206" s="55">
        <v>-83</v>
      </c>
      <c r="L206" s="55">
        <v>46653</v>
      </c>
      <c r="M206" s="55">
        <v>4182</v>
      </c>
      <c r="N206" s="87">
        <v>0</v>
      </c>
      <c r="O206" s="55">
        <v>9883</v>
      </c>
      <c r="P206" s="55">
        <v>-73867</v>
      </c>
      <c r="Q206" s="56">
        <f t="shared" si="16"/>
        <v>496171</v>
      </c>
      <c r="R206" s="56">
        <v>7780</v>
      </c>
      <c r="S206" s="56">
        <v>15122</v>
      </c>
      <c r="T206" s="56">
        <v>95613</v>
      </c>
      <c r="U206" s="56">
        <v>136928</v>
      </c>
      <c r="V206" s="88">
        <f t="shared" si="17"/>
        <v>255443</v>
      </c>
      <c r="W206" s="56">
        <v>14815</v>
      </c>
      <c r="X206" s="56">
        <v>13753</v>
      </c>
      <c r="Y206" s="56">
        <v>53598</v>
      </c>
      <c r="Z206" s="56">
        <v>43558</v>
      </c>
      <c r="AA206" s="88">
        <f t="shared" si="18"/>
        <v>125724</v>
      </c>
      <c r="AB206" s="56">
        <v>46653</v>
      </c>
      <c r="AC206" s="56">
        <v>13497</v>
      </c>
      <c r="AD206" s="56">
        <f t="shared" si="19"/>
        <v>60150</v>
      </c>
      <c r="AE206" s="56">
        <v>20378</v>
      </c>
      <c r="AF206" s="88">
        <v>80528</v>
      </c>
      <c r="AG206" s="56"/>
      <c r="AH206" s="56"/>
      <c r="AI206" s="56"/>
    </row>
    <row r="207" spans="1:35">
      <c r="A207" s="4"/>
      <c r="B207" s="2">
        <v>4</v>
      </c>
      <c r="C207" s="4" t="s">
        <v>393</v>
      </c>
      <c r="D207" s="18" t="s">
        <v>618</v>
      </c>
      <c r="E207" s="18" t="s">
        <v>619</v>
      </c>
      <c r="F207" s="18"/>
      <c r="G207" s="19" t="s">
        <v>620</v>
      </c>
      <c r="H207" s="34">
        <v>7.0143293000000004E-5</v>
      </c>
      <c r="I207" s="55">
        <v>2696573</v>
      </c>
      <c r="J207" s="55">
        <v>-222863</v>
      </c>
      <c r="K207" s="55">
        <v>-443</v>
      </c>
      <c r="L207" s="55">
        <v>285783</v>
      </c>
      <c r="M207" s="55">
        <v>22340</v>
      </c>
      <c r="N207" s="87">
        <v>0</v>
      </c>
      <c r="O207" s="55">
        <v>52798</v>
      </c>
      <c r="P207" s="55">
        <v>-183577</v>
      </c>
      <c r="Q207" s="56">
        <f t="shared" si="16"/>
        <v>2650611</v>
      </c>
      <c r="R207" s="56">
        <v>41561</v>
      </c>
      <c r="S207" s="56">
        <v>80786</v>
      </c>
      <c r="T207" s="56">
        <v>510776</v>
      </c>
      <c r="U207" s="56">
        <v>507898</v>
      </c>
      <c r="V207" s="88">
        <f t="shared" si="17"/>
        <v>1141021</v>
      </c>
      <c r="W207" s="56">
        <v>79146</v>
      </c>
      <c r="X207" s="56">
        <v>73471</v>
      </c>
      <c r="Y207" s="56">
        <v>286328</v>
      </c>
      <c r="Z207" s="56">
        <v>75686</v>
      </c>
      <c r="AA207" s="88">
        <f t="shared" si="18"/>
        <v>514631</v>
      </c>
      <c r="AB207" s="56">
        <v>285783</v>
      </c>
      <c r="AC207" s="56">
        <v>35549</v>
      </c>
      <c r="AD207" s="56">
        <f t="shared" si="19"/>
        <v>321332</v>
      </c>
      <c r="AE207" s="56">
        <v>90461</v>
      </c>
      <c r="AF207" s="88">
        <v>411793</v>
      </c>
      <c r="AG207" s="56"/>
      <c r="AH207" s="56"/>
      <c r="AI207" s="56"/>
    </row>
    <row r="208" spans="1:35">
      <c r="A208" s="4"/>
      <c r="B208" s="2">
        <v>4</v>
      </c>
      <c r="C208" s="4" t="s">
        <v>393</v>
      </c>
      <c r="D208" s="18" t="s">
        <v>621</v>
      </c>
      <c r="E208" s="18" t="s">
        <v>622</v>
      </c>
      <c r="F208" s="18"/>
      <c r="G208" s="19" t="s">
        <v>623</v>
      </c>
      <c r="H208" s="34">
        <v>3.6943546000000002E-5</v>
      </c>
      <c r="I208" s="55">
        <v>1336710</v>
      </c>
      <c r="J208" s="55">
        <v>-117379</v>
      </c>
      <c r="K208" s="55">
        <v>-233</v>
      </c>
      <c r="L208" s="55">
        <v>162852</v>
      </c>
      <c r="M208" s="55">
        <v>11767</v>
      </c>
      <c r="N208" s="87">
        <v>0</v>
      </c>
      <c r="O208" s="55">
        <v>27808</v>
      </c>
      <c r="P208" s="55">
        <v>-25483</v>
      </c>
      <c r="Q208" s="56">
        <f t="shared" si="16"/>
        <v>1396042</v>
      </c>
      <c r="R208" s="56">
        <v>21890</v>
      </c>
      <c r="S208" s="56">
        <v>42549</v>
      </c>
      <c r="T208" s="56">
        <v>269019</v>
      </c>
      <c r="U208" s="56">
        <v>374684</v>
      </c>
      <c r="V208" s="88">
        <f t="shared" si="17"/>
        <v>708142</v>
      </c>
      <c r="W208" s="56">
        <v>41685</v>
      </c>
      <c r="X208" s="56">
        <v>38696</v>
      </c>
      <c r="Y208" s="56">
        <v>150805</v>
      </c>
      <c r="Z208" s="56">
        <v>94</v>
      </c>
      <c r="AA208" s="88">
        <f t="shared" si="18"/>
        <v>231280</v>
      </c>
      <c r="AB208" s="56">
        <v>162852</v>
      </c>
      <c r="AC208" s="56">
        <v>6389</v>
      </c>
      <c r="AD208" s="56">
        <f t="shared" si="19"/>
        <v>169241</v>
      </c>
      <c r="AE208" s="56">
        <v>75143</v>
      </c>
      <c r="AF208" s="88">
        <v>244384</v>
      </c>
      <c r="AG208" s="56"/>
      <c r="AH208" s="56"/>
      <c r="AI208" s="56"/>
    </row>
    <row r="209" spans="1:35">
      <c r="A209" s="4"/>
      <c r="B209" s="2">
        <v>4</v>
      </c>
      <c r="C209" s="4" t="s">
        <v>393</v>
      </c>
      <c r="D209" s="18" t="s">
        <v>624</v>
      </c>
      <c r="E209" s="18" t="s">
        <v>625</v>
      </c>
      <c r="F209" s="18"/>
      <c r="G209" s="19" t="s">
        <v>626</v>
      </c>
      <c r="H209" s="34">
        <v>1.185395E-5</v>
      </c>
      <c r="I209" s="55">
        <v>452887</v>
      </c>
      <c r="J209" s="55">
        <v>-37663</v>
      </c>
      <c r="K209" s="55">
        <v>-75</v>
      </c>
      <c r="L209" s="55">
        <v>48714</v>
      </c>
      <c r="M209" s="55">
        <v>3775</v>
      </c>
      <c r="N209" s="87">
        <v>0</v>
      </c>
      <c r="O209" s="55">
        <v>8922</v>
      </c>
      <c r="P209" s="55">
        <v>-28617</v>
      </c>
      <c r="Q209" s="56">
        <f t="shared" si="16"/>
        <v>447943</v>
      </c>
      <c r="R209" s="56">
        <v>7024</v>
      </c>
      <c r="S209" s="56">
        <v>13653</v>
      </c>
      <c r="T209" s="56">
        <v>86319</v>
      </c>
      <c r="U209" s="56">
        <v>130389</v>
      </c>
      <c r="V209" s="88">
        <f t="shared" si="17"/>
        <v>237385</v>
      </c>
      <c r="W209" s="56">
        <v>13375</v>
      </c>
      <c r="X209" s="56">
        <v>12416</v>
      </c>
      <c r="Y209" s="56">
        <v>48388</v>
      </c>
      <c r="Z209" s="56">
        <v>1571</v>
      </c>
      <c r="AA209" s="88">
        <f t="shared" si="18"/>
        <v>75750</v>
      </c>
      <c r="AB209" s="56">
        <v>48714</v>
      </c>
      <c r="AC209" s="56">
        <v>5590</v>
      </c>
      <c r="AD209" s="56">
        <f t="shared" si="19"/>
        <v>54304</v>
      </c>
      <c r="AE209" s="56">
        <v>26319</v>
      </c>
      <c r="AF209" s="88">
        <v>80623</v>
      </c>
      <c r="AG209" s="56"/>
      <c r="AH209" s="56"/>
      <c r="AI209" s="56"/>
    </row>
    <row r="210" spans="1:35">
      <c r="A210" s="4"/>
      <c r="B210" s="2">
        <v>4</v>
      </c>
      <c r="C210" s="4" t="s">
        <v>393</v>
      </c>
      <c r="D210" s="18" t="s">
        <v>627</v>
      </c>
      <c r="E210" s="18" t="s">
        <v>628</v>
      </c>
      <c r="F210" s="18"/>
      <c r="G210" s="19" t="s">
        <v>629</v>
      </c>
      <c r="H210" s="34">
        <v>1.3404659999999999E-5</v>
      </c>
      <c r="I210" s="55">
        <v>491240</v>
      </c>
      <c r="J210" s="55">
        <v>-42590</v>
      </c>
      <c r="K210" s="55">
        <v>-85</v>
      </c>
      <c r="L210" s="55">
        <v>58172</v>
      </c>
      <c r="M210" s="55">
        <v>4269</v>
      </c>
      <c r="N210" s="87">
        <v>0</v>
      </c>
      <c r="O210" s="55">
        <v>10090</v>
      </c>
      <c r="P210" s="55">
        <v>-14554</v>
      </c>
      <c r="Q210" s="56">
        <f t="shared" si="16"/>
        <v>506542</v>
      </c>
      <c r="R210" s="56">
        <v>7942</v>
      </c>
      <c r="S210" s="56">
        <v>15438</v>
      </c>
      <c r="T210" s="56">
        <v>97611</v>
      </c>
      <c r="U210" s="56">
        <v>147050</v>
      </c>
      <c r="V210" s="88">
        <f t="shared" si="17"/>
        <v>268041</v>
      </c>
      <c r="W210" s="56">
        <v>15125</v>
      </c>
      <c r="X210" s="56">
        <v>14041</v>
      </c>
      <c r="Y210" s="56">
        <v>54718</v>
      </c>
      <c r="Z210" s="56">
        <v>32</v>
      </c>
      <c r="AA210" s="88">
        <f t="shared" si="18"/>
        <v>83916</v>
      </c>
      <c r="AB210" s="56">
        <v>58172</v>
      </c>
      <c r="AC210" s="56">
        <v>3236</v>
      </c>
      <c r="AD210" s="56">
        <f t="shared" si="19"/>
        <v>61408</v>
      </c>
      <c r="AE210" s="56">
        <v>29603</v>
      </c>
      <c r="AF210" s="88">
        <v>91011</v>
      </c>
      <c r="AG210" s="56"/>
      <c r="AH210" s="56"/>
      <c r="AI210" s="56"/>
    </row>
    <row r="211" spans="1:35">
      <c r="A211" s="4"/>
      <c r="B211" s="2">
        <v>4</v>
      </c>
      <c r="C211" s="4" t="s">
        <v>393</v>
      </c>
      <c r="D211" s="18" t="s">
        <v>630</v>
      </c>
      <c r="E211" s="18" t="s">
        <v>631</v>
      </c>
      <c r="F211" s="18"/>
      <c r="G211" s="19" t="s">
        <v>632</v>
      </c>
      <c r="H211" s="34">
        <v>3.7116022000000002E-5</v>
      </c>
      <c r="I211" s="55">
        <v>1233244</v>
      </c>
      <c r="J211" s="55">
        <v>-117927</v>
      </c>
      <c r="K211" s="55">
        <v>-235</v>
      </c>
      <c r="L211" s="55">
        <v>179812</v>
      </c>
      <c r="M211" s="55">
        <v>11821</v>
      </c>
      <c r="N211" s="87">
        <v>0</v>
      </c>
      <c r="O211" s="55">
        <v>27938</v>
      </c>
      <c r="P211" s="55">
        <v>67906</v>
      </c>
      <c r="Q211" s="56">
        <f t="shared" si="16"/>
        <v>1402559</v>
      </c>
      <c r="R211" s="56">
        <v>21992</v>
      </c>
      <c r="S211" s="56">
        <v>42747</v>
      </c>
      <c r="T211" s="56">
        <v>270275</v>
      </c>
      <c r="U211" s="56">
        <v>449607</v>
      </c>
      <c r="V211" s="88">
        <f t="shared" si="17"/>
        <v>784621</v>
      </c>
      <c r="W211" s="56">
        <v>41880</v>
      </c>
      <c r="X211" s="56">
        <v>38877</v>
      </c>
      <c r="Y211" s="56">
        <v>151509</v>
      </c>
      <c r="Z211" s="56">
        <v>83</v>
      </c>
      <c r="AA211" s="88">
        <f t="shared" si="18"/>
        <v>232349</v>
      </c>
      <c r="AB211" s="56">
        <v>179812</v>
      </c>
      <c r="AC211" s="56">
        <v>-9781</v>
      </c>
      <c r="AD211" s="56">
        <f t="shared" si="19"/>
        <v>170031</v>
      </c>
      <c r="AE211" s="56">
        <v>87769</v>
      </c>
      <c r="AF211" s="88">
        <v>257800</v>
      </c>
      <c r="AG211" s="56"/>
      <c r="AH211" s="56"/>
      <c r="AI211" s="56"/>
    </row>
    <row r="212" spans="1:35">
      <c r="A212" s="4"/>
      <c r="B212" s="2">
        <v>4</v>
      </c>
      <c r="C212" s="4" t="s">
        <v>393</v>
      </c>
      <c r="D212" s="18" t="s">
        <v>633</v>
      </c>
      <c r="E212" s="18" t="s">
        <v>634</v>
      </c>
      <c r="F212" s="18"/>
      <c r="G212" s="19" t="s">
        <v>635</v>
      </c>
      <c r="H212" s="34">
        <v>5.3604163999999999E-5</v>
      </c>
      <c r="I212" s="55">
        <v>1845413</v>
      </c>
      <c r="J212" s="55">
        <v>-170314</v>
      </c>
      <c r="K212" s="55">
        <v>-339</v>
      </c>
      <c r="L212" s="55">
        <v>250195</v>
      </c>
      <c r="M212" s="55">
        <v>17072</v>
      </c>
      <c r="N212" s="87">
        <v>0</v>
      </c>
      <c r="O212" s="55">
        <v>40348</v>
      </c>
      <c r="P212" s="55">
        <v>43247</v>
      </c>
      <c r="Q212" s="56">
        <f t="shared" si="16"/>
        <v>2025622</v>
      </c>
      <c r="R212" s="56">
        <v>31761</v>
      </c>
      <c r="S212" s="56">
        <v>61737</v>
      </c>
      <c r="T212" s="56">
        <v>390340</v>
      </c>
      <c r="U212" s="56">
        <v>605315</v>
      </c>
      <c r="V212" s="88">
        <f t="shared" si="17"/>
        <v>1089153</v>
      </c>
      <c r="W212" s="56">
        <v>60484</v>
      </c>
      <c r="X212" s="56">
        <v>56148</v>
      </c>
      <c r="Y212" s="56">
        <v>218815</v>
      </c>
      <c r="Z212" s="56">
        <v>127</v>
      </c>
      <c r="AA212" s="88">
        <f t="shared" si="18"/>
        <v>335574</v>
      </c>
      <c r="AB212" s="56">
        <v>250195</v>
      </c>
      <c r="AC212" s="56">
        <v>-4630</v>
      </c>
      <c r="AD212" s="56">
        <f t="shared" si="19"/>
        <v>245565</v>
      </c>
      <c r="AE212" s="56">
        <v>119339</v>
      </c>
      <c r="AF212" s="88">
        <v>364904</v>
      </c>
      <c r="AG212" s="56"/>
      <c r="AH212" s="56"/>
      <c r="AI212" s="56"/>
    </row>
    <row r="213" spans="1:35">
      <c r="A213" s="4"/>
      <c r="B213" s="2">
        <v>4</v>
      </c>
      <c r="C213" s="4" t="s">
        <v>393</v>
      </c>
      <c r="D213" s="18" t="s">
        <v>636</v>
      </c>
      <c r="E213" s="18" t="s">
        <v>637</v>
      </c>
      <c r="F213" s="18"/>
      <c r="G213" s="19" t="s">
        <v>638</v>
      </c>
      <c r="H213" s="34">
        <v>3.5980764999999997E-5</v>
      </c>
      <c r="I213" s="55">
        <v>1084815</v>
      </c>
      <c r="J213" s="55">
        <v>-114320</v>
      </c>
      <c r="K213" s="55">
        <v>-227</v>
      </c>
      <c r="L213" s="55">
        <v>190660</v>
      </c>
      <c r="M213" s="55">
        <v>11460</v>
      </c>
      <c r="N213" s="87">
        <v>0</v>
      </c>
      <c r="O213" s="55">
        <v>27083</v>
      </c>
      <c r="P213" s="55">
        <v>160189</v>
      </c>
      <c r="Q213" s="56">
        <f t="shared" si="16"/>
        <v>1359660</v>
      </c>
      <c r="R213" s="56">
        <v>21319</v>
      </c>
      <c r="S213" s="56">
        <v>41440</v>
      </c>
      <c r="T213" s="56">
        <v>262008</v>
      </c>
      <c r="U213" s="56">
        <v>482701</v>
      </c>
      <c r="V213" s="88">
        <f t="shared" si="17"/>
        <v>807468</v>
      </c>
      <c r="W213" s="56">
        <v>40599</v>
      </c>
      <c r="X213" s="56">
        <v>37688</v>
      </c>
      <c r="Y213" s="56">
        <v>146875</v>
      </c>
      <c r="Z213" s="56">
        <v>75</v>
      </c>
      <c r="AA213" s="88">
        <f t="shared" si="18"/>
        <v>225237</v>
      </c>
      <c r="AB213" s="56">
        <v>190660</v>
      </c>
      <c r="AC213" s="56">
        <v>-25829</v>
      </c>
      <c r="AD213" s="56">
        <f t="shared" si="19"/>
        <v>164831</v>
      </c>
      <c r="AE213" s="56">
        <v>92099</v>
      </c>
      <c r="AF213" s="88">
        <v>256930</v>
      </c>
      <c r="AG213" s="56"/>
      <c r="AH213" s="56"/>
      <c r="AI213" s="56"/>
    </row>
    <row r="214" spans="1:35">
      <c r="A214" s="4"/>
      <c r="B214" s="2">
        <v>4</v>
      </c>
      <c r="C214" s="4" t="s">
        <v>393</v>
      </c>
      <c r="D214" s="18" t="s">
        <v>639</v>
      </c>
      <c r="E214" s="18" t="s">
        <v>640</v>
      </c>
      <c r="F214" s="18"/>
      <c r="G214" s="19" t="s">
        <v>641</v>
      </c>
      <c r="H214" s="34">
        <v>6.1836429999999997E-6</v>
      </c>
      <c r="I214" s="55">
        <v>166916</v>
      </c>
      <c r="J214" s="55">
        <v>-19647</v>
      </c>
      <c r="K214" s="55">
        <v>-39</v>
      </c>
      <c r="L214" s="55">
        <v>35650</v>
      </c>
      <c r="M214" s="55">
        <v>1970</v>
      </c>
      <c r="N214" s="87">
        <v>0</v>
      </c>
      <c r="O214" s="55">
        <v>4654</v>
      </c>
      <c r="P214" s="55">
        <v>44167</v>
      </c>
      <c r="Q214" s="56">
        <f t="shared" ref="Q214:Q277" si="20">SUM(I214:K214,L214:P214)</f>
        <v>233671</v>
      </c>
      <c r="R214" s="56">
        <v>3664</v>
      </c>
      <c r="S214" s="56">
        <v>7122</v>
      </c>
      <c r="T214" s="56">
        <v>45029</v>
      </c>
      <c r="U214" s="56">
        <v>90307</v>
      </c>
      <c r="V214" s="88">
        <f t="shared" si="17"/>
        <v>146122</v>
      </c>
      <c r="W214" s="56">
        <v>6977</v>
      </c>
      <c r="X214" s="56">
        <v>6477</v>
      </c>
      <c r="Y214" s="56">
        <v>25242</v>
      </c>
      <c r="Z214" s="56">
        <v>12</v>
      </c>
      <c r="AA214" s="88">
        <f t="shared" si="18"/>
        <v>38708</v>
      </c>
      <c r="AB214" s="56">
        <v>35650</v>
      </c>
      <c r="AC214" s="56">
        <v>-7322</v>
      </c>
      <c r="AD214" s="56">
        <f t="shared" si="19"/>
        <v>28328</v>
      </c>
      <c r="AE214" s="56">
        <v>16885</v>
      </c>
      <c r="AF214" s="88">
        <v>45213</v>
      </c>
      <c r="AG214" s="56"/>
      <c r="AH214" s="56"/>
      <c r="AI214" s="56"/>
    </row>
    <row r="215" spans="1:35">
      <c r="A215" s="4"/>
      <c r="B215" s="2">
        <v>4</v>
      </c>
      <c r="C215" s="4" t="s">
        <v>393</v>
      </c>
      <c r="D215" s="18" t="s">
        <v>642</v>
      </c>
      <c r="E215" s="18" t="s">
        <v>643</v>
      </c>
      <c r="F215" s="18"/>
      <c r="G215" s="19" t="s">
        <v>644</v>
      </c>
      <c r="H215" s="34">
        <v>1.7329120000000001E-5</v>
      </c>
      <c r="I215" s="55">
        <v>620369</v>
      </c>
      <c r="J215" s="55">
        <v>-55059</v>
      </c>
      <c r="K215" s="55">
        <v>-110</v>
      </c>
      <c r="L215" s="55">
        <v>77371</v>
      </c>
      <c r="M215" s="55">
        <v>5519</v>
      </c>
      <c r="N215" s="87">
        <v>0</v>
      </c>
      <c r="O215" s="55">
        <v>13044</v>
      </c>
      <c r="P215" s="55">
        <v>-6292</v>
      </c>
      <c r="Q215" s="56">
        <f t="shared" si="20"/>
        <v>654842</v>
      </c>
      <c r="R215" s="56">
        <v>10268</v>
      </c>
      <c r="S215" s="56">
        <v>19958</v>
      </c>
      <c r="T215" s="56">
        <v>126189</v>
      </c>
      <c r="U215" s="56">
        <v>220447</v>
      </c>
      <c r="V215" s="88">
        <f t="shared" ref="V215:V278" si="21">SUM(R215:U215)</f>
        <v>376862</v>
      </c>
      <c r="W215" s="56">
        <v>19553</v>
      </c>
      <c r="X215" s="56">
        <v>18151</v>
      </c>
      <c r="Y215" s="56">
        <v>70738</v>
      </c>
      <c r="Z215" s="56">
        <v>35</v>
      </c>
      <c r="AA215" s="88">
        <f t="shared" ref="AA215:AA278" si="22">SUM(W215:Z215)</f>
        <v>108477</v>
      </c>
      <c r="AB215" s="56">
        <v>77371</v>
      </c>
      <c r="AC215" s="56">
        <v>2015</v>
      </c>
      <c r="AD215" s="56">
        <f t="shared" si="19"/>
        <v>79386</v>
      </c>
      <c r="AE215" s="56">
        <v>44004</v>
      </c>
      <c r="AF215" s="88">
        <v>123390</v>
      </c>
      <c r="AG215" s="56"/>
      <c r="AH215" s="56"/>
      <c r="AI215" s="56"/>
    </row>
    <row r="216" spans="1:35">
      <c r="A216" s="4"/>
      <c r="B216" s="2">
        <v>4</v>
      </c>
      <c r="C216" s="4" t="s">
        <v>393</v>
      </c>
      <c r="D216" s="18" t="s">
        <v>645</v>
      </c>
      <c r="E216" s="18" t="s">
        <v>646</v>
      </c>
      <c r="F216" s="18"/>
      <c r="G216" s="19" t="s">
        <v>647</v>
      </c>
      <c r="H216" s="34">
        <v>3.8304596299999999E-4</v>
      </c>
      <c r="I216" s="55">
        <v>13984711</v>
      </c>
      <c r="J216" s="55">
        <v>-1217034</v>
      </c>
      <c r="K216" s="55">
        <v>-2421</v>
      </c>
      <c r="L216" s="55">
        <v>1670052</v>
      </c>
      <c r="M216" s="55">
        <v>121997</v>
      </c>
      <c r="N216" s="87">
        <v>0</v>
      </c>
      <c r="O216" s="55">
        <v>288321</v>
      </c>
      <c r="P216" s="55">
        <v>-370889</v>
      </c>
      <c r="Q216" s="56">
        <f t="shared" si="20"/>
        <v>14474737</v>
      </c>
      <c r="R216" s="56">
        <v>226961</v>
      </c>
      <c r="S216" s="56">
        <v>441164</v>
      </c>
      <c r="T216" s="56">
        <v>2789302</v>
      </c>
      <c r="U216" s="56">
        <v>3106470</v>
      </c>
      <c r="V216" s="88">
        <f t="shared" si="21"/>
        <v>6563897</v>
      </c>
      <c r="W216" s="56">
        <v>432207</v>
      </c>
      <c r="X216" s="56">
        <v>401220</v>
      </c>
      <c r="Y216" s="56">
        <v>1563611</v>
      </c>
      <c r="Z216" s="56">
        <v>1129</v>
      </c>
      <c r="AA216" s="88">
        <f t="shared" si="22"/>
        <v>2398167</v>
      </c>
      <c r="AB216" s="56">
        <v>1670052</v>
      </c>
      <c r="AC216" s="56">
        <v>84710</v>
      </c>
      <c r="AD216" s="56">
        <f t="shared" si="19"/>
        <v>1754762</v>
      </c>
      <c r="AE216" s="56">
        <v>626805</v>
      </c>
      <c r="AF216" s="88">
        <v>2381567</v>
      </c>
      <c r="AG216" s="56"/>
      <c r="AH216" s="56"/>
      <c r="AI216" s="56"/>
    </row>
    <row r="217" spans="1:35">
      <c r="A217" s="4"/>
      <c r="B217" s="2">
        <v>4</v>
      </c>
      <c r="C217" s="4" t="s">
        <v>393</v>
      </c>
      <c r="D217" s="18" t="s">
        <v>648</v>
      </c>
      <c r="E217" s="18" t="s">
        <v>649</v>
      </c>
      <c r="F217" s="18"/>
      <c r="G217" s="19" t="s">
        <v>650</v>
      </c>
      <c r="H217" s="34">
        <v>2.6644713000000001E-5</v>
      </c>
      <c r="I217" s="55">
        <v>947769</v>
      </c>
      <c r="J217" s="55">
        <v>-84657</v>
      </c>
      <c r="K217" s="55">
        <v>-168</v>
      </c>
      <c r="L217" s="55">
        <v>119860</v>
      </c>
      <c r="M217" s="55">
        <v>8486</v>
      </c>
      <c r="N217" s="87">
        <v>0</v>
      </c>
      <c r="O217" s="55">
        <v>20056</v>
      </c>
      <c r="P217" s="55">
        <v>-4482</v>
      </c>
      <c r="Q217" s="56">
        <f t="shared" si="20"/>
        <v>1006864</v>
      </c>
      <c r="R217" s="56">
        <v>15787</v>
      </c>
      <c r="S217" s="56">
        <v>30687</v>
      </c>
      <c r="T217" s="56">
        <v>194024</v>
      </c>
      <c r="U217" s="56">
        <v>244191</v>
      </c>
      <c r="V217" s="88">
        <f t="shared" si="21"/>
        <v>484689</v>
      </c>
      <c r="W217" s="56">
        <v>30064</v>
      </c>
      <c r="X217" s="56">
        <v>27909</v>
      </c>
      <c r="Y217" s="56">
        <v>108765</v>
      </c>
      <c r="Z217" s="56">
        <v>73</v>
      </c>
      <c r="AA217" s="88">
        <f t="shared" si="22"/>
        <v>166811</v>
      </c>
      <c r="AB217" s="56">
        <v>119860</v>
      </c>
      <c r="AC217" s="56">
        <v>2201</v>
      </c>
      <c r="AD217" s="56">
        <f t="shared" ref="AD217:AD280" si="23">+AB217+AC217</f>
        <v>122061</v>
      </c>
      <c r="AE217" s="56">
        <v>48673</v>
      </c>
      <c r="AF217" s="88">
        <v>170734</v>
      </c>
      <c r="AG217" s="56"/>
      <c r="AH217" s="56"/>
      <c r="AI217" s="56"/>
    </row>
    <row r="218" spans="1:35">
      <c r="A218" s="4"/>
      <c r="B218" s="2">
        <v>4</v>
      </c>
      <c r="C218" s="4" t="s">
        <v>393</v>
      </c>
      <c r="D218" s="18" t="s">
        <v>651</v>
      </c>
      <c r="E218" s="18" t="s">
        <v>652</v>
      </c>
      <c r="F218" s="18"/>
      <c r="G218" s="19" t="s">
        <v>653</v>
      </c>
      <c r="H218" s="34">
        <v>4.3901128999999998E-5</v>
      </c>
      <c r="I218" s="55">
        <v>1598184</v>
      </c>
      <c r="J218" s="55">
        <v>-139485</v>
      </c>
      <c r="K218" s="55">
        <v>-277</v>
      </c>
      <c r="L218" s="55">
        <v>192087</v>
      </c>
      <c r="M218" s="55">
        <v>13982</v>
      </c>
      <c r="N218" s="87">
        <v>0</v>
      </c>
      <c r="O218" s="55">
        <v>33045</v>
      </c>
      <c r="P218" s="55">
        <v>-38578</v>
      </c>
      <c r="Q218" s="56">
        <f t="shared" si="20"/>
        <v>1658958</v>
      </c>
      <c r="R218" s="56">
        <v>26012</v>
      </c>
      <c r="S218" s="56">
        <v>50562</v>
      </c>
      <c r="T218" s="56">
        <v>319684</v>
      </c>
      <c r="U218" s="56">
        <v>391769</v>
      </c>
      <c r="V218" s="88">
        <f t="shared" si="21"/>
        <v>788027</v>
      </c>
      <c r="W218" s="56">
        <v>49536</v>
      </c>
      <c r="X218" s="56">
        <v>45984</v>
      </c>
      <c r="Y218" s="56">
        <v>179206</v>
      </c>
      <c r="Z218" s="56">
        <v>122</v>
      </c>
      <c r="AA218" s="88">
        <f t="shared" si="22"/>
        <v>274848</v>
      </c>
      <c r="AB218" s="56">
        <v>192087</v>
      </c>
      <c r="AC218" s="56">
        <v>9027</v>
      </c>
      <c r="AD218" s="56">
        <f t="shared" si="23"/>
        <v>201114</v>
      </c>
      <c r="AE218" s="56">
        <v>78853</v>
      </c>
      <c r="AF218" s="88">
        <v>279967</v>
      </c>
      <c r="AG218" s="56"/>
      <c r="AH218" s="56"/>
      <c r="AI218" s="56"/>
    </row>
    <row r="219" spans="1:35">
      <c r="A219" s="4"/>
      <c r="B219" s="2">
        <v>4</v>
      </c>
      <c r="C219" s="4" t="s">
        <v>393</v>
      </c>
      <c r="D219" s="18" t="s">
        <v>654</v>
      </c>
      <c r="E219" s="18" t="s">
        <v>655</v>
      </c>
      <c r="F219" s="18"/>
      <c r="G219" s="19" t="s">
        <v>656</v>
      </c>
      <c r="H219" s="34">
        <v>1.35610219E-4</v>
      </c>
      <c r="I219" s="55">
        <v>5095334</v>
      </c>
      <c r="J219" s="55">
        <v>-430868</v>
      </c>
      <c r="K219" s="55">
        <v>-857</v>
      </c>
      <c r="L219" s="55">
        <v>569942</v>
      </c>
      <c r="M219" s="55">
        <v>43191</v>
      </c>
      <c r="N219" s="87">
        <v>0</v>
      </c>
      <c r="O219" s="55">
        <v>102074</v>
      </c>
      <c r="P219" s="55">
        <v>-254307</v>
      </c>
      <c r="Q219" s="56">
        <f t="shared" si="20"/>
        <v>5124509</v>
      </c>
      <c r="R219" s="56">
        <v>80351</v>
      </c>
      <c r="S219" s="56">
        <v>156186</v>
      </c>
      <c r="T219" s="56">
        <v>987500</v>
      </c>
      <c r="U219" s="56">
        <v>1380621</v>
      </c>
      <c r="V219" s="88">
        <f t="shared" si="21"/>
        <v>2604658</v>
      </c>
      <c r="W219" s="56">
        <v>153015</v>
      </c>
      <c r="X219" s="56">
        <v>142045</v>
      </c>
      <c r="Y219" s="56">
        <v>553567</v>
      </c>
      <c r="Z219" s="56">
        <v>336</v>
      </c>
      <c r="AA219" s="88">
        <f t="shared" si="22"/>
        <v>848963</v>
      </c>
      <c r="AB219" s="56">
        <v>569942</v>
      </c>
      <c r="AC219" s="56">
        <v>51299</v>
      </c>
      <c r="AD219" s="56">
        <f t="shared" si="23"/>
        <v>621241</v>
      </c>
      <c r="AE219" s="56">
        <v>280802</v>
      </c>
      <c r="AF219" s="88">
        <v>902043</v>
      </c>
      <c r="AG219" s="56"/>
      <c r="AH219" s="56"/>
      <c r="AI219" s="56"/>
    </row>
    <row r="220" spans="1:35">
      <c r="A220" s="4"/>
      <c r="B220" s="2">
        <v>4</v>
      </c>
      <c r="C220" s="4" t="s">
        <v>393</v>
      </c>
      <c r="D220" s="18" t="s">
        <v>657</v>
      </c>
      <c r="E220" s="18" t="s">
        <v>658</v>
      </c>
      <c r="F220" s="18"/>
      <c r="G220" s="19" t="s">
        <v>659</v>
      </c>
      <c r="H220" s="34">
        <v>2.2548722E-5</v>
      </c>
      <c r="I220" s="55">
        <v>919277</v>
      </c>
      <c r="J220" s="55">
        <v>-71643</v>
      </c>
      <c r="K220" s="55">
        <v>-142</v>
      </c>
      <c r="L220" s="55">
        <v>84129</v>
      </c>
      <c r="M220" s="55">
        <v>7182</v>
      </c>
      <c r="N220" s="87">
        <v>0</v>
      </c>
      <c r="O220" s="55">
        <v>16973</v>
      </c>
      <c r="P220" s="55">
        <v>-103693</v>
      </c>
      <c r="Q220" s="56">
        <f t="shared" si="20"/>
        <v>852083</v>
      </c>
      <c r="R220" s="56">
        <v>13360</v>
      </c>
      <c r="S220" s="56">
        <v>25970</v>
      </c>
      <c r="T220" s="56">
        <v>164197</v>
      </c>
      <c r="U220" s="56">
        <v>220308</v>
      </c>
      <c r="V220" s="88">
        <f t="shared" si="21"/>
        <v>423835</v>
      </c>
      <c r="W220" s="56">
        <v>25443</v>
      </c>
      <c r="X220" s="56">
        <v>23619</v>
      </c>
      <c r="Y220" s="56">
        <v>92045</v>
      </c>
      <c r="Z220" s="56">
        <v>55678</v>
      </c>
      <c r="AA220" s="88">
        <f t="shared" si="22"/>
        <v>196785</v>
      </c>
      <c r="AB220" s="56">
        <v>84129</v>
      </c>
      <c r="AC220" s="56">
        <v>19168</v>
      </c>
      <c r="AD220" s="56">
        <f t="shared" si="23"/>
        <v>103297</v>
      </c>
      <c r="AE220" s="56">
        <v>35282</v>
      </c>
      <c r="AF220" s="88">
        <v>138579</v>
      </c>
      <c r="AG220" s="56"/>
      <c r="AH220" s="56"/>
      <c r="AI220" s="56"/>
    </row>
    <row r="221" spans="1:35">
      <c r="A221" s="4"/>
      <c r="B221" s="2">
        <v>4</v>
      </c>
      <c r="C221" s="4" t="s">
        <v>393</v>
      </c>
      <c r="D221" s="18" t="s">
        <v>660</v>
      </c>
      <c r="E221" s="18" t="s">
        <v>661</v>
      </c>
      <c r="F221" s="18"/>
      <c r="G221" s="19" t="s">
        <v>662</v>
      </c>
      <c r="H221" s="34">
        <v>2.4446588000000001E-5</v>
      </c>
      <c r="I221" s="55">
        <v>881207</v>
      </c>
      <c r="J221" s="55">
        <v>-77673</v>
      </c>
      <c r="K221" s="55">
        <v>-154</v>
      </c>
      <c r="L221" s="55">
        <v>108257</v>
      </c>
      <c r="M221" s="55">
        <v>7786</v>
      </c>
      <c r="N221" s="87">
        <v>0</v>
      </c>
      <c r="O221" s="55">
        <v>18401</v>
      </c>
      <c r="P221" s="55">
        <v>-14024</v>
      </c>
      <c r="Q221" s="56">
        <f t="shared" si="20"/>
        <v>923800</v>
      </c>
      <c r="R221" s="56">
        <v>14485</v>
      </c>
      <c r="S221" s="56">
        <v>28156</v>
      </c>
      <c r="T221" s="56">
        <v>178018</v>
      </c>
      <c r="U221" s="56">
        <v>162541</v>
      </c>
      <c r="V221" s="88">
        <f t="shared" si="21"/>
        <v>383200</v>
      </c>
      <c r="W221" s="56">
        <v>27584</v>
      </c>
      <c r="X221" s="56">
        <v>25607</v>
      </c>
      <c r="Y221" s="56">
        <v>99792</v>
      </c>
      <c r="Z221" s="56">
        <v>80</v>
      </c>
      <c r="AA221" s="88">
        <f t="shared" si="22"/>
        <v>153063</v>
      </c>
      <c r="AB221" s="56">
        <v>108257</v>
      </c>
      <c r="AC221" s="56">
        <v>3735</v>
      </c>
      <c r="AD221" s="56">
        <f t="shared" si="23"/>
        <v>111992</v>
      </c>
      <c r="AE221" s="56">
        <v>32661</v>
      </c>
      <c r="AF221" s="88">
        <v>144653</v>
      </c>
      <c r="AG221" s="56"/>
      <c r="AH221" s="56"/>
      <c r="AI221" s="56"/>
    </row>
    <row r="222" spans="1:35">
      <c r="A222" s="4"/>
      <c r="B222" s="2">
        <v>4</v>
      </c>
      <c r="C222" s="4" t="s">
        <v>393</v>
      </c>
      <c r="D222" s="18" t="s">
        <v>663</v>
      </c>
      <c r="E222" s="18" t="s">
        <v>664</v>
      </c>
      <c r="F222" s="18"/>
      <c r="G222" s="19" t="s">
        <v>665</v>
      </c>
      <c r="H222" s="34">
        <v>1.4536833399999999E-4</v>
      </c>
      <c r="I222" s="55">
        <v>5384203</v>
      </c>
      <c r="J222" s="55">
        <v>-461872</v>
      </c>
      <c r="K222" s="55">
        <v>-919</v>
      </c>
      <c r="L222" s="55">
        <v>622438</v>
      </c>
      <c r="M222" s="55">
        <v>46299</v>
      </c>
      <c r="N222" s="87">
        <v>0</v>
      </c>
      <c r="O222" s="55">
        <v>109419</v>
      </c>
      <c r="P222" s="55">
        <v>-206315</v>
      </c>
      <c r="Q222" s="56">
        <f t="shared" si="20"/>
        <v>5493253</v>
      </c>
      <c r="R222" s="56">
        <v>86133</v>
      </c>
      <c r="S222" s="56">
        <v>167425</v>
      </c>
      <c r="T222" s="56">
        <v>1058557</v>
      </c>
      <c r="U222" s="56">
        <v>1150864</v>
      </c>
      <c r="V222" s="88">
        <f t="shared" si="21"/>
        <v>2462979</v>
      </c>
      <c r="W222" s="56">
        <v>164025</v>
      </c>
      <c r="X222" s="56">
        <v>152266</v>
      </c>
      <c r="Y222" s="56">
        <v>593400</v>
      </c>
      <c r="Z222" s="56">
        <v>432</v>
      </c>
      <c r="AA222" s="88">
        <f t="shared" si="22"/>
        <v>910123</v>
      </c>
      <c r="AB222" s="56">
        <v>622438</v>
      </c>
      <c r="AC222" s="56">
        <v>43505</v>
      </c>
      <c r="AD222" s="56">
        <f t="shared" si="23"/>
        <v>665943</v>
      </c>
      <c r="AE222" s="56">
        <v>233895</v>
      </c>
      <c r="AF222" s="88">
        <v>899838</v>
      </c>
      <c r="AG222" s="56"/>
      <c r="AH222" s="56"/>
      <c r="AI222" s="56"/>
    </row>
    <row r="223" spans="1:35">
      <c r="A223" s="4"/>
      <c r="B223" s="2">
        <v>4</v>
      </c>
      <c r="C223" s="4" t="s">
        <v>393</v>
      </c>
      <c r="D223" s="18" t="s">
        <v>666</v>
      </c>
      <c r="E223" s="18" t="s">
        <v>667</v>
      </c>
      <c r="F223" s="18"/>
      <c r="G223" s="19" t="s">
        <v>668</v>
      </c>
      <c r="H223" s="34">
        <v>3.0390087E-5</v>
      </c>
      <c r="I223" s="55">
        <v>1071984</v>
      </c>
      <c r="J223" s="55">
        <v>-96557</v>
      </c>
      <c r="K223" s="55">
        <v>-192</v>
      </c>
      <c r="L223" s="55">
        <v>138042</v>
      </c>
      <c r="M223" s="55">
        <v>9679</v>
      </c>
      <c r="N223" s="87">
        <v>0</v>
      </c>
      <c r="O223" s="55">
        <v>22874</v>
      </c>
      <c r="P223" s="55">
        <v>2566</v>
      </c>
      <c r="Q223" s="56">
        <f t="shared" si="20"/>
        <v>1148396</v>
      </c>
      <c r="R223" s="56">
        <v>18007</v>
      </c>
      <c r="S223" s="56">
        <v>35001</v>
      </c>
      <c r="T223" s="56">
        <v>221298</v>
      </c>
      <c r="U223" s="56">
        <v>333805</v>
      </c>
      <c r="V223" s="88">
        <f t="shared" si="21"/>
        <v>608111</v>
      </c>
      <c r="W223" s="56">
        <v>34290</v>
      </c>
      <c r="X223" s="56">
        <v>31832</v>
      </c>
      <c r="Y223" s="56">
        <v>124054</v>
      </c>
      <c r="Z223" s="56">
        <v>72</v>
      </c>
      <c r="AA223" s="88">
        <f t="shared" si="22"/>
        <v>190248</v>
      </c>
      <c r="AB223" s="56">
        <v>138042</v>
      </c>
      <c r="AC223" s="56">
        <v>1177</v>
      </c>
      <c r="AD223" s="56">
        <f t="shared" si="23"/>
        <v>139219</v>
      </c>
      <c r="AE223" s="56">
        <v>66330</v>
      </c>
      <c r="AF223" s="88">
        <v>205549</v>
      </c>
      <c r="AG223" s="56"/>
      <c r="AH223" s="56"/>
      <c r="AI223" s="56"/>
    </row>
    <row r="224" spans="1:35">
      <c r="A224" s="4"/>
      <c r="B224" s="2">
        <v>4</v>
      </c>
      <c r="C224" s="4" t="s">
        <v>393</v>
      </c>
      <c r="D224" s="18" t="s">
        <v>669</v>
      </c>
      <c r="E224" s="18" t="s">
        <v>670</v>
      </c>
      <c r="F224" s="18"/>
      <c r="G224" s="19" t="s">
        <v>671</v>
      </c>
      <c r="H224" s="34">
        <v>2.9224300000000001E-5</v>
      </c>
      <c r="I224" s="55">
        <v>1158022</v>
      </c>
      <c r="J224" s="55">
        <v>-92853</v>
      </c>
      <c r="K224" s="55">
        <v>-185</v>
      </c>
      <c r="L224" s="55">
        <v>113968</v>
      </c>
      <c r="M224" s="55">
        <v>9308</v>
      </c>
      <c r="N224" s="87">
        <v>0</v>
      </c>
      <c r="O224" s="55">
        <v>21998</v>
      </c>
      <c r="P224" s="55">
        <v>-105915</v>
      </c>
      <c r="Q224" s="56">
        <f t="shared" si="20"/>
        <v>1104343</v>
      </c>
      <c r="R224" s="56">
        <v>17316</v>
      </c>
      <c r="S224" s="56">
        <v>33658</v>
      </c>
      <c r="T224" s="56">
        <v>212808</v>
      </c>
      <c r="U224" s="56">
        <v>320446</v>
      </c>
      <c r="V224" s="88">
        <f t="shared" si="21"/>
        <v>584228</v>
      </c>
      <c r="W224" s="56">
        <v>32975</v>
      </c>
      <c r="X224" s="56">
        <v>30611</v>
      </c>
      <c r="Y224" s="56">
        <v>119295</v>
      </c>
      <c r="Z224" s="56">
        <v>38282</v>
      </c>
      <c r="AA224" s="88">
        <f t="shared" si="22"/>
        <v>221163</v>
      </c>
      <c r="AB224" s="56">
        <v>113968</v>
      </c>
      <c r="AC224" s="56">
        <v>19911</v>
      </c>
      <c r="AD224" s="56">
        <f t="shared" si="23"/>
        <v>133879</v>
      </c>
      <c r="AE224" s="56">
        <v>58720</v>
      </c>
      <c r="AF224" s="88">
        <v>192599</v>
      </c>
      <c r="AG224" s="56"/>
      <c r="AH224" s="56"/>
      <c r="AI224" s="56"/>
    </row>
    <row r="225" spans="1:35">
      <c r="A225" s="4"/>
      <c r="B225" s="2">
        <v>4</v>
      </c>
      <c r="C225" s="4" t="s">
        <v>393</v>
      </c>
      <c r="D225" s="18" t="s">
        <v>672</v>
      </c>
      <c r="E225" s="18" t="s">
        <v>673</v>
      </c>
      <c r="F225" s="18"/>
      <c r="G225" s="19" t="s">
        <v>674</v>
      </c>
      <c r="H225" s="34">
        <v>7.6984739999999998E-6</v>
      </c>
      <c r="I225" s="55">
        <v>313189</v>
      </c>
      <c r="J225" s="55">
        <v>-24460</v>
      </c>
      <c r="K225" s="55">
        <v>-49</v>
      </c>
      <c r="L225" s="55">
        <v>28822</v>
      </c>
      <c r="M225" s="55">
        <v>2452</v>
      </c>
      <c r="N225" s="87">
        <v>0</v>
      </c>
      <c r="O225" s="55">
        <v>5794</v>
      </c>
      <c r="P225" s="55">
        <v>-34834</v>
      </c>
      <c r="Q225" s="56">
        <f t="shared" si="20"/>
        <v>290914</v>
      </c>
      <c r="R225" s="56">
        <v>4561</v>
      </c>
      <c r="S225" s="56">
        <v>8867</v>
      </c>
      <c r="T225" s="56">
        <v>56060</v>
      </c>
      <c r="U225" s="56">
        <v>148267</v>
      </c>
      <c r="V225" s="88">
        <f t="shared" si="21"/>
        <v>217755</v>
      </c>
      <c r="W225" s="56">
        <v>8687</v>
      </c>
      <c r="X225" s="56">
        <v>8064</v>
      </c>
      <c r="Y225" s="56">
        <v>31426</v>
      </c>
      <c r="Z225" s="56">
        <v>4221</v>
      </c>
      <c r="AA225" s="88">
        <f t="shared" si="22"/>
        <v>52398</v>
      </c>
      <c r="AB225" s="56">
        <v>28822</v>
      </c>
      <c r="AC225" s="56">
        <v>6445</v>
      </c>
      <c r="AD225" s="56">
        <f t="shared" si="23"/>
        <v>35267</v>
      </c>
      <c r="AE225" s="56">
        <v>29509</v>
      </c>
      <c r="AF225" s="88">
        <v>64776</v>
      </c>
      <c r="AG225" s="56"/>
      <c r="AH225" s="56"/>
      <c r="AI225" s="56"/>
    </row>
    <row r="226" spans="1:35">
      <c r="A226" s="4"/>
      <c r="B226" s="2">
        <v>4</v>
      </c>
      <c r="C226" s="4" t="s">
        <v>393</v>
      </c>
      <c r="D226" s="18" t="s">
        <v>675</v>
      </c>
      <c r="E226" s="18" t="s">
        <v>676</v>
      </c>
      <c r="F226" s="18"/>
      <c r="G226" s="19" t="s">
        <v>677</v>
      </c>
      <c r="H226" s="34">
        <v>8.4774169999999997E-5</v>
      </c>
      <c r="I226" s="55">
        <v>3093822</v>
      </c>
      <c r="J226" s="55">
        <v>-269349</v>
      </c>
      <c r="K226" s="55">
        <v>-536</v>
      </c>
      <c r="L226" s="55">
        <v>369788</v>
      </c>
      <c r="M226" s="55">
        <v>27000</v>
      </c>
      <c r="N226" s="87">
        <v>0</v>
      </c>
      <c r="O226" s="55">
        <v>63810</v>
      </c>
      <c r="P226" s="55">
        <v>-81045</v>
      </c>
      <c r="Q226" s="56">
        <f t="shared" si="20"/>
        <v>3203490</v>
      </c>
      <c r="R226" s="56">
        <v>50230</v>
      </c>
      <c r="S226" s="56">
        <v>97637</v>
      </c>
      <c r="T226" s="56">
        <v>617317</v>
      </c>
      <c r="U226" s="56">
        <v>756877</v>
      </c>
      <c r="V226" s="88">
        <f t="shared" si="21"/>
        <v>1522061</v>
      </c>
      <c r="W226" s="56">
        <v>95654</v>
      </c>
      <c r="X226" s="56">
        <v>88796</v>
      </c>
      <c r="Y226" s="56">
        <v>346052</v>
      </c>
      <c r="Z226" s="56">
        <v>235</v>
      </c>
      <c r="AA226" s="88">
        <f t="shared" si="22"/>
        <v>530737</v>
      </c>
      <c r="AB226" s="56">
        <v>369788</v>
      </c>
      <c r="AC226" s="56">
        <v>18569</v>
      </c>
      <c r="AD226" s="56">
        <f t="shared" si="23"/>
        <v>388357</v>
      </c>
      <c r="AE226" s="56">
        <v>152501</v>
      </c>
      <c r="AF226" s="88">
        <v>540858</v>
      </c>
      <c r="AG226" s="56"/>
      <c r="AH226" s="56"/>
      <c r="AI226" s="56"/>
    </row>
    <row r="227" spans="1:35">
      <c r="A227" s="4"/>
      <c r="B227" s="2">
        <v>4</v>
      </c>
      <c r="C227" s="4" t="s">
        <v>393</v>
      </c>
      <c r="D227" s="18" t="s">
        <v>678</v>
      </c>
      <c r="E227" s="18" t="s">
        <v>679</v>
      </c>
      <c r="F227" s="18"/>
      <c r="G227" s="19" t="s">
        <v>680</v>
      </c>
      <c r="H227" s="34">
        <v>5.0642485999999997E-5</v>
      </c>
      <c r="I227" s="55">
        <v>1902960</v>
      </c>
      <c r="J227" s="55">
        <v>-160904</v>
      </c>
      <c r="K227" s="55">
        <v>-320</v>
      </c>
      <c r="L227" s="55">
        <v>212817</v>
      </c>
      <c r="M227" s="55">
        <v>16130</v>
      </c>
      <c r="N227" s="87">
        <v>0</v>
      </c>
      <c r="O227" s="55">
        <v>38119</v>
      </c>
      <c r="P227" s="55">
        <v>-95098</v>
      </c>
      <c r="Q227" s="56">
        <f t="shared" si="20"/>
        <v>1913704</v>
      </c>
      <c r="R227" s="56">
        <v>30007</v>
      </c>
      <c r="S227" s="56">
        <v>58326</v>
      </c>
      <c r="T227" s="56">
        <v>368773</v>
      </c>
      <c r="U227" s="56">
        <v>654883</v>
      </c>
      <c r="V227" s="88">
        <f t="shared" si="21"/>
        <v>1111989</v>
      </c>
      <c r="W227" s="56">
        <v>57142</v>
      </c>
      <c r="X227" s="56">
        <v>53045</v>
      </c>
      <c r="Y227" s="56">
        <v>206725</v>
      </c>
      <c r="Z227" s="56">
        <v>97</v>
      </c>
      <c r="AA227" s="88">
        <f t="shared" si="22"/>
        <v>317009</v>
      </c>
      <c r="AB227" s="56">
        <v>212817</v>
      </c>
      <c r="AC227" s="56">
        <v>19180</v>
      </c>
      <c r="AD227" s="56">
        <f t="shared" si="23"/>
        <v>231997</v>
      </c>
      <c r="AE227" s="56">
        <v>132589</v>
      </c>
      <c r="AF227" s="88">
        <v>364586</v>
      </c>
      <c r="AG227" s="56"/>
      <c r="AH227" s="56"/>
      <c r="AI227" s="56"/>
    </row>
    <row r="228" spans="1:35">
      <c r="A228" s="4"/>
      <c r="B228" s="2">
        <v>4</v>
      </c>
      <c r="C228" s="4" t="s">
        <v>393</v>
      </c>
      <c r="D228" s="18" t="s">
        <v>681</v>
      </c>
      <c r="E228" s="18" t="s">
        <v>682</v>
      </c>
      <c r="F228" s="18"/>
      <c r="G228" s="19" t="s">
        <v>683</v>
      </c>
      <c r="H228" s="34">
        <v>3.371686E-5</v>
      </c>
      <c r="I228" s="55">
        <v>1360146</v>
      </c>
      <c r="J228" s="55">
        <v>-107127</v>
      </c>
      <c r="K228" s="55">
        <v>-213</v>
      </c>
      <c r="L228" s="55">
        <v>127929</v>
      </c>
      <c r="M228" s="55">
        <v>10739</v>
      </c>
      <c r="N228" s="87">
        <v>0</v>
      </c>
      <c r="O228" s="55">
        <v>25379</v>
      </c>
      <c r="P228" s="55">
        <v>-142743</v>
      </c>
      <c r="Q228" s="56">
        <f t="shared" si="20"/>
        <v>1274110</v>
      </c>
      <c r="R228" s="56">
        <v>19978</v>
      </c>
      <c r="S228" s="56">
        <v>38833</v>
      </c>
      <c r="T228" s="56">
        <v>245523</v>
      </c>
      <c r="U228" s="56">
        <v>425693</v>
      </c>
      <c r="V228" s="88">
        <f t="shared" si="21"/>
        <v>730027</v>
      </c>
      <c r="W228" s="56">
        <v>38044</v>
      </c>
      <c r="X228" s="56">
        <v>35317</v>
      </c>
      <c r="Y228" s="56">
        <v>137634</v>
      </c>
      <c r="Z228" s="56">
        <v>52782</v>
      </c>
      <c r="AA228" s="88">
        <f t="shared" si="22"/>
        <v>263777</v>
      </c>
      <c r="AB228" s="56">
        <v>127929</v>
      </c>
      <c r="AC228" s="56">
        <v>26530</v>
      </c>
      <c r="AD228" s="56">
        <f t="shared" si="23"/>
        <v>154459</v>
      </c>
      <c r="AE228" s="56">
        <v>77674</v>
      </c>
      <c r="AF228" s="88">
        <v>232133</v>
      </c>
      <c r="AG228" s="56"/>
      <c r="AH228" s="56"/>
      <c r="AI228" s="56"/>
    </row>
    <row r="229" spans="1:35">
      <c r="A229" s="4"/>
      <c r="B229" s="2">
        <v>4</v>
      </c>
      <c r="C229" s="4" t="s">
        <v>393</v>
      </c>
      <c r="D229" s="18" t="s">
        <v>684</v>
      </c>
      <c r="E229" s="18" t="s">
        <v>685</v>
      </c>
      <c r="F229" s="18"/>
      <c r="G229" s="19" t="s">
        <v>686</v>
      </c>
      <c r="H229" s="34">
        <v>3.6780197999999998E-5</v>
      </c>
      <c r="I229" s="55">
        <v>1331478</v>
      </c>
      <c r="J229" s="55">
        <v>-116860</v>
      </c>
      <c r="K229" s="55">
        <v>-232</v>
      </c>
      <c r="L229" s="55">
        <v>162032</v>
      </c>
      <c r="M229" s="55">
        <v>11715</v>
      </c>
      <c r="N229" s="87">
        <v>0</v>
      </c>
      <c r="O229" s="55">
        <v>27685</v>
      </c>
      <c r="P229" s="55">
        <v>-25949</v>
      </c>
      <c r="Q229" s="56">
        <f t="shared" si="20"/>
        <v>1389869</v>
      </c>
      <c r="R229" s="56">
        <v>21793</v>
      </c>
      <c r="S229" s="56">
        <v>42361</v>
      </c>
      <c r="T229" s="56">
        <v>267830</v>
      </c>
      <c r="U229" s="56">
        <v>387279</v>
      </c>
      <c r="V229" s="88">
        <f t="shared" si="21"/>
        <v>719263</v>
      </c>
      <c r="W229" s="56">
        <v>41501</v>
      </c>
      <c r="X229" s="56">
        <v>38525</v>
      </c>
      <c r="Y229" s="56">
        <v>150138</v>
      </c>
      <c r="Z229" s="56">
        <v>90</v>
      </c>
      <c r="AA229" s="88">
        <f t="shared" si="22"/>
        <v>230254</v>
      </c>
      <c r="AB229" s="56">
        <v>162032</v>
      </c>
      <c r="AC229" s="56">
        <v>6461</v>
      </c>
      <c r="AD229" s="56">
        <f t="shared" si="23"/>
        <v>168493</v>
      </c>
      <c r="AE229" s="56">
        <v>77659</v>
      </c>
      <c r="AF229" s="88">
        <v>246152</v>
      </c>
      <c r="AG229" s="56"/>
      <c r="AH229" s="56"/>
      <c r="AI229" s="56"/>
    </row>
    <row r="230" spans="1:35">
      <c r="A230" s="4"/>
      <c r="B230" s="2">
        <v>4</v>
      </c>
      <c r="C230" s="4" t="s">
        <v>393</v>
      </c>
      <c r="D230" s="18" t="s">
        <v>687</v>
      </c>
      <c r="E230" s="18" t="s">
        <v>688</v>
      </c>
      <c r="F230" s="18"/>
      <c r="G230" s="19" t="s">
        <v>689</v>
      </c>
      <c r="H230" s="34">
        <v>7.2241017000000002E-5</v>
      </c>
      <c r="I230" s="55">
        <v>2712056</v>
      </c>
      <c r="J230" s="55">
        <v>-229528</v>
      </c>
      <c r="K230" s="55">
        <v>-456</v>
      </c>
      <c r="L230" s="55">
        <v>303952</v>
      </c>
      <c r="M230" s="55">
        <v>23008</v>
      </c>
      <c r="N230" s="87">
        <v>0</v>
      </c>
      <c r="O230" s="55">
        <v>54376</v>
      </c>
      <c r="P230" s="55">
        <v>-133527</v>
      </c>
      <c r="Q230" s="56">
        <f t="shared" si="20"/>
        <v>2729881</v>
      </c>
      <c r="R230" s="56">
        <v>42804</v>
      </c>
      <c r="S230" s="56">
        <v>83202</v>
      </c>
      <c r="T230" s="56">
        <v>526052</v>
      </c>
      <c r="U230" s="56">
        <v>593687</v>
      </c>
      <c r="V230" s="88">
        <f t="shared" si="21"/>
        <v>1245745</v>
      </c>
      <c r="W230" s="56">
        <v>81513</v>
      </c>
      <c r="X230" s="56">
        <v>75669</v>
      </c>
      <c r="Y230" s="56">
        <v>294891</v>
      </c>
      <c r="Z230" s="56">
        <v>11381</v>
      </c>
      <c r="AA230" s="88">
        <f t="shared" si="22"/>
        <v>463454</v>
      </c>
      <c r="AB230" s="56">
        <v>303952</v>
      </c>
      <c r="AC230" s="56">
        <v>26990</v>
      </c>
      <c r="AD230" s="56">
        <f t="shared" si="23"/>
        <v>330942</v>
      </c>
      <c r="AE230" s="56">
        <v>119099</v>
      </c>
      <c r="AF230" s="88">
        <v>450041</v>
      </c>
      <c r="AG230" s="56"/>
      <c r="AH230" s="56"/>
      <c r="AI230" s="56"/>
    </row>
    <row r="231" spans="1:35">
      <c r="A231" s="4"/>
      <c r="B231" s="2">
        <v>4</v>
      </c>
      <c r="C231" s="4" t="s">
        <v>393</v>
      </c>
      <c r="D231" s="18" t="s">
        <v>690</v>
      </c>
      <c r="E231" s="18" t="s">
        <v>691</v>
      </c>
      <c r="F231" s="18"/>
      <c r="G231" s="19" t="s">
        <v>692</v>
      </c>
      <c r="H231" s="34">
        <v>4.6022142999999999E-5</v>
      </c>
      <c r="I231" s="55">
        <v>1810806</v>
      </c>
      <c r="J231" s="55">
        <v>-146224</v>
      </c>
      <c r="K231" s="55">
        <v>-291</v>
      </c>
      <c r="L231" s="55">
        <v>181373</v>
      </c>
      <c r="M231" s="55">
        <v>14658</v>
      </c>
      <c r="N231" s="87">
        <v>0</v>
      </c>
      <c r="O231" s="55">
        <v>34641</v>
      </c>
      <c r="P231" s="55">
        <v>-155855</v>
      </c>
      <c r="Q231" s="56">
        <f t="shared" si="20"/>
        <v>1739108</v>
      </c>
      <c r="R231" s="56">
        <v>27269</v>
      </c>
      <c r="S231" s="56">
        <v>53005</v>
      </c>
      <c r="T231" s="56">
        <v>335129</v>
      </c>
      <c r="U231" s="56">
        <v>324999</v>
      </c>
      <c r="V231" s="88">
        <f t="shared" si="21"/>
        <v>740402</v>
      </c>
      <c r="W231" s="56">
        <v>51929</v>
      </c>
      <c r="X231" s="56">
        <v>48206</v>
      </c>
      <c r="Y231" s="56">
        <v>187864</v>
      </c>
      <c r="Z231" s="56">
        <v>84926</v>
      </c>
      <c r="AA231" s="88">
        <f t="shared" si="22"/>
        <v>372925</v>
      </c>
      <c r="AB231" s="56">
        <v>181373</v>
      </c>
      <c r="AC231" s="56">
        <v>29458</v>
      </c>
      <c r="AD231" s="56">
        <f t="shared" si="23"/>
        <v>210831</v>
      </c>
      <c r="AE231" s="56">
        <v>51563</v>
      </c>
      <c r="AF231" s="88">
        <v>262394</v>
      </c>
      <c r="AG231" s="56"/>
      <c r="AH231" s="56"/>
      <c r="AI231" s="56"/>
    </row>
    <row r="232" spans="1:35">
      <c r="A232" s="4"/>
      <c r="B232" s="2">
        <v>4</v>
      </c>
      <c r="C232" s="4" t="s">
        <v>393</v>
      </c>
      <c r="D232" s="18" t="s">
        <v>693</v>
      </c>
      <c r="E232" s="18" t="s">
        <v>694</v>
      </c>
      <c r="F232" s="18"/>
      <c r="G232" s="19" t="s">
        <v>695</v>
      </c>
      <c r="H232" s="34">
        <v>7.5716031100000005E-4</v>
      </c>
      <c r="I232" s="55">
        <v>26937029</v>
      </c>
      <c r="J232" s="55">
        <v>-2405690</v>
      </c>
      <c r="K232" s="55">
        <v>-4785</v>
      </c>
      <c r="L232" s="55">
        <v>3405455</v>
      </c>
      <c r="M232" s="55">
        <v>241151</v>
      </c>
      <c r="N232" s="87">
        <v>0</v>
      </c>
      <c r="O232" s="55">
        <v>569918</v>
      </c>
      <c r="P232" s="55">
        <v>-131116</v>
      </c>
      <c r="Q232" s="56">
        <f t="shared" si="20"/>
        <v>28611962</v>
      </c>
      <c r="R232" s="56">
        <v>448630</v>
      </c>
      <c r="S232" s="56">
        <v>872041</v>
      </c>
      <c r="T232" s="56">
        <v>5513564</v>
      </c>
      <c r="U232" s="56">
        <v>5758873</v>
      </c>
      <c r="V232" s="88">
        <f t="shared" si="21"/>
        <v>12593108</v>
      </c>
      <c r="W232" s="56">
        <v>854337</v>
      </c>
      <c r="X232" s="56">
        <v>793086</v>
      </c>
      <c r="Y232" s="56">
        <v>3090762</v>
      </c>
      <c r="Z232" s="56">
        <v>2334</v>
      </c>
      <c r="AA232" s="88">
        <f t="shared" si="22"/>
        <v>4740519</v>
      </c>
      <c r="AB232" s="56">
        <v>3405455</v>
      </c>
      <c r="AC232" s="56">
        <v>63153</v>
      </c>
      <c r="AD232" s="56">
        <f t="shared" si="23"/>
        <v>3468608</v>
      </c>
      <c r="AE232" s="56">
        <v>1148326</v>
      </c>
      <c r="AF232" s="88">
        <v>4616934</v>
      </c>
      <c r="AG232" s="56"/>
      <c r="AH232" s="56"/>
      <c r="AI232" s="56"/>
    </row>
    <row r="233" spans="1:35">
      <c r="A233" s="4"/>
      <c r="B233" s="2">
        <v>4</v>
      </c>
      <c r="C233" s="4" t="s">
        <v>393</v>
      </c>
      <c r="D233" s="18" t="s">
        <v>696</v>
      </c>
      <c r="E233" s="18" t="s">
        <v>697</v>
      </c>
      <c r="F233" s="18"/>
      <c r="G233" s="19" t="s">
        <v>698</v>
      </c>
      <c r="H233" s="34">
        <v>7.4499571999999997E-5</v>
      </c>
      <c r="I233" s="55">
        <v>2795161</v>
      </c>
      <c r="J233" s="55">
        <v>-236704</v>
      </c>
      <c r="K233" s="55">
        <v>-471</v>
      </c>
      <c r="L233" s="55">
        <v>313704</v>
      </c>
      <c r="M233" s="55">
        <v>23727</v>
      </c>
      <c r="N233" s="87">
        <v>0</v>
      </c>
      <c r="O233" s="55">
        <v>56076</v>
      </c>
      <c r="P233" s="55">
        <v>-136265</v>
      </c>
      <c r="Q233" s="56">
        <f t="shared" si="20"/>
        <v>2815228</v>
      </c>
      <c r="R233" s="56">
        <v>44142</v>
      </c>
      <c r="S233" s="56">
        <v>85803</v>
      </c>
      <c r="T233" s="56">
        <v>542498</v>
      </c>
      <c r="U233" s="56">
        <v>583837</v>
      </c>
      <c r="V233" s="88">
        <f t="shared" si="21"/>
        <v>1256280</v>
      </c>
      <c r="W233" s="56">
        <v>84061</v>
      </c>
      <c r="X233" s="56">
        <v>78034</v>
      </c>
      <c r="Y233" s="56">
        <v>304111</v>
      </c>
      <c r="Z233" s="56">
        <v>15913</v>
      </c>
      <c r="AA233" s="88">
        <f t="shared" si="22"/>
        <v>482119</v>
      </c>
      <c r="AB233" s="56">
        <v>313704</v>
      </c>
      <c r="AC233" s="56">
        <v>27584</v>
      </c>
      <c r="AD233" s="56">
        <f t="shared" si="23"/>
        <v>341288</v>
      </c>
      <c r="AE233" s="56">
        <v>116304</v>
      </c>
      <c r="AF233" s="88">
        <v>457592</v>
      </c>
      <c r="AG233" s="56"/>
      <c r="AH233" s="56"/>
      <c r="AI233" s="56"/>
    </row>
    <row r="234" spans="1:35">
      <c r="A234" s="4"/>
      <c r="B234" s="2">
        <v>4</v>
      </c>
      <c r="C234" s="4" t="s">
        <v>393</v>
      </c>
      <c r="D234" s="18" t="s">
        <v>699</v>
      </c>
      <c r="E234" s="18" t="s">
        <v>700</v>
      </c>
      <c r="F234" s="18"/>
      <c r="G234" s="19" t="s">
        <v>701</v>
      </c>
      <c r="H234" s="34">
        <v>2.5172687000000002E-5</v>
      </c>
      <c r="I234" s="55">
        <v>944234</v>
      </c>
      <c r="J234" s="55">
        <v>-79980</v>
      </c>
      <c r="K234" s="55">
        <v>-159</v>
      </c>
      <c r="L234" s="55">
        <v>106030</v>
      </c>
      <c r="M234" s="55">
        <v>8017</v>
      </c>
      <c r="N234" s="87">
        <v>0</v>
      </c>
      <c r="O234" s="55">
        <v>18948</v>
      </c>
      <c r="P234" s="55">
        <v>-45852</v>
      </c>
      <c r="Q234" s="56">
        <f t="shared" si="20"/>
        <v>951238</v>
      </c>
      <c r="R234" s="56">
        <v>14915</v>
      </c>
      <c r="S234" s="56">
        <v>28992</v>
      </c>
      <c r="T234" s="56">
        <v>183305</v>
      </c>
      <c r="U234" s="56">
        <v>300889</v>
      </c>
      <c r="V234" s="88">
        <f t="shared" si="21"/>
        <v>528101</v>
      </c>
      <c r="W234" s="56">
        <v>28403</v>
      </c>
      <c r="X234" s="56">
        <v>26367</v>
      </c>
      <c r="Y234" s="56">
        <v>102756</v>
      </c>
      <c r="Z234" s="56">
        <v>53</v>
      </c>
      <c r="AA234" s="88">
        <f t="shared" si="22"/>
        <v>157579</v>
      </c>
      <c r="AB234" s="56">
        <v>106030</v>
      </c>
      <c r="AC234" s="56">
        <v>9288</v>
      </c>
      <c r="AD234" s="56">
        <f t="shared" si="23"/>
        <v>115318</v>
      </c>
      <c r="AE234" s="56">
        <v>60968</v>
      </c>
      <c r="AF234" s="88">
        <v>176286</v>
      </c>
      <c r="AG234" s="56"/>
      <c r="AH234" s="56"/>
      <c r="AI234" s="56"/>
    </row>
    <row r="235" spans="1:35">
      <c r="A235" s="4"/>
      <c r="B235" s="2">
        <v>4</v>
      </c>
      <c r="C235" s="4" t="s">
        <v>393</v>
      </c>
      <c r="D235" s="18" t="s">
        <v>702</v>
      </c>
      <c r="E235" s="18" t="s">
        <v>703</v>
      </c>
      <c r="F235" s="18"/>
      <c r="G235" s="19" t="s">
        <v>704</v>
      </c>
      <c r="H235" s="34">
        <v>2.3765181999999999E-4</v>
      </c>
      <c r="I235" s="55">
        <v>8448509</v>
      </c>
      <c r="J235" s="55">
        <v>-755080</v>
      </c>
      <c r="K235" s="55">
        <v>-1502</v>
      </c>
      <c r="L235" s="55">
        <v>1069806</v>
      </c>
      <c r="M235" s="55">
        <v>75691</v>
      </c>
      <c r="N235" s="87">
        <v>0</v>
      </c>
      <c r="O235" s="55">
        <v>178882</v>
      </c>
      <c r="P235" s="55">
        <v>-35797</v>
      </c>
      <c r="Q235" s="56">
        <f t="shared" si="20"/>
        <v>8980509</v>
      </c>
      <c r="R235" s="56">
        <v>140813</v>
      </c>
      <c r="S235" s="56">
        <v>273710</v>
      </c>
      <c r="T235" s="56">
        <v>1730556</v>
      </c>
      <c r="U235" s="56">
        <v>2347101</v>
      </c>
      <c r="V235" s="88">
        <f t="shared" si="21"/>
        <v>4492180</v>
      </c>
      <c r="W235" s="56">
        <v>268153</v>
      </c>
      <c r="X235" s="56">
        <v>248928</v>
      </c>
      <c r="Y235" s="56">
        <v>970105</v>
      </c>
      <c r="Z235" s="56">
        <v>622</v>
      </c>
      <c r="AA235" s="88">
        <f t="shared" si="22"/>
        <v>1487808</v>
      </c>
      <c r="AB235" s="56">
        <v>1069806</v>
      </c>
      <c r="AC235" s="56">
        <v>18895</v>
      </c>
      <c r="AD235" s="56">
        <f t="shared" si="23"/>
        <v>1088701</v>
      </c>
      <c r="AE235" s="56">
        <v>467671</v>
      </c>
      <c r="AF235" s="88">
        <v>1556372</v>
      </c>
      <c r="AG235" s="56"/>
      <c r="AH235" s="56"/>
      <c r="AI235" s="56"/>
    </row>
    <row r="236" spans="1:35">
      <c r="A236" s="4"/>
      <c r="B236" s="2">
        <v>4</v>
      </c>
      <c r="C236" s="4" t="s">
        <v>393</v>
      </c>
      <c r="D236" s="18" t="s">
        <v>705</v>
      </c>
      <c r="E236" s="18" t="s">
        <v>706</v>
      </c>
      <c r="F236" s="18"/>
      <c r="G236" s="19" t="s">
        <v>707</v>
      </c>
      <c r="H236" s="34">
        <v>1.12620865E-4</v>
      </c>
      <c r="I236" s="55">
        <v>4181429</v>
      </c>
      <c r="J236" s="55">
        <v>-357825</v>
      </c>
      <c r="K236" s="55">
        <v>-712</v>
      </c>
      <c r="L236" s="55">
        <v>480724</v>
      </c>
      <c r="M236" s="55">
        <v>35869</v>
      </c>
      <c r="N236" s="87">
        <v>0</v>
      </c>
      <c r="O236" s="55">
        <v>84770</v>
      </c>
      <c r="P236" s="55">
        <v>-168480</v>
      </c>
      <c r="Q236" s="56">
        <f t="shared" si="20"/>
        <v>4255775</v>
      </c>
      <c r="R236" s="56">
        <v>66730</v>
      </c>
      <c r="S236" s="56">
        <v>129708</v>
      </c>
      <c r="T236" s="56">
        <v>820094</v>
      </c>
      <c r="U236" s="56">
        <v>1045484</v>
      </c>
      <c r="V236" s="88">
        <f t="shared" si="21"/>
        <v>2062016</v>
      </c>
      <c r="W236" s="56">
        <v>127075</v>
      </c>
      <c r="X236" s="56">
        <v>117964</v>
      </c>
      <c r="Y236" s="56">
        <v>459723</v>
      </c>
      <c r="Z236" s="56">
        <v>302</v>
      </c>
      <c r="AA236" s="88">
        <f t="shared" si="22"/>
        <v>705064</v>
      </c>
      <c r="AB236" s="56">
        <v>480724</v>
      </c>
      <c r="AC236" s="56">
        <v>35201</v>
      </c>
      <c r="AD236" s="56">
        <f t="shared" si="23"/>
        <v>515925</v>
      </c>
      <c r="AE236" s="56">
        <v>212040</v>
      </c>
      <c r="AF236" s="88">
        <v>727965</v>
      </c>
      <c r="AG236" s="56"/>
      <c r="AH236" s="56"/>
      <c r="AI236" s="56"/>
    </row>
    <row r="237" spans="1:35">
      <c r="A237" s="4"/>
      <c r="B237" s="2">
        <v>4</v>
      </c>
      <c r="C237" s="4" t="s">
        <v>393</v>
      </c>
      <c r="D237" s="18" t="s">
        <v>708</v>
      </c>
      <c r="E237" s="18" t="s">
        <v>709</v>
      </c>
      <c r="F237" s="18"/>
      <c r="G237" s="19" t="s">
        <v>710</v>
      </c>
      <c r="H237" s="34">
        <v>1.43475504E-4</v>
      </c>
      <c r="I237" s="55">
        <v>5443730</v>
      </c>
      <c r="J237" s="55">
        <v>-455858</v>
      </c>
      <c r="K237" s="55">
        <v>-907</v>
      </c>
      <c r="L237" s="55">
        <v>595191</v>
      </c>
      <c r="M237" s="55">
        <v>45696</v>
      </c>
      <c r="N237" s="87">
        <v>0</v>
      </c>
      <c r="O237" s="55">
        <v>107995</v>
      </c>
      <c r="P237" s="55">
        <v>-314121</v>
      </c>
      <c r="Q237" s="56">
        <f t="shared" si="20"/>
        <v>5421726</v>
      </c>
      <c r="R237" s="56">
        <v>85012</v>
      </c>
      <c r="S237" s="56">
        <v>165244</v>
      </c>
      <c r="T237" s="56">
        <v>1044774</v>
      </c>
      <c r="U237" s="56">
        <v>774710</v>
      </c>
      <c r="V237" s="88">
        <f t="shared" si="21"/>
        <v>2069740</v>
      </c>
      <c r="W237" s="56">
        <v>161890</v>
      </c>
      <c r="X237" s="56">
        <v>150283</v>
      </c>
      <c r="Y237" s="56">
        <v>585673</v>
      </c>
      <c r="Z237" s="56">
        <v>147983</v>
      </c>
      <c r="AA237" s="88">
        <f t="shared" si="22"/>
        <v>1045829</v>
      </c>
      <c r="AB237" s="56">
        <v>595191</v>
      </c>
      <c r="AC237" s="56">
        <v>62081</v>
      </c>
      <c r="AD237" s="56">
        <f t="shared" si="23"/>
        <v>657272</v>
      </c>
      <c r="AE237" s="56">
        <v>132331</v>
      </c>
      <c r="AF237" s="88">
        <v>789603</v>
      </c>
      <c r="AG237" s="56"/>
      <c r="AH237" s="56"/>
      <c r="AI237" s="56"/>
    </row>
    <row r="238" spans="1:35">
      <c r="A238" s="4"/>
      <c r="B238" s="2">
        <v>4</v>
      </c>
      <c r="C238" s="4" t="s">
        <v>393</v>
      </c>
      <c r="D238" s="18" t="s">
        <v>711</v>
      </c>
      <c r="E238" s="18" t="s">
        <v>712</v>
      </c>
      <c r="F238" s="18"/>
      <c r="G238" s="19" t="s">
        <v>713</v>
      </c>
      <c r="H238" s="34">
        <v>2.0520240999999999E-5</v>
      </c>
      <c r="I238" s="55">
        <v>720158</v>
      </c>
      <c r="J238" s="55">
        <v>-65198</v>
      </c>
      <c r="K238" s="55">
        <v>-130</v>
      </c>
      <c r="L238" s="55">
        <v>93751</v>
      </c>
      <c r="M238" s="55">
        <v>6536</v>
      </c>
      <c r="N238" s="87">
        <v>0</v>
      </c>
      <c r="O238" s="55">
        <v>15446</v>
      </c>
      <c r="P238" s="55">
        <v>4866</v>
      </c>
      <c r="Q238" s="56">
        <f t="shared" si="20"/>
        <v>775429</v>
      </c>
      <c r="R238" s="56">
        <v>12159</v>
      </c>
      <c r="S238" s="56">
        <v>23634</v>
      </c>
      <c r="T238" s="56">
        <v>149426</v>
      </c>
      <c r="U238" s="56">
        <v>75492</v>
      </c>
      <c r="V238" s="88">
        <f t="shared" si="21"/>
        <v>260711</v>
      </c>
      <c r="W238" s="56">
        <v>23154</v>
      </c>
      <c r="X238" s="56">
        <v>21494</v>
      </c>
      <c r="Y238" s="56">
        <v>83765</v>
      </c>
      <c r="Z238" s="56">
        <v>80</v>
      </c>
      <c r="AA238" s="88">
        <f t="shared" si="22"/>
        <v>128493</v>
      </c>
      <c r="AB238" s="56">
        <v>93751</v>
      </c>
      <c r="AC238" s="56">
        <v>254</v>
      </c>
      <c r="AD238" s="56">
        <f t="shared" si="23"/>
        <v>94005</v>
      </c>
      <c r="AE238" s="56">
        <v>14870</v>
      </c>
      <c r="AF238" s="88">
        <v>108875</v>
      </c>
      <c r="AG238" s="56"/>
      <c r="AH238" s="56"/>
      <c r="AI238" s="56"/>
    </row>
    <row r="239" spans="1:35">
      <c r="A239" s="4"/>
      <c r="B239" s="2">
        <v>4</v>
      </c>
      <c r="C239" s="4" t="s">
        <v>393</v>
      </c>
      <c r="D239" s="18" t="s">
        <v>714</v>
      </c>
      <c r="E239" s="18" t="s">
        <v>715</v>
      </c>
      <c r="F239" s="18"/>
      <c r="G239" s="19" t="s">
        <v>716</v>
      </c>
      <c r="H239" s="34">
        <v>4.5396131000000002E-5</v>
      </c>
      <c r="I239" s="55">
        <v>1613101</v>
      </c>
      <c r="J239" s="55">
        <v>-144235</v>
      </c>
      <c r="K239" s="55">
        <v>-287</v>
      </c>
      <c r="L239" s="55">
        <v>204461</v>
      </c>
      <c r="M239" s="55">
        <v>14458</v>
      </c>
      <c r="N239" s="87">
        <v>0</v>
      </c>
      <c r="O239" s="55">
        <v>34170</v>
      </c>
      <c r="P239" s="55">
        <v>-6216</v>
      </c>
      <c r="Q239" s="56">
        <f t="shared" si="20"/>
        <v>1715452</v>
      </c>
      <c r="R239" s="56">
        <v>26898</v>
      </c>
      <c r="S239" s="56">
        <v>52284</v>
      </c>
      <c r="T239" s="56">
        <v>330570</v>
      </c>
      <c r="U239" s="56">
        <v>533576</v>
      </c>
      <c r="V239" s="88">
        <f t="shared" si="21"/>
        <v>943328</v>
      </c>
      <c r="W239" s="56">
        <v>51222</v>
      </c>
      <c r="X239" s="56">
        <v>47550</v>
      </c>
      <c r="Y239" s="56">
        <v>185309</v>
      </c>
      <c r="Z239" s="56">
        <v>101</v>
      </c>
      <c r="AA239" s="88">
        <f t="shared" si="22"/>
        <v>284182</v>
      </c>
      <c r="AB239" s="56">
        <v>204461</v>
      </c>
      <c r="AC239" s="56">
        <v>3502</v>
      </c>
      <c r="AD239" s="56">
        <f t="shared" si="23"/>
        <v>207963</v>
      </c>
      <c r="AE239" s="56">
        <v>106280</v>
      </c>
      <c r="AF239" s="88">
        <v>314243</v>
      </c>
      <c r="AG239" s="56"/>
      <c r="AH239" s="56"/>
      <c r="AI239" s="56"/>
    </row>
    <row r="240" spans="1:35">
      <c r="A240" s="4"/>
      <c r="B240" s="2">
        <v>4</v>
      </c>
      <c r="C240" s="4" t="s">
        <v>393</v>
      </c>
      <c r="D240" s="18" t="s">
        <v>717</v>
      </c>
      <c r="E240" s="18" t="s">
        <v>718</v>
      </c>
      <c r="F240" s="18"/>
      <c r="G240" s="19" t="s">
        <v>719</v>
      </c>
      <c r="H240" s="34">
        <v>1.4086067E-5</v>
      </c>
      <c r="I240" s="55">
        <v>647128</v>
      </c>
      <c r="J240" s="55">
        <v>-44755</v>
      </c>
      <c r="K240" s="55">
        <v>-89</v>
      </c>
      <c r="L240" s="55">
        <v>41797</v>
      </c>
      <c r="M240" s="55">
        <v>4487</v>
      </c>
      <c r="N240" s="87">
        <v>0</v>
      </c>
      <c r="O240" s="55">
        <v>10602</v>
      </c>
      <c r="P240" s="55">
        <v>-126878</v>
      </c>
      <c r="Q240" s="56">
        <f t="shared" si="20"/>
        <v>532292</v>
      </c>
      <c r="R240" s="56">
        <v>8346</v>
      </c>
      <c r="S240" s="56">
        <v>16223</v>
      </c>
      <c r="T240" s="56">
        <v>102573</v>
      </c>
      <c r="U240" s="56">
        <v>238233</v>
      </c>
      <c r="V240" s="88">
        <f t="shared" si="21"/>
        <v>365375</v>
      </c>
      <c r="W240" s="56">
        <v>15894</v>
      </c>
      <c r="X240" s="56">
        <v>14754</v>
      </c>
      <c r="Y240" s="56">
        <v>57500</v>
      </c>
      <c r="Z240" s="56">
        <v>74196</v>
      </c>
      <c r="AA240" s="88">
        <f t="shared" si="22"/>
        <v>162344</v>
      </c>
      <c r="AB240" s="56">
        <v>41797</v>
      </c>
      <c r="AC240" s="56">
        <v>22732</v>
      </c>
      <c r="AD240" s="56">
        <f t="shared" si="23"/>
        <v>64529</v>
      </c>
      <c r="AE240" s="56">
        <v>35734</v>
      </c>
      <c r="AF240" s="88">
        <v>100263</v>
      </c>
      <c r="AG240" s="56"/>
      <c r="AH240" s="56"/>
      <c r="AI240" s="56"/>
    </row>
    <row r="241" spans="1:35">
      <c r="A241" s="4"/>
      <c r="B241" s="2">
        <v>4</v>
      </c>
      <c r="C241" s="4" t="s">
        <v>393</v>
      </c>
      <c r="D241" s="18" t="s">
        <v>720</v>
      </c>
      <c r="E241" s="18" t="s">
        <v>721</v>
      </c>
      <c r="F241" s="18"/>
      <c r="G241" s="19" t="s">
        <v>722</v>
      </c>
      <c r="H241" s="34">
        <v>8.4352739999999992E-6</v>
      </c>
      <c r="I241" s="55">
        <v>328990</v>
      </c>
      <c r="J241" s="55">
        <v>-26801</v>
      </c>
      <c r="K241" s="55">
        <v>-53</v>
      </c>
      <c r="L241" s="55">
        <v>33671</v>
      </c>
      <c r="M241" s="55">
        <v>2687</v>
      </c>
      <c r="N241" s="87">
        <v>0</v>
      </c>
      <c r="O241" s="55">
        <v>6350</v>
      </c>
      <c r="P241" s="55">
        <v>-26088</v>
      </c>
      <c r="Q241" s="56">
        <f t="shared" si="20"/>
        <v>318756</v>
      </c>
      <c r="R241" s="56">
        <v>4998</v>
      </c>
      <c r="S241" s="56">
        <v>9715</v>
      </c>
      <c r="T241" s="56">
        <v>61425</v>
      </c>
      <c r="U241" s="56">
        <v>0</v>
      </c>
      <c r="V241" s="88">
        <f t="shared" si="21"/>
        <v>76138</v>
      </c>
      <c r="W241" s="56">
        <v>9518</v>
      </c>
      <c r="X241" s="56">
        <v>8836</v>
      </c>
      <c r="Y241" s="56">
        <v>34433</v>
      </c>
      <c r="Z241" s="56">
        <v>104908</v>
      </c>
      <c r="AA241" s="88">
        <f t="shared" si="22"/>
        <v>157695</v>
      </c>
      <c r="AB241" s="56">
        <v>33671</v>
      </c>
      <c r="AC241" s="56">
        <v>4972</v>
      </c>
      <c r="AD241" s="56">
        <f t="shared" si="23"/>
        <v>38643</v>
      </c>
      <c r="AE241" s="56">
        <v>-20237</v>
      </c>
      <c r="AF241" s="88">
        <v>18406</v>
      </c>
      <c r="AG241" s="56"/>
      <c r="AH241" s="56"/>
      <c r="AI241" s="56"/>
    </row>
    <row r="242" spans="1:35">
      <c r="A242" s="4"/>
      <c r="B242" s="2">
        <v>4</v>
      </c>
      <c r="C242" s="4" t="s">
        <v>393</v>
      </c>
      <c r="D242" s="18" t="s">
        <v>723</v>
      </c>
      <c r="E242" s="18" t="s">
        <v>724</v>
      </c>
      <c r="F242" s="18"/>
      <c r="G242" s="19" t="s">
        <v>725</v>
      </c>
      <c r="H242" s="34">
        <v>9.8814910000000006E-6</v>
      </c>
      <c r="I242" s="55">
        <v>451685</v>
      </c>
      <c r="J242" s="55">
        <v>-31396</v>
      </c>
      <c r="K242" s="55">
        <v>-62</v>
      </c>
      <c r="L242" s="55">
        <v>29658</v>
      </c>
      <c r="M242" s="55">
        <v>3147</v>
      </c>
      <c r="N242" s="87">
        <v>0</v>
      </c>
      <c r="O242" s="55">
        <v>7438</v>
      </c>
      <c r="P242" s="55">
        <v>-87063</v>
      </c>
      <c r="Q242" s="56">
        <f t="shared" si="20"/>
        <v>373407</v>
      </c>
      <c r="R242" s="56">
        <v>5855</v>
      </c>
      <c r="S242" s="56">
        <v>11381</v>
      </c>
      <c r="T242" s="56">
        <v>71956</v>
      </c>
      <c r="U242" s="56">
        <v>132266</v>
      </c>
      <c r="V242" s="88">
        <f t="shared" si="21"/>
        <v>221458</v>
      </c>
      <c r="W242" s="56">
        <v>11150</v>
      </c>
      <c r="X242" s="56">
        <v>10350</v>
      </c>
      <c r="Y242" s="56">
        <v>40337</v>
      </c>
      <c r="Z242" s="56">
        <v>57000</v>
      </c>
      <c r="AA242" s="88">
        <f t="shared" si="22"/>
        <v>118837</v>
      </c>
      <c r="AB242" s="56">
        <v>29658</v>
      </c>
      <c r="AC242" s="56">
        <v>15610</v>
      </c>
      <c r="AD242" s="56">
        <f t="shared" si="23"/>
        <v>45268</v>
      </c>
      <c r="AE242" s="56">
        <v>17099</v>
      </c>
      <c r="AF242" s="88">
        <v>62367</v>
      </c>
      <c r="AG242" s="56"/>
      <c r="AH242" s="56"/>
      <c r="AI242" s="56"/>
    </row>
    <row r="243" spans="1:35">
      <c r="A243" s="4"/>
      <c r="B243" s="2">
        <v>4</v>
      </c>
      <c r="C243" s="4" t="s">
        <v>393</v>
      </c>
      <c r="D243" s="18" t="s">
        <v>726</v>
      </c>
      <c r="E243" s="18" t="s">
        <v>727</v>
      </c>
      <c r="F243" s="18"/>
      <c r="G243" s="19" t="s">
        <v>728</v>
      </c>
      <c r="H243" s="34">
        <v>8.7876219999999999E-5</v>
      </c>
      <c r="I243" s="55">
        <v>3348862</v>
      </c>
      <c r="J243" s="55">
        <v>-279205</v>
      </c>
      <c r="K243" s="55">
        <v>-555</v>
      </c>
      <c r="L243" s="55">
        <v>362378</v>
      </c>
      <c r="M243" s="55">
        <v>27988</v>
      </c>
      <c r="N243" s="87">
        <v>0</v>
      </c>
      <c r="O243" s="55">
        <v>66145</v>
      </c>
      <c r="P243" s="55">
        <v>-204901</v>
      </c>
      <c r="Q243" s="56">
        <f t="shared" si="20"/>
        <v>3320712</v>
      </c>
      <c r="R243" s="56">
        <v>52068</v>
      </c>
      <c r="S243" s="56">
        <v>101209</v>
      </c>
      <c r="T243" s="56">
        <v>639906</v>
      </c>
      <c r="U243" s="56">
        <v>778134</v>
      </c>
      <c r="V243" s="88">
        <f t="shared" si="21"/>
        <v>1571317</v>
      </c>
      <c r="W243" s="56">
        <v>99155</v>
      </c>
      <c r="X243" s="56">
        <v>92046</v>
      </c>
      <c r="Y243" s="56">
        <v>358715</v>
      </c>
      <c r="Z243" s="56">
        <v>43312</v>
      </c>
      <c r="AA243" s="88">
        <f t="shared" si="22"/>
        <v>593228</v>
      </c>
      <c r="AB243" s="56">
        <v>362378</v>
      </c>
      <c r="AC243" s="56">
        <v>40190</v>
      </c>
      <c r="AD243" s="56">
        <f t="shared" si="23"/>
        <v>402568</v>
      </c>
      <c r="AE243" s="56">
        <v>151187</v>
      </c>
      <c r="AF243" s="88">
        <v>553755</v>
      </c>
      <c r="AG243" s="56"/>
      <c r="AH243" s="56"/>
      <c r="AI243" s="56"/>
    </row>
    <row r="244" spans="1:35">
      <c r="A244" s="4"/>
      <c r="B244" s="2">
        <v>4</v>
      </c>
      <c r="C244" s="4" t="s">
        <v>393</v>
      </c>
      <c r="D244" s="18" t="s">
        <v>729</v>
      </c>
      <c r="E244" s="18" t="s">
        <v>730</v>
      </c>
      <c r="F244" s="18"/>
      <c r="G244" s="19" t="s">
        <v>731</v>
      </c>
      <c r="H244" s="34">
        <v>1.15714417E-4</v>
      </c>
      <c r="I244" s="55">
        <v>5030858</v>
      </c>
      <c r="J244" s="55">
        <v>-367654</v>
      </c>
      <c r="K244" s="55">
        <v>-731</v>
      </c>
      <c r="L244" s="55">
        <v>385462</v>
      </c>
      <c r="M244" s="55">
        <v>36854</v>
      </c>
      <c r="N244" s="87">
        <v>0</v>
      </c>
      <c r="O244" s="55">
        <v>87099</v>
      </c>
      <c r="P244" s="55">
        <v>-799212</v>
      </c>
      <c r="Q244" s="56">
        <f t="shared" si="20"/>
        <v>4372676</v>
      </c>
      <c r="R244" s="56">
        <v>68563</v>
      </c>
      <c r="S244" s="56">
        <v>133271</v>
      </c>
      <c r="T244" s="56">
        <v>842621</v>
      </c>
      <c r="U244" s="56">
        <v>935031</v>
      </c>
      <c r="V244" s="88">
        <f t="shared" si="21"/>
        <v>1979486</v>
      </c>
      <c r="W244" s="56">
        <v>130566</v>
      </c>
      <c r="X244" s="56">
        <v>121205</v>
      </c>
      <c r="Y244" s="56">
        <v>472351</v>
      </c>
      <c r="Z244" s="56">
        <v>577764</v>
      </c>
      <c r="AA244" s="88">
        <f t="shared" si="22"/>
        <v>1301886</v>
      </c>
      <c r="AB244" s="56">
        <v>385462</v>
      </c>
      <c r="AC244" s="56">
        <v>144634</v>
      </c>
      <c r="AD244" s="56">
        <f t="shared" si="23"/>
        <v>530096</v>
      </c>
      <c r="AE244" s="56">
        <v>90582</v>
      </c>
      <c r="AF244" s="88">
        <v>620678</v>
      </c>
      <c r="AG244" s="56"/>
      <c r="AH244" s="56"/>
      <c r="AI244" s="56"/>
    </row>
    <row r="245" spans="1:35">
      <c r="A245" s="4"/>
      <c r="B245" s="2">
        <v>4</v>
      </c>
      <c r="C245" s="4" t="s">
        <v>393</v>
      </c>
      <c r="D245" s="18" t="s">
        <v>732</v>
      </c>
      <c r="E245" s="18" t="s">
        <v>733</v>
      </c>
      <c r="F245" s="18"/>
      <c r="G245" s="19" t="s">
        <v>734</v>
      </c>
      <c r="H245" s="34">
        <v>1.21439803E-4</v>
      </c>
      <c r="I245" s="55">
        <v>4508935</v>
      </c>
      <c r="J245" s="55">
        <v>-385845</v>
      </c>
      <c r="K245" s="55">
        <v>-767</v>
      </c>
      <c r="L245" s="55">
        <v>518355</v>
      </c>
      <c r="M245" s="55">
        <v>38678</v>
      </c>
      <c r="N245" s="87">
        <v>0</v>
      </c>
      <c r="O245" s="55">
        <v>91409</v>
      </c>
      <c r="P245" s="55">
        <v>-181735</v>
      </c>
      <c r="Q245" s="56">
        <f t="shared" si="20"/>
        <v>4589030</v>
      </c>
      <c r="R245" s="56">
        <v>71955</v>
      </c>
      <c r="S245" s="56">
        <v>139865</v>
      </c>
      <c r="T245" s="56">
        <v>884312</v>
      </c>
      <c r="U245" s="56">
        <v>1101515</v>
      </c>
      <c r="V245" s="88">
        <f t="shared" si="21"/>
        <v>2197647</v>
      </c>
      <c r="W245" s="56">
        <v>137026</v>
      </c>
      <c r="X245" s="56">
        <v>127202</v>
      </c>
      <c r="Y245" s="56">
        <v>495723</v>
      </c>
      <c r="Z245" s="56">
        <v>331</v>
      </c>
      <c r="AA245" s="88">
        <f t="shared" si="22"/>
        <v>760282</v>
      </c>
      <c r="AB245" s="56">
        <v>518355</v>
      </c>
      <c r="AC245" s="56">
        <v>37970</v>
      </c>
      <c r="AD245" s="56">
        <f t="shared" si="23"/>
        <v>556325</v>
      </c>
      <c r="AE245" s="56">
        <v>223503</v>
      </c>
      <c r="AF245" s="88">
        <v>779828</v>
      </c>
      <c r="AG245" s="56"/>
      <c r="AH245" s="56"/>
      <c r="AI245" s="56"/>
    </row>
    <row r="246" spans="1:35">
      <c r="A246" s="4"/>
      <c r="B246" s="2">
        <v>4</v>
      </c>
      <c r="C246" s="4" t="s">
        <v>393</v>
      </c>
      <c r="D246" s="18" t="s">
        <v>735</v>
      </c>
      <c r="E246" s="18" t="s">
        <v>736</v>
      </c>
      <c r="F246" s="18"/>
      <c r="G246" s="19" t="s">
        <v>737</v>
      </c>
      <c r="H246" s="34">
        <v>2.996237467E-3</v>
      </c>
      <c r="I246" s="55">
        <v>113674179</v>
      </c>
      <c r="J246" s="55">
        <v>-9519805</v>
      </c>
      <c r="K246" s="55">
        <v>-18934</v>
      </c>
      <c r="L246" s="55">
        <v>12430824</v>
      </c>
      <c r="M246" s="55">
        <v>954282</v>
      </c>
      <c r="N246" s="87">
        <v>0</v>
      </c>
      <c r="O246" s="55">
        <v>2255285</v>
      </c>
      <c r="P246" s="55">
        <v>-6552472</v>
      </c>
      <c r="Q246" s="56">
        <f t="shared" si="20"/>
        <v>113223359</v>
      </c>
      <c r="R246" s="56">
        <v>1775321</v>
      </c>
      <c r="S246" s="56">
        <v>3450845</v>
      </c>
      <c r="T246" s="56">
        <v>21818296</v>
      </c>
      <c r="U246" s="56">
        <v>19494024</v>
      </c>
      <c r="V246" s="88">
        <f t="shared" si="21"/>
        <v>46538486</v>
      </c>
      <c r="W246" s="56">
        <v>3380784</v>
      </c>
      <c r="X246" s="56">
        <v>3138401</v>
      </c>
      <c r="Y246" s="56">
        <v>12230775</v>
      </c>
      <c r="Z246" s="56">
        <v>2436750</v>
      </c>
      <c r="AA246" s="88">
        <f t="shared" si="22"/>
        <v>21186710</v>
      </c>
      <c r="AB246" s="56">
        <v>12430824</v>
      </c>
      <c r="AC246" s="56">
        <v>1295164</v>
      </c>
      <c r="AD246" s="56">
        <f t="shared" si="23"/>
        <v>13725988</v>
      </c>
      <c r="AE246" s="56">
        <v>3553062</v>
      </c>
      <c r="AF246" s="88">
        <v>17279050</v>
      </c>
      <c r="AG246" s="56"/>
      <c r="AH246" s="56"/>
      <c r="AI246" s="56"/>
    </row>
    <row r="247" spans="1:35">
      <c r="A247" s="4"/>
      <c r="B247" s="2">
        <v>4</v>
      </c>
      <c r="C247" s="4" t="s">
        <v>393</v>
      </c>
      <c r="D247" s="18" t="s">
        <v>738</v>
      </c>
      <c r="E247" s="18" t="s">
        <v>739</v>
      </c>
      <c r="F247" s="18"/>
      <c r="G247" s="19" t="s">
        <v>740</v>
      </c>
      <c r="H247" s="34">
        <v>1.0252724000000001E-4</v>
      </c>
      <c r="I247" s="55">
        <v>4018649</v>
      </c>
      <c r="J247" s="55">
        <v>-325755</v>
      </c>
      <c r="K247" s="55">
        <v>-648</v>
      </c>
      <c r="L247" s="55">
        <v>406337</v>
      </c>
      <c r="M247" s="55">
        <v>32654</v>
      </c>
      <c r="N247" s="87">
        <v>0</v>
      </c>
      <c r="O247" s="55">
        <v>77173</v>
      </c>
      <c r="P247" s="55">
        <v>-334058</v>
      </c>
      <c r="Q247" s="56">
        <f t="shared" si="20"/>
        <v>3874352</v>
      </c>
      <c r="R247" s="56">
        <v>60749</v>
      </c>
      <c r="S247" s="56">
        <v>118083</v>
      </c>
      <c r="T247" s="56">
        <v>746593</v>
      </c>
      <c r="U247" s="56">
        <v>0</v>
      </c>
      <c r="V247" s="88">
        <f t="shared" si="21"/>
        <v>925425</v>
      </c>
      <c r="W247" s="56">
        <v>115686</v>
      </c>
      <c r="X247" s="56">
        <v>107392</v>
      </c>
      <c r="Y247" s="56">
        <v>418521</v>
      </c>
      <c r="Z247" s="56">
        <v>339942</v>
      </c>
      <c r="AA247" s="88">
        <f t="shared" si="22"/>
        <v>981541</v>
      </c>
      <c r="AB247" s="56">
        <v>406337</v>
      </c>
      <c r="AC247" s="56">
        <v>63348</v>
      </c>
      <c r="AD247" s="56">
        <f t="shared" si="23"/>
        <v>469685</v>
      </c>
      <c r="AE247" s="56">
        <v>-59500</v>
      </c>
      <c r="AF247" s="88">
        <v>410185</v>
      </c>
      <c r="AG247" s="56"/>
      <c r="AH247" s="56"/>
      <c r="AI247" s="56"/>
    </row>
    <row r="248" spans="1:35">
      <c r="A248" s="4"/>
      <c r="B248" s="2">
        <v>4</v>
      </c>
      <c r="C248" s="4" t="s">
        <v>393</v>
      </c>
      <c r="D248" s="18" t="s">
        <v>741</v>
      </c>
      <c r="E248" s="18" t="s">
        <v>742</v>
      </c>
      <c r="F248" s="18"/>
      <c r="G248" s="19" t="s">
        <v>743</v>
      </c>
      <c r="H248" s="34">
        <v>4.3421153999999998E-5</v>
      </c>
      <c r="I248" s="55">
        <v>1650854</v>
      </c>
      <c r="J248" s="55">
        <v>-137960</v>
      </c>
      <c r="K248" s="55">
        <v>-274</v>
      </c>
      <c r="L248" s="55">
        <v>179630</v>
      </c>
      <c r="M248" s="55">
        <v>13829</v>
      </c>
      <c r="N248" s="87">
        <v>0</v>
      </c>
      <c r="O248" s="55">
        <v>32683</v>
      </c>
      <c r="P248" s="55">
        <v>-97941</v>
      </c>
      <c r="Q248" s="56">
        <f t="shared" si="20"/>
        <v>1640821</v>
      </c>
      <c r="R248" s="56">
        <v>25728</v>
      </c>
      <c r="S248" s="56">
        <v>50009</v>
      </c>
      <c r="T248" s="56">
        <v>316188</v>
      </c>
      <c r="U248" s="56">
        <v>511511</v>
      </c>
      <c r="V248" s="88">
        <f t="shared" si="21"/>
        <v>903436</v>
      </c>
      <c r="W248" s="56">
        <v>48994</v>
      </c>
      <c r="X248" s="56">
        <v>45481</v>
      </c>
      <c r="Y248" s="56">
        <v>177247</v>
      </c>
      <c r="Z248" s="56">
        <v>92</v>
      </c>
      <c r="AA248" s="88">
        <f t="shared" si="22"/>
        <v>271814</v>
      </c>
      <c r="AB248" s="56">
        <v>179630</v>
      </c>
      <c r="AC248" s="56">
        <v>19286</v>
      </c>
      <c r="AD248" s="56">
        <f t="shared" si="23"/>
        <v>198916</v>
      </c>
      <c r="AE248" s="56">
        <v>104135</v>
      </c>
      <c r="AF248" s="88">
        <v>303051</v>
      </c>
      <c r="AG248" s="56"/>
      <c r="AH248" s="56"/>
      <c r="AI248" s="56"/>
    </row>
    <row r="249" spans="1:35">
      <c r="A249" s="4"/>
      <c r="B249" s="2">
        <v>4</v>
      </c>
      <c r="C249" s="4" t="s">
        <v>393</v>
      </c>
      <c r="D249" s="18" t="s">
        <v>744</v>
      </c>
      <c r="E249" s="18" t="s">
        <v>745</v>
      </c>
      <c r="F249" s="18"/>
      <c r="G249" s="19" t="s">
        <v>746</v>
      </c>
      <c r="H249" s="34">
        <v>8.9141275399999998E-4</v>
      </c>
      <c r="I249" s="55">
        <v>29965668</v>
      </c>
      <c r="J249" s="55">
        <v>-2832244</v>
      </c>
      <c r="K249" s="55">
        <v>-5633</v>
      </c>
      <c r="L249" s="55">
        <v>4267320</v>
      </c>
      <c r="M249" s="55">
        <v>283909</v>
      </c>
      <c r="N249" s="87">
        <v>0</v>
      </c>
      <c r="O249" s="55">
        <v>670971</v>
      </c>
      <c r="P249" s="55">
        <v>1335171</v>
      </c>
      <c r="Q249" s="56">
        <f t="shared" si="20"/>
        <v>33685162</v>
      </c>
      <c r="R249" s="56">
        <v>528177</v>
      </c>
      <c r="S249" s="56">
        <v>1026663</v>
      </c>
      <c r="T249" s="56">
        <v>6491177</v>
      </c>
      <c r="U249" s="56">
        <v>6525609</v>
      </c>
      <c r="V249" s="88">
        <f t="shared" si="21"/>
        <v>14571626</v>
      </c>
      <c r="W249" s="56">
        <v>1005819</v>
      </c>
      <c r="X249" s="56">
        <v>933708</v>
      </c>
      <c r="Y249" s="56">
        <v>3638787</v>
      </c>
      <c r="Z249" s="56">
        <v>2860</v>
      </c>
      <c r="AA249" s="88">
        <f t="shared" si="22"/>
        <v>5581174</v>
      </c>
      <c r="AB249" s="56">
        <v>4267320</v>
      </c>
      <c r="AC249" s="56">
        <v>-183691</v>
      </c>
      <c r="AD249" s="56">
        <f t="shared" si="23"/>
        <v>4083629</v>
      </c>
      <c r="AE249" s="56">
        <v>1264895</v>
      </c>
      <c r="AF249" s="88">
        <v>5348524</v>
      </c>
      <c r="AG249" s="56"/>
      <c r="AH249" s="56"/>
      <c r="AI249" s="56"/>
    </row>
    <row r="250" spans="1:35">
      <c r="A250" s="4"/>
      <c r="B250" s="2">
        <v>4</v>
      </c>
      <c r="C250" s="4" t="s">
        <v>393</v>
      </c>
      <c r="D250" s="18" t="s">
        <v>747</v>
      </c>
      <c r="E250" s="18" t="s">
        <v>748</v>
      </c>
      <c r="F250" s="18"/>
      <c r="G250" s="19" t="s">
        <v>749</v>
      </c>
      <c r="H250" s="34">
        <v>1.209315E-5</v>
      </c>
      <c r="I250" s="55">
        <v>454230</v>
      </c>
      <c r="J250" s="55">
        <v>-38423</v>
      </c>
      <c r="K250" s="55">
        <v>-76</v>
      </c>
      <c r="L250" s="55">
        <v>50848</v>
      </c>
      <c r="M250" s="55">
        <v>3852</v>
      </c>
      <c r="N250" s="87">
        <v>0</v>
      </c>
      <c r="O250" s="55">
        <v>9102</v>
      </c>
      <c r="P250" s="55">
        <v>-22551</v>
      </c>
      <c r="Q250" s="56">
        <f t="shared" si="20"/>
        <v>456982</v>
      </c>
      <c r="R250" s="56">
        <v>7165</v>
      </c>
      <c r="S250" s="56">
        <v>13928</v>
      </c>
      <c r="T250" s="56">
        <v>88061</v>
      </c>
      <c r="U250" s="56">
        <v>110954</v>
      </c>
      <c r="V250" s="88">
        <f t="shared" si="21"/>
        <v>220108</v>
      </c>
      <c r="W250" s="56">
        <v>13645</v>
      </c>
      <c r="X250" s="56">
        <v>12667</v>
      </c>
      <c r="Y250" s="56">
        <v>49365</v>
      </c>
      <c r="Z250" s="56">
        <v>33</v>
      </c>
      <c r="AA250" s="88">
        <f t="shared" si="22"/>
        <v>75710</v>
      </c>
      <c r="AB250" s="56">
        <v>50848</v>
      </c>
      <c r="AC250" s="56">
        <v>4552</v>
      </c>
      <c r="AD250" s="56">
        <f t="shared" si="23"/>
        <v>55400</v>
      </c>
      <c r="AE250" s="56">
        <v>22617</v>
      </c>
      <c r="AF250" s="88">
        <v>78017</v>
      </c>
      <c r="AG250" s="56"/>
      <c r="AH250" s="56"/>
      <c r="AI250" s="56"/>
    </row>
    <row r="251" spans="1:35">
      <c r="A251" s="4"/>
      <c r="B251" s="2">
        <v>4</v>
      </c>
      <c r="C251" s="4" t="s">
        <v>393</v>
      </c>
      <c r="D251" s="18" t="s">
        <v>750</v>
      </c>
      <c r="E251" s="18" t="s">
        <v>751</v>
      </c>
      <c r="F251" s="18"/>
      <c r="G251" s="19" t="s">
        <v>752</v>
      </c>
      <c r="H251" s="34">
        <v>8.3172470000000008E-6</v>
      </c>
      <c r="I251" s="55">
        <v>424538</v>
      </c>
      <c r="J251" s="55">
        <v>-26426</v>
      </c>
      <c r="K251" s="55">
        <v>-53</v>
      </c>
      <c r="L251" s="55">
        <v>18412</v>
      </c>
      <c r="M251" s="55">
        <v>2649</v>
      </c>
      <c r="N251" s="87">
        <v>0</v>
      </c>
      <c r="O251" s="55">
        <v>6261</v>
      </c>
      <c r="P251" s="55">
        <v>-111085</v>
      </c>
      <c r="Q251" s="56">
        <f t="shared" si="20"/>
        <v>314296</v>
      </c>
      <c r="R251" s="56">
        <v>4928</v>
      </c>
      <c r="S251" s="56">
        <v>9579</v>
      </c>
      <c r="T251" s="56">
        <v>60565</v>
      </c>
      <c r="U251" s="56">
        <v>131528</v>
      </c>
      <c r="V251" s="88">
        <f t="shared" si="21"/>
        <v>206600</v>
      </c>
      <c r="W251" s="56">
        <v>9385</v>
      </c>
      <c r="X251" s="56">
        <v>8712</v>
      </c>
      <c r="Y251" s="56">
        <v>33951</v>
      </c>
      <c r="Z251" s="56">
        <v>79977</v>
      </c>
      <c r="AA251" s="88">
        <f t="shared" si="22"/>
        <v>132025</v>
      </c>
      <c r="AB251" s="56">
        <v>18412</v>
      </c>
      <c r="AC251" s="56">
        <v>19690</v>
      </c>
      <c r="AD251" s="56">
        <f t="shared" si="23"/>
        <v>38102</v>
      </c>
      <c r="AE251" s="56">
        <v>12969</v>
      </c>
      <c r="AF251" s="88">
        <v>51071</v>
      </c>
      <c r="AG251" s="56"/>
      <c r="AH251" s="56"/>
      <c r="AI251" s="56"/>
    </row>
    <row r="252" spans="1:35">
      <c r="A252" s="4"/>
      <c r="B252" s="2">
        <v>4</v>
      </c>
      <c r="C252" s="4" t="s">
        <v>393</v>
      </c>
      <c r="D252" s="18" t="s">
        <v>753</v>
      </c>
      <c r="E252" s="18" t="s">
        <v>754</v>
      </c>
      <c r="F252" s="18"/>
      <c r="G252" s="19" t="s">
        <v>755</v>
      </c>
      <c r="H252" s="34">
        <v>9.7911619999999998E-6</v>
      </c>
      <c r="I252" s="55">
        <v>319799</v>
      </c>
      <c r="J252" s="55">
        <v>-31109</v>
      </c>
      <c r="K252" s="55">
        <v>-62</v>
      </c>
      <c r="L252" s="55">
        <v>48250</v>
      </c>
      <c r="M252" s="55">
        <v>3119</v>
      </c>
      <c r="N252" s="87">
        <v>0</v>
      </c>
      <c r="O252" s="55">
        <v>7370</v>
      </c>
      <c r="P252" s="55">
        <v>22626</v>
      </c>
      <c r="Q252" s="56">
        <f t="shared" si="20"/>
        <v>369993</v>
      </c>
      <c r="R252" s="56">
        <v>5801</v>
      </c>
      <c r="S252" s="56">
        <v>11277</v>
      </c>
      <c r="T252" s="56">
        <v>71298</v>
      </c>
      <c r="U252" s="56">
        <v>87616</v>
      </c>
      <c r="V252" s="88">
        <f t="shared" si="21"/>
        <v>175992</v>
      </c>
      <c r="W252" s="56">
        <v>11048</v>
      </c>
      <c r="X252" s="56">
        <v>10256</v>
      </c>
      <c r="Y252" s="56">
        <v>39968</v>
      </c>
      <c r="Z252" s="56">
        <v>29</v>
      </c>
      <c r="AA252" s="88">
        <f t="shared" si="22"/>
        <v>61301</v>
      </c>
      <c r="AB252" s="56">
        <v>48250</v>
      </c>
      <c r="AC252" s="56">
        <v>-3396</v>
      </c>
      <c r="AD252" s="56">
        <f t="shared" si="23"/>
        <v>44854</v>
      </c>
      <c r="AE252" s="56">
        <v>16872</v>
      </c>
      <c r="AF252" s="88">
        <v>61726</v>
      </c>
      <c r="AG252" s="56"/>
      <c r="AH252" s="56"/>
      <c r="AI252" s="56"/>
    </row>
    <row r="253" spans="1:35">
      <c r="A253" s="4"/>
      <c r="B253" s="2">
        <v>4</v>
      </c>
      <c r="C253" s="4" t="s">
        <v>393</v>
      </c>
      <c r="D253" s="18" t="s">
        <v>756</v>
      </c>
      <c r="E253" s="18" t="s">
        <v>757</v>
      </c>
      <c r="F253" s="18"/>
      <c r="G253" s="19" t="s">
        <v>758</v>
      </c>
      <c r="H253" s="34">
        <v>4.5073839999999998E-5</v>
      </c>
      <c r="I253" s="55">
        <v>1502990</v>
      </c>
      <c r="J253" s="55">
        <v>-143211</v>
      </c>
      <c r="K253" s="55">
        <v>-285</v>
      </c>
      <c r="L253" s="55">
        <v>217577</v>
      </c>
      <c r="M253" s="55">
        <v>14356</v>
      </c>
      <c r="N253" s="87">
        <v>0</v>
      </c>
      <c r="O253" s="55">
        <v>33927</v>
      </c>
      <c r="P253" s="55">
        <v>77919</v>
      </c>
      <c r="Q253" s="56">
        <f t="shared" si="20"/>
        <v>1703273</v>
      </c>
      <c r="R253" s="56">
        <v>26707</v>
      </c>
      <c r="S253" s="56">
        <v>51913</v>
      </c>
      <c r="T253" s="56">
        <v>328223</v>
      </c>
      <c r="U253" s="56">
        <v>613911</v>
      </c>
      <c r="V253" s="88">
        <f t="shared" si="21"/>
        <v>1020754</v>
      </c>
      <c r="W253" s="56">
        <v>50859</v>
      </c>
      <c r="X253" s="56">
        <v>47212</v>
      </c>
      <c r="Y253" s="56">
        <v>183993</v>
      </c>
      <c r="Z253" s="56">
        <v>87</v>
      </c>
      <c r="AA253" s="88">
        <f t="shared" si="22"/>
        <v>282151</v>
      </c>
      <c r="AB253" s="56">
        <v>217577</v>
      </c>
      <c r="AC253" s="56">
        <v>-11090</v>
      </c>
      <c r="AD253" s="56">
        <f t="shared" si="23"/>
        <v>206487</v>
      </c>
      <c r="AE253" s="56">
        <v>120211</v>
      </c>
      <c r="AF253" s="88">
        <v>326698</v>
      </c>
      <c r="AG253" s="56"/>
      <c r="AH253" s="56"/>
      <c r="AI253" s="56"/>
    </row>
    <row r="254" spans="1:35">
      <c r="A254" s="4"/>
      <c r="B254" s="2">
        <v>4</v>
      </c>
      <c r="C254" s="4" t="s">
        <v>393</v>
      </c>
      <c r="D254" s="18" t="s">
        <v>759</v>
      </c>
      <c r="E254" s="18" t="s">
        <v>760</v>
      </c>
      <c r="F254" s="18"/>
      <c r="G254" s="19" t="s">
        <v>761</v>
      </c>
      <c r="H254" s="34">
        <v>9.6749608000000001E-5</v>
      </c>
      <c r="I254" s="55">
        <v>3546214</v>
      </c>
      <c r="J254" s="55">
        <v>-307398</v>
      </c>
      <c r="K254" s="55">
        <v>-611</v>
      </c>
      <c r="L254" s="55">
        <v>419760</v>
      </c>
      <c r="M254" s="55">
        <v>30814</v>
      </c>
      <c r="N254" s="87">
        <v>0</v>
      </c>
      <c r="O254" s="55">
        <v>72824</v>
      </c>
      <c r="P254" s="55">
        <v>-105579</v>
      </c>
      <c r="Q254" s="56">
        <f t="shared" si="20"/>
        <v>3656024</v>
      </c>
      <c r="R254" s="56">
        <v>57326</v>
      </c>
      <c r="S254" s="56">
        <v>111429</v>
      </c>
      <c r="T254" s="56">
        <v>704521</v>
      </c>
      <c r="U254" s="56">
        <v>1096495</v>
      </c>
      <c r="V254" s="88">
        <f t="shared" si="21"/>
        <v>1969771</v>
      </c>
      <c r="W254" s="56">
        <v>109167</v>
      </c>
      <c r="X254" s="56">
        <v>101340</v>
      </c>
      <c r="Y254" s="56">
        <v>394936</v>
      </c>
      <c r="Z254" s="56">
        <v>221</v>
      </c>
      <c r="AA254" s="88">
        <f t="shared" si="22"/>
        <v>605664</v>
      </c>
      <c r="AB254" s="56">
        <v>419760</v>
      </c>
      <c r="AC254" s="56">
        <v>23457</v>
      </c>
      <c r="AD254" s="56">
        <f t="shared" si="23"/>
        <v>443217</v>
      </c>
      <c r="AE254" s="56">
        <v>220673</v>
      </c>
      <c r="AF254" s="88">
        <v>663890</v>
      </c>
      <c r="AG254" s="56"/>
      <c r="AH254" s="56"/>
      <c r="AI254" s="56"/>
    </row>
    <row r="255" spans="1:35">
      <c r="A255" s="4"/>
      <c r="B255" s="2">
        <v>4</v>
      </c>
      <c r="C255" s="4" t="s">
        <v>393</v>
      </c>
      <c r="D255" s="18" t="s">
        <v>762</v>
      </c>
      <c r="E255" s="18" t="s">
        <v>763</v>
      </c>
      <c r="F255" s="18"/>
      <c r="G255" s="19" t="s">
        <v>764</v>
      </c>
      <c r="H255" s="34">
        <v>8.2298132000000005E-5</v>
      </c>
      <c r="I255" s="55">
        <v>3157166</v>
      </c>
      <c r="J255" s="55">
        <v>-261482</v>
      </c>
      <c r="K255" s="55">
        <v>-520</v>
      </c>
      <c r="L255" s="55">
        <v>336293</v>
      </c>
      <c r="M255" s="55">
        <v>26211</v>
      </c>
      <c r="N255" s="87">
        <v>0</v>
      </c>
      <c r="O255" s="55">
        <v>61946</v>
      </c>
      <c r="P255" s="55">
        <v>-209690</v>
      </c>
      <c r="Q255" s="56">
        <f t="shared" si="20"/>
        <v>3109924</v>
      </c>
      <c r="R255" s="56">
        <v>48763</v>
      </c>
      <c r="S255" s="56">
        <v>94785</v>
      </c>
      <c r="T255" s="56">
        <v>599287</v>
      </c>
      <c r="U255" s="56">
        <v>607169</v>
      </c>
      <c r="V255" s="88">
        <f t="shared" si="21"/>
        <v>1350004</v>
      </c>
      <c r="W255" s="56">
        <v>92861</v>
      </c>
      <c r="X255" s="56">
        <v>86203</v>
      </c>
      <c r="Y255" s="56">
        <v>335945</v>
      </c>
      <c r="Z255" s="56">
        <v>81186</v>
      </c>
      <c r="AA255" s="88">
        <f t="shared" si="22"/>
        <v>596195</v>
      </c>
      <c r="AB255" s="56">
        <v>336293</v>
      </c>
      <c r="AC255" s="56">
        <v>40721</v>
      </c>
      <c r="AD255" s="56">
        <f t="shared" si="23"/>
        <v>377014</v>
      </c>
      <c r="AE255" s="56">
        <v>109752</v>
      </c>
      <c r="AF255" s="88">
        <v>486766</v>
      </c>
      <c r="AG255" s="56"/>
      <c r="AH255" s="56"/>
      <c r="AI255" s="56"/>
    </row>
    <row r="256" spans="1:35">
      <c r="A256" s="4"/>
      <c r="B256" s="2">
        <v>4</v>
      </c>
      <c r="C256" s="4" t="s">
        <v>393</v>
      </c>
      <c r="D256" s="18" t="s">
        <v>765</v>
      </c>
      <c r="E256" s="18" t="s">
        <v>766</v>
      </c>
      <c r="F256" s="18"/>
      <c r="G256" s="19" t="s">
        <v>767</v>
      </c>
      <c r="H256" s="34">
        <v>1.6482004200000001E-4</v>
      </c>
      <c r="I256" s="55">
        <v>5954907</v>
      </c>
      <c r="J256" s="55">
        <v>-523675</v>
      </c>
      <c r="K256" s="55">
        <v>-1042</v>
      </c>
      <c r="L256" s="55">
        <v>727838</v>
      </c>
      <c r="M256" s="55">
        <v>52494</v>
      </c>
      <c r="N256" s="87">
        <v>0</v>
      </c>
      <c r="O256" s="55">
        <v>124061</v>
      </c>
      <c r="P256" s="55">
        <v>-106279</v>
      </c>
      <c r="Q256" s="56">
        <f t="shared" si="20"/>
        <v>6228304</v>
      </c>
      <c r="R256" s="56">
        <v>97659</v>
      </c>
      <c r="S256" s="56">
        <v>189828</v>
      </c>
      <c r="T256" s="56">
        <v>1200203</v>
      </c>
      <c r="U256" s="56">
        <v>843605</v>
      </c>
      <c r="V256" s="88">
        <f t="shared" si="21"/>
        <v>2331295</v>
      </c>
      <c r="W256" s="56">
        <v>185974</v>
      </c>
      <c r="X256" s="56">
        <v>172640</v>
      </c>
      <c r="Y256" s="56">
        <v>672803</v>
      </c>
      <c r="Z256" s="56">
        <v>590</v>
      </c>
      <c r="AA256" s="88">
        <f t="shared" si="22"/>
        <v>1032007</v>
      </c>
      <c r="AB256" s="56">
        <v>727838</v>
      </c>
      <c r="AC256" s="56">
        <v>27215</v>
      </c>
      <c r="AD256" s="56">
        <f t="shared" si="23"/>
        <v>755053</v>
      </c>
      <c r="AE256" s="56">
        <v>170280</v>
      </c>
      <c r="AF256" s="88">
        <v>925333</v>
      </c>
      <c r="AG256" s="56"/>
      <c r="AH256" s="56"/>
      <c r="AI256" s="56"/>
    </row>
    <row r="257" spans="1:35">
      <c r="A257" s="4"/>
      <c r="B257" s="2">
        <v>4</v>
      </c>
      <c r="C257" s="4" t="s">
        <v>393</v>
      </c>
      <c r="D257" s="18" t="s">
        <v>768</v>
      </c>
      <c r="E257" s="18" t="s">
        <v>769</v>
      </c>
      <c r="F257" s="18"/>
      <c r="G257" s="19" t="s">
        <v>770</v>
      </c>
      <c r="H257" s="34">
        <v>1.4755513E-5</v>
      </c>
      <c r="I257" s="55">
        <v>617753</v>
      </c>
      <c r="J257" s="55">
        <v>-46882</v>
      </c>
      <c r="K257" s="55">
        <v>-93</v>
      </c>
      <c r="L257" s="55">
        <v>52663</v>
      </c>
      <c r="M257" s="55">
        <v>4700</v>
      </c>
      <c r="N257" s="87">
        <v>0</v>
      </c>
      <c r="O257" s="55">
        <v>11106</v>
      </c>
      <c r="P257" s="55">
        <v>-81658</v>
      </c>
      <c r="Q257" s="56">
        <f t="shared" si="20"/>
        <v>557589</v>
      </c>
      <c r="R257" s="56">
        <v>8743</v>
      </c>
      <c r="S257" s="56">
        <v>16994</v>
      </c>
      <c r="T257" s="56">
        <v>107448</v>
      </c>
      <c r="U257" s="56">
        <v>161074</v>
      </c>
      <c r="V257" s="88">
        <f t="shared" si="21"/>
        <v>294259</v>
      </c>
      <c r="W257" s="56">
        <v>16649</v>
      </c>
      <c r="X257" s="56">
        <v>15456</v>
      </c>
      <c r="Y257" s="56">
        <v>60233</v>
      </c>
      <c r="Z257" s="56">
        <v>46257</v>
      </c>
      <c r="AA257" s="88">
        <f t="shared" si="22"/>
        <v>138595</v>
      </c>
      <c r="AB257" s="56">
        <v>52663</v>
      </c>
      <c r="AC257" s="56">
        <v>14933</v>
      </c>
      <c r="AD257" s="56">
        <f t="shared" si="23"/>
        <v>67596</v>
      </c>
      <c r="AE257" s="56">
        <v>24835</v>
      </c>
      <c r="AF257" s="88">
        <v>92431</v>
      </c>
      <c r="AG257" s="56"/>
      <c r="AH257" s="56"/>
      <c r="AI257" s="56"/>
    </row>
    <row r="258" spans="1:35">
      <c r="A258" s="4"/>
      <c r="B258" s="2">
        <v>4</v>
      </c>
      <c r="C258" s="4" t="s">
        <v>393</v>
      </c>
      <c r="D258" s="18" t="s">
        <v>771</v>
      </c>
      <c r="E258" s="18" t="s">
        <v>772</v>
      </c>
      <c r="F258" s="18"/>
      <c r="G258" s="19" t="s">
        <v>773</v>
      </c>
      <c r="H258" s="34">
        <v>5.6092539800000002E-4</v>
      </c>
      <c r="I258" s="55">
        <v>18078829</v>
      </c>
      <c r="J258" s="55">
        <v>-1782202</v>
      </c>
      <c r="K258" s="55">
        <v>-3545</v>
      </c>
      <c r="L258" s="55">
        <v>2799991</v>
      </c>
      <c r="M258" s="55">
        <v>178651</v>
      </c>
      <c r="N258" s="87">
        <v>0</v>
      </c>
      <c r="O258" s="55">
        <v>422212</v>
      </c>
      <c r="P258" s="55">
        <v>1502601</v>
      </c>
      <c r="Q258" s="56">
        <f t="shared" si="20"/>
        <v>21196537</v>
      </c>
      <c r="R258" s="56">
        <v>332358</v>
      </c>
      <c r="S258" s="56">
        <v>646032</v>
      </c>
      <c r="T258" s="56">
        <v>4084602</v>
      </c>
      <c r="U258" s="56">
        <v>6662400</v>
      </c>
      <c r="V258" s="88">
        <f t="shared" si="21"/>
        <v>11725392</v>
      </c>
      <c r="W258" s="56">
        <v>632916</v>
      </c>
      <c r="X258" s="56">
        <v>587540</v>
      </c>
      <c r="Y258" s="56">
        <v>2289723</v>
      </c>
      <c r="Z258" s="56">
        <v>1302</v>
      </c>
      <c r="AA258" s="88">
        <f t="shared" si="22"/>
        <v>3511481</v>
      </c>
      <c r="AB258" s="56">
        <v>2799991</v>
      </c>
      <c r="AC258" s="56">
        <v>-230350</v>
      </c>
      <c r="AD258" s="56">
        <f t="shared" si="23"/>
        <v>2569641</v>
      </c>
      <c r="AE258" s="56">
        <v>1288425</v>
      </c>
      <c r="AF258" s="88">
        <v>3858066</v>
      </c>
      <c r="AG258" s="56"/>
      <c r="AH258" s="56"/>
      <c r="AI258" s="56"/>
    </row>
    <row r="259" spans="1:35">
      <c r="A259" s="4"/>
      <c r="B259" s="2">
        <v>4</v>
      </c>
      <c r="C259" s="4" t="s">
        <v>393</v>
      </c>
      <c r="D259" s="18" t="s">
        <v>774</v>
      </c>
      <c r="E259" s="18" t="s">
        <v>775</v>
      </c>
      <c r="F259" s="18"/>
      <c r="G259" s="19" t="s">
        <v>776</v>
      </c>
      <c r="H259" s="34">
        <v>1.6860412799999999E-4</v>
      </c>
      <c r="I259" s="55">
        <v>6187078</v>
      </c>
      <c r="J259" s="55">
        <v>-535698</v>
      </c>
      <c r="K259" s="55">
        <v>-1065</v>
      </c>
      <c r="L259" s="55">
        <v>730453</v>
      </c>
      <c r="M259" s="55">
        <v>53699</v>
      </c>
      <c r="N259" s="87">
        <v>0</v>
      </c>
      <c r="O259" s="55">
        <v>126910</v>
      </c>
      <c r="P259" s="55">
        <v>-190078</v>
      </c>
      <c r="Q259" s="56">
        <f t="shared" si="20"/>
        <v>6371299</v>
      </c>
      <c r="R259" s="56">
        <v>99901</v>
      </c>
      <c r="S259" s="56">
        <v>194186</v>
      </c>
      <c r="T259" s="56">
        <v>1227758</v>
      </c>
      <c r="U259" s="56">
        <v>1252724</v>
      </c>
      <c r="V259" s="88">
        <f t="shared" si="21"/>
        <v>2774569</v>
      </c>
      <c r="W259" s="56">
        <v>190243</v>
      </c>
      <c r="X259" s="56">
        <v>176604</v>
      </c>
      <c r="Y259" s="56">
        <v>688250</v>
      </c>
      <c r="Z259" s="56">
        <v>519</v>
      </c>
      <c r="AA259" s="88">
        <f t="shared" si="22"/>
        <v>1055616</v>
      </c>
      <c r="AB259" s="56">
        <v>730453</v>
      </c>
      <c r="AC259" s="56">
        <v>41935</v>
      </c>
      <c r="AD259" s="56">
        <f t="shared" si="23"/>
        <v>772388</v>
      </c>
      <c r="AE259" s="56">
        <v>253742</v>
      </c>
      <c r="AF259" s="88">
        <v>1026130</v>
      </c>
      <c r="AG259" s="56"/>
      <c r="AH259" s="56"/>
      <c r="AI259" s="56"/>
    </row>
    <row r="260" spans="1:35">
      <c r="A260" s="4"/>
      <c r="B260" s="2">
        <v>4</v>
      </c>
      <c r="C260" s="4" t="s">
        <v>393</v>
      </c>
      <c r="D260" s="18" t="s">
        <v>777</v>
      </c>
      <c r="E260" s="18" t="s">
        <v>778</v>
      </c>
      <c r="F260" s="18"/>
      <c r="G260" s="19" t="s">
        <v>779</v>
      </c>
      <c r="H260" s="34">
        <v>2.3537311999999999E-5</v>
      </c>
      <c r="I260" s="55">
        <v>950137</v>
      </c>
      <c r="J260" s="55">
        <v>-74784</v>
      </c>
      <c r="K260" s="55">
        <v>-149</v>
      </c>
      <c r="L260" s="55">
        <v>89212</v>
      </c>
      <c r="M260" s="55">
        <v>7496</v>
      </c>
      <c r="N260" s="87">
        <v>0</v>
      </c>
      <c r="O260" s="55">
        <v>17717</v>
      </c>
      <c r="P260" s="55">
        <v>-100189</v>
      </c>
      <c r="Q260" s="56">
        <f t="shared" si="20"/>
        <v>889440</v>
      </c>
      <c r="R260" s="56">
        <v>13946</v>
      </c>
      <c r="S260" s="56">
        <v>27109</v>
      </c>
      <c r="T260" s="56">
        <v>171396</v>
      </c>
      <c r="U260" s="56">
        <v>269975</v>
      </c>
      <c r="V260" s="88">
        <f t="shared" si="21"/>
        <v>482426</v>
      </c>
      <c r="W260" s="56">
        <v>26558</v>
      </c>
      <c r="X260" s="56">
        <v>24654</v>
      </c>
      <c r="Y260" s="56">
        <v>96080</v>
      </c>
      <c r="Z260" s="56">
        <v>42666</v>
      </c>
      <c r="AA260" s="88">
        <f t="shared" si="22"/>
        <v>189958</v>
      </c>
      <c r="AB260" s="56">
        <v>89212</v>
      </c>
      <c r="AC260" s="56">
        <v>18614</v>
      </c>
      <c r="AD260" s="56">
        <f t="shared" si="23"/>
        <v>107826</v>
      </c>
      <c r="AE260" s="56">
        <v>47667</v>
      </c>
      <c r="AF260" s="88">
        <v>155493</v>
      </c>
      <c r="AG260" s="56"/>
      <c r="AH260" s="56"/>
      <c r="AI260" s="56"/>
    </row>
    <row r="261" spans="1:35">
      <c r="A261" s="4"/>
      <c r="B261" s="2">
        <v>4</v>
      </c>
      <c r="C261" s="4" t="s">
        <v>393</v>
      </c>
      <c r="D261" s="18" t="s">
        <v>780</v>
      </c>
      <c r="E261" s="18" t="s">
        <v>781</v>
      </c>
      <c r="F261" s="18"/>
      <c r="G261" s="19" t="s">
        <v>782</v>
      </c>
      <c r="H261" s="34">
        <v>7.4723349999999993E-5</v>
      </c>
      <c r="I261" s="55">
        <v>3024538</v>
      </c>
      <c r="J261" s="55">
        <v>-237415</v>
      </c>
      <c r="K261" s="55">
        <v>-472</v>
      </c>
      <c r="L261" s="55">
        <v>282015</v>
      </c>
      <c r="M261" s="55">
        <v>23799</v>
      </c>
      <c r="N261" s="87">
        <v>0</v>
      </c>
      <c r="O261" s="55">
        <v>56245</v>
      </c>
      <c r="P261" s="55">
        <v>-325026</v>
      </c>
      <c r="Q261" s="56">
        <f t="shared" si="20"/>
        <v>2823684</v>
      </c>
      <c r="R261" s="56">
        <v>44275</v>
      </c>
      <c r="S261" s="56">
        <v>86061</v>
      </c>
      <c r="T261" s="56">
        <v>544128</v>
      </c>
      <c r="U261" s="56">
        <v>731537</v>
      </c>
      <c r="V261" s="88">
        <f t="shared" si="21"/>
        <v>1406001</v>
      </c>
      <c r="W261" s="56">
        <v>84314</v>
      </c>
      <c r="X261" s="56">
        <v>78269</v>
      </c>
      <c r="Y261" s="56">
        <v>305024</v>
      </c>
      <c r="Z261" s="56">
        <v>166549</v>
      </c>
      <c r="AA261" s="88">
        <f t="shared" si="22"/>
        <v>634156</v>
      </c>
      <c r="AB261" s="56">
        <v>282015</v>
      </c>
      <c r="AC261" s="56">
        <v>60298</v>
      </c>
      <c r="AD261" s="56">
        <f t="shared" si="23"/>
        <v>342313</v>
      </c>
      <c r="AE261" s="56">
        <v>120336</v>
      </c>
      <c r="AF261" s="88">
        <v>462649</v>
      </c>
      <c r="AG261" s="56"/>
      <c r="AH261" s="56"/>
      <c r="AI261" s="56"/>
    </row>
    <row r="262" spans="1:35">
      <c r="A262" s="4"/>
      <c r="B262" s="2">
        <v>4</v>
      </c>
      <c r="C262" s="4" t="s">
        <v>393</v>
      </c>
      <c r="D262" s="18" t="s">
        <v>783</v>
      </c>
      <c r="E262" s="18" t="s">
        <v>784</v>
      </c>
      <c r="F262" s="18"/>
      <c r="G262" s="19" t="s">
        <v>785</v>
      </c>
      <c r="H262" s="34">
        <v>9.4103300000000008E-6</v>
      </c>
      <c r="I262" s="55">
        <v>396966</v>
      </c>
      <c r="J262" s="55">
        <v>-29899</v>
      </c>
      <c r="K262" s="55">
        <v>-59</v>
      </c>
      <c r="L262" s="55">
        <v>33142</v>
      </c>
      <c r="M262" s="55">
        <v>2997</v>
      </c>
      <c r="N262" s="87">
        <v>0</v>
      </c>
      <c r="O262" s="55">
        <v>7083</v>
      </c>
      <c r="P262" s="55">
        <v>-54628</v>
      </c>
      <c r="Q262" s="56">
        <f t="shared" si="20"/>
        <v>355602</v>
      </c>
      <c r="R262" s="56">
        <v>5576</v>
      </c>
      <c r="S262" s="56">
        <v>10838</v>
      </c>
      <c r="T262" s="56">
        <v>68525</v>
      </c>
      <c r="U262" s="56">
        <v>111664</v>
      </c>
      <c r="V262" s="88">
        <f t="shared" si="21"/>
        <v>196603</v>
      </c>
      <c r="W262" s="56">
        <v>10618</v>
      </c>
      <c r="X262" s="56">
        <v>9857</v>
      </c>
      <c r="Y262" s="56">
        <v>38413</v>
      </c>
      <c r="Z262" s="56">
        <v>30185</v>
      </c>
      <c r="AA262" s="88">
        <f t="shared" si="22"/>
        <v>89073</v>
      </c>
      <c r="AB262" s="56">
        <v>33142</v>
      </c>
      <c r="AC262" s="56">
        <v>9967</v>
      </c>
      <c r="AD262" s="56">
        <f t="shared" si="23"/>
        <v>43109</v>
      </c>
      <c r="AE262" s="56">
        <v>17544</v>
      </c>
      <c r="AF262" s="88">
        <v>60653</v>
      </c>
      <c r="AG262" s="56"/>
      <c r="AH262" s="56"/>
      <c r="AI262" s="56"/>
    </row>
    <row r="263" spans="1:35">
      <c r="A263" s="4"/>
      <c r="B263" s="2">
        <v>4</v>
      </c>
      <c r="C263" s="4" t="s">
        <v>393</v>
      </c>
      <c r="D263" s="18" t="s">
        <v>786</v>
      </c>
      <c r="E263" s="18" t="s">
        <v>787</v>
      </c>
      <c r="F263" s="18"/>
      <c r="G263" s="19" t="s">
        <v>788</v>
      </c>
      <c r="H263" s="34">
        <v>7.7941537999999996E-5</v>
      </c>
      <c r="I263" s="55">
        <v>2752848</v>
      </c>
      <c r="J263" s="55">
        <v>-247640</v>
      </c>
      <c r="K263" s="55">
        <v>-493</v>
      </c>
      <c r="L263" s="55">
        <v>353513</v>
      </c>
      <c r="M263" s="55">
        <v>24824</v>
      </c>
      <c r="N263" s="87">
        <v>0</v>
      </c>
      <c r="O263" s="55">
        <v>58667</v>
      </c>
      <c r="P263" s="55">
        <v>3576</v>
      </c>
      <c r="Q263" s="56">
        <f t="shared" si="20"/>
        <v>2945295</v>
      </c>
      <c r="R263" s="56">
        <v>46182</v>
      </c>
      <c r="S263" s="56">
        <v>89767</v>
      </c>
      <c r="T263" s="56">
        <v>567562</v>
      </c>
      <c r="U263" s="56">
        <v>754406</v>
      </c>
      <c r="V263" s="88">
        <f t="shared" si="21"/>
        <v>1457917</v>
      </c>
      <c r="W263" s="56">
        <v>87945</v>
      </c>
      <c r="X263" s="56">
        <v>81640</v>
      </c>
      <c r="Y263" s="56">
        <v>318161</v>
      </c>
      <c r="Z263" s="56">
        <v>207</v>
      </c>
      <c r="AA263" s="88">
        <f t="shared" si="22"/>
        <v>487953</v>
      </c>
      <c r="AB263" s="56">
        <v>353513</v>
      </c>
      <c r="AC263" s="56">
        <v>3543</v>
      </c>
      <c r="AD263" s="56">
        <f t="shared" si="23"/>
        <v>357056</v>
      </c>
      <c r="AE263" s="56">
        <v>149948</v>
      </c>
      <c r="AF263" s="88">
        <v>507004</v>
      </c>
      <c r="AG263" s="56"/>
      <c r="AH263" s="56"/>
      <c r="AI263" s="56"/>
    </row>
    <row r="264" spans="1:35">
      <c r="A264" s="4"/>
      <c r="B264" s="2">
        <v>4</v>
      </c>
      <c r="C264" s="4" t="s">
        <v>393</v>
      </c>
      <c r="D264" s="18" t="s">
        <v>789</v>
      </c>
      <c r="E264" s="18" t="s">
        <v>790</v>
      </c>
      <c r="F264" s="18"/>
      <c r="G264" s="19" t="s">
        <v>791</v>
      </c>
      <c r="H264" s="34">
        <v>2.0567325400000001E-4</v>
      </c>
      <c r="I264" s="55">
        <v>7717852</v>
      </c>
      <c r="J264" s="55">
        <v>-653476</v>
      </c>
      <c r="K264" s="55">
        <v>-1300</v>
      </c>
      <c r="L264" s="55">
        <v>865876</v>
      </c>
      <c r="M264" s="55">
        <v>65506</v>
      </c>
      <c r="N264" s="87">
        <v>0</v>
      </c>
      <c r="O264" s="55">
        <v>154811</v>
      </c>
      <c r="P264" s="55">
        <v>-377183</v>
      </c>
      <c r="Q264" s="56">
        <f t="shared" si="20"/>
        <v>7772086</v>
      </c>
      <c r="R264" s="56">
        <v>121865</v>
      </c>
      <c r="S264" s="56">
        <v>236879</v>
      </c>
      <c r="T264" s="56">
        <v>1497692</v>
      </c>
      <c r="U264" s="56">
        <v>1751208</v>
      </c>
      <c r="V264" s="88">
        <f t="shared" si="21"/>
        <v>3607644</v>
      </c>
      <c r="W264" s="56">
        <v>232070</v>
      </c>
      <c r="X264" s="56">
        <v>215432</v>
      </c>
      <c r="Y264" s="56">
        <v>839567</v>
      </c>
      <c r="Z264" s="56">
        <v>17693</v>
      </c>
      <c r="AA264" s="88">
        <f t="shared" si="22"/>
        <v>1304762</v>
      </c>
      <c r="AB264" s="56">
        <v>865876</v>
      </c>
      <c r="AC264" s="56">
        <v>76329</v>
      </c>
      <c r="AD264" s="56">
        <f t="shared" si="23"/>
        <v>942205</v>
      </c>
      <c r="AE264" s="56">
        <v>354064</v>
      </c>
      <c r="AF264" s="88">
        <v>1296269</v>
      </c>
      <c r="AG264" s="56"/>
      <c r="AH264" s="56"/>
      <c r="AI264" s="56"/>
    </row>
    <row r="265" spans="1:35">
      <c r="A265" s="4"/>
      <c r="B265" s="2">
        <v>4</v>
      </c>
      <c r="C265" s="4" t="s">
        <v>393</v>
      </c>
      <c r="D265" s="18" t="s">
        <v>792</v>
      </c>
      <c r="E265" s="18" t="s">
        <v>793</v>
      </c>
      <c r="F265" s="18"/>
      <c r="G265" s="19" t="s">
        <v>794</v>
      </c>
      <c r="H265" s="34">
        <v>7.6324103000000005E-5</v>
      </c>
      <c r="I265" s="55">
        <v>2993537</v>
      </c>
      <c r="J265" s="55">
        <v>-242501</v>
      </c>
      <c r="K265" s="55">
        <v>-482</v>
      </c>
      <c r="L265" s="55">
        <v>302201</v>
      </c>
      <c r="M265" s="55">
        <v>24309</v>
      </c>
      <c r="N265" s="87">
        <v>0</v>
      </c>
      <c r="O265" s="55">
        <v>57450</v>
      </c>
      <c r="P265" s="55">
        <v>-250340</v>
      </c>
      <c r="Q265" s="56">
        <f t="shared" si="20"/>
        <v>2884174</v>
      </c>
      <c r="R265" s="56">
        <v>45223</v>
      </c>
      <c r="S265" s="56">
        <v>87904</v>
      </c>
      <c r="T265" s="56">
        <v>555784</v>
      </c>
      <c r="U265" s="56">
        <v>704107</v>
      </c>
      <c r="V265" s="88">
        <f t="shared" si="21"/>
        <v>1393018</v>
      </c>
      <c r="W265" s="56">
        <v>86120</v>
      </c>
      <c r="X265" s="56">
        <v>79945</v>
      </c>
      <c r="Y265" s="56">
        <v>311558</v>
      </c>
      <c r="Z265" s="56">
        <v>100904</v>
      </c>
      <c r="AA265" s="88">
        <f t="shared" si="22"/>
        <v>578527</v>
      </c>
      <c r="AB265" s="56">
        <v>302201</v>
      </c>
      <c r="AC265" s="56">
        <v>47445</v>
      </c>
      <c r="AD265" s="56">
        <f t="shared" si="23"/>
        <v>349646</v>
      </c>
      <c r="AE265" s="56">
        <v>126112</v>
      </c>
      <c r="AF265" s="88">
        <v>475758</v>
      </c>
      <c r="AG265" s="56"/>
      <c r="AH265" s="56"/>
      <c r="AI265" s="56"/>
    </row>
    <row r="266" spans="1:35">
      <c r="A266" s="4"/>
      <c r="B266" s="2">
        <v>4</v>
      </c>
      <c r="C266" s="4" t="s">
        <v>393</v>
      </c>
      <c r="D266" s="18" t="s">
        <v>795</v>
      </c>
      <c r="E266" s="18" t="s">
        <v>796</v>
      </c>
      <c r="F266" s="18"/>
      <c r="G266" s="19" t="s">
        <v>797</v>
      </c>
      <c r="H266" s="34">
        <v>1.6132236600000001E-4</v>
      </c>
      <c r="I266" s="55">
        <v>6040416</v>
      </c>
      <c r="J266" s="55">
        <v>-512562</v>
      </c>
      <c r="K266" s="55">
        <v>-1019</v>
      </c>
      <c r="L266" s="55">
        <v>681107</v>
      </c>
      <c r="M266" s="55">
        <v>51380</v>
      </c>
      <c r="N266" s="87">
        <v>0</v>
      </c>
      <c r="O266" s="55">
        <v>121428</v>
      </c>
      <c r="P266" s="55">
        <v>-284618</v>
      </c>
      <c r="Q266" s="56">
        <f t="shared" si="20"/>
        <v>6096132</v>
      </c>
      <c r="R266" s="56">
        <v>95586</v>
      </c>
      <c r="S266" s="56">
        <v>185799</v>
      </c>
      <c r="T266" s="56">
        <v>1174733</v>
      </c>
      <c r="U266" s="56">
        <v>905961</v>
      </c>
      <c r="V266" s="88">
        <f t="shared" si="21"/>
        <v>2362079</v>
      </c>
      <c r="W266" s="56">
        <v>182027</v>
      </c>
      <c r="X266" s="56">
        <v>168977</v>
      </c>
      <c r="Y266" s="56">
        <v>658525</v>
      </c>
      <c r="Z266" s="56">
        <v>94398</v>
      </c>
      <c r="AA266" s="88">
        <f t="shared" si="22"/>
        <v>1103927</v>
      </c>
      <c r="AB266" s="56">
        <v>681107</v>
      </c>
      <c r="AC266" s="56">
        <v>57923</v>
      </c>
      <c r="AD266" s="56">
        <f t="shared" si="23"/>
        <v>739030</v>
      </c>
      <c r="AE266" s="56">
        <v>168381</v>
      </c>
      <c r="AF266" s="88">
        <v>907411</v>
      </c>
      <c r="AG266" s="56"/>
      <c r="AH266" s="56"/>
      <c r="AI266" s="56"/>
    </row>
    <row r="267" spans="1:35">
      <c r="A267" s="4"/>
      <c r="B267" s="2">
        <v>4</v>
      </c>
      <c r="C267" s="4" t="s">
        <v>393</v>
      </c>
      <c r="D267" s="18" t="s">
        <v>798</v>
      </c>
      <c r="E267" s="18" t="s">
        <v>799</v>
      </c>
      <c r="F267" s="18"/>
      <c r="G267" s="19" t="s">
        <v>800</v>
      </c>
      <c r="H267" s="34">
        <v>6.6971999999999995E-5</v>
      </c>
      <c r="I267" s="55">
        <v>2510639</v>
      </c>
      <c r="J267" s="55">
        <v>-212787</v>
      </c>
      <c r="K267" s="55">
        <v>-423</v>
      </c>
      <c r="L267" s="55">
        <v>282315</v>
      </c>
      <c r="M267" s="55">
        <v>21330</v>
      </c>
      <c r="N267" s="87">
        <v>0</v>
      </c>
      <c r="O267" s="55">
        <v>50410</v>
      </c>
      <c r="P267" s="55">
        <v>-120712</v>
      </c>
      <c r="Q267" s="56">
        <f t="shared" si="20"/>
        <v>2530772</v>
      </c>
      <c r="R267" s="56">
        <v>39682</v>
      </c>
      <c r="S267" s="56">
        <v>77133</v>
      </c>
      <c r="T267" s="56">
        <v>487683</v>
      </c>
      <c r="U267" s="56">
        <v>448810</v>
      </c>
      <c r="V267" s="88">
        <f t="shared" si="21"/>
        <v>1053308</v>
      </c>
      <c r="W267" s="56">
        <v>75567</v>
      </c>
      <c r="X267" s="56">
        <v>70150</v>
      </c>
      <c r="Y267" s="56">
        <v>273383</v>
      </c>
      <c r="Z267" s="56">
        <v>27437</v>
      </c>
      <c r="AA267" s="88">
        <f t="shared" si="22"/>
        <v>446537</v>
      </c>
      <c r="AB267" s="56">
        <v>282315</v>
      </c>
      <c r="AC267" s="56">
        <v>24489</v>
      </c>
      <c r="AD267" s="56">
        <f t="shared" si="23"/>
        <v>306804</v>
      </c>
      <c r="AE267" s="56">
        <v>86767</v>
      </c>
      <c r="AF267" s="88">
        <v>393571</v>
      </c>
      <c r="AG267" s="56"/>
      <c r="AH267" s="56"/>
      <c r="AI267" s="56"/>
    </row>
    <row r="268" spans="1:35">
      <c r="A268" s="4"/>
      <c r="B268" s="2">
        <v>4</v>
      </c>
      <c r="C268" s="4" t="s">
        <v>393</v>
      </c>
      <c r="D268" s="18" t="s">
        <v>801</v>
      </c>
      <c r="E268" s="18" t="s">
        <v>802</v>
      </c>
      <c r="F268" s="18"/>
      <c r="G268" s="19" t="s">
        <v>803</v>
      </c>
      <c r="H268" s="34">
        <v>1.9858978000000001E-5</v>
      </c>
      <c r="I268" s="55">
        <v>631787</v>
      </c>
      <c r="J268" s="55">
        <v>-63097</v>
      </c>
      <c r="K268" s="55">
        <v>-125</v>
      </c>
      <c r="L268" s="55">
        <v>100352</v>
      </c>
      <c r="M268" s="55">
        <v>6325</v>
      </c>
      <c r="N268" s="87">
        <v>0</v>
      </c>
      <c r="O268" s="55">
        <v>14948</v>
      </c>
      <c r="P268" s="55">
        <v>60251</v>
      </c>
      <c r="Q268" s="56">
        <f t="shared" si="20"/>
        <v>750441</v>
      </c>
      <c r="R268" s="56">
        <v>11767</v>
      </c>
      <c r="S268" s="56">
        <v>22872</v>
      </c>
      <c r="T268" s="56">
        <v>144611</v>
      </c>
      <c r="U268" s="56">
        <v>134093</v>
      </c>
      <c r="V268" s="88">
        <f t="shared" si="21"/>
        <v>313343</v>
      </c>
      <c r="W268" s="56">
        <v>22408</v>
      </c>
      <c r="X268" s="56">
        <v>20801</v>
      </c>
      <c r="Y268" s="56">
        <v>81065</v>
      </c>
      <c r="Z268" s="56">
        <v>67</v>
      </c>
      <c r="AA268" s="88">
        <f t="shared" si="22"/>
        <v>124341</v>
      </c>
      <c r="AB268" s="56">
        <v>100352</v>
      </c>
      <c r="AC268" s="56">
        <v>-9377</v>
      </c>
      <c r="AD268" s="56">
        <f t="shared" si="23"/>
        <v>90975</v>
      </c>
      <c r="AE268" s="56">
        <v>25188</v>
      </c>
      <c r="AF268" s="88">
        <v>116163</v>
      </c>
      <c r="AG268" s="56"/>
      <c r="AH268" s="56"/>
      <c r="AI268" s="56"/>
    </row>
    <row r="269" spans="1:35">
      <c r="A269" s="4"/>
      <c r="B269" s="2">
        <v>4</v>
      </c>
      <c r="C269" s="4" t="s">
        <v>393</v>
      </c>
      <c r="D269" s="18" t="s">
        <v>804</v>
      </c>
      <c r="E269" s="18" t="s">
        <v>805</v>
      </c>
      <c r="F269" s="18"/>
      <c r="G269" s="19" t="s">
        <v>806</v>
      </c>
      <c r="H269" s="34">
        <v>8.2656617000000004E-5</v>
      </c>
      <c r="I269" s="55">
        <v>3180108</v>
      </c>
      <c r="J269" s="55">
        <v>-262621</v>
      </c>
      <c r="K269" s="55">
        <v>-522</v>
      </c>
      <c r="L269" s="55">
        <v>336401</v>
      </c>
      <c r="M269" s="55">
        <v>26325</v>
      </c>
      <c r="N269" s="87">
        <v>0</v>
      </c>
      <c r="O269" s="55">
        <v>62216</v>
      </c>
      <c r="P269" s="55">
        <v>-218436</v>
      </c>
      <c r="Q269" s="56">
        <f t="shared" si="20"/>
        <v>3123471</v>
      </c>
      <c r="R269" s="56">
        <v>48975</v>
      </c>
      <c r="S269" s="56">
        <v>95198</v>
      </c>
      <c r="T269" s="56">
        <v>601897</v>
      </c>
      <c r="U269" s="56">
        <v>493620</v>
      </c>
      <c r="V269" s="88">
        <f t="shared" si="21"/>
        <v>1239690</v>
      </c>
      <c r="W269" s="56">
        <v>93265</v>
      </c>
      <c r="X269" s="56">
        <v>86578</v>
      </c>
      <c r="Y269" s="56">
        <v>337408</v>
      </c>
      <c r="Z269" s="56">
        <v>111647</v>
      </c>
      <c r="AA269" s="88">
        <f t="shared" si="22"/>
        <v>628898</v>
      </c>
      <c r="AB269" s="56">
        <v>336401</v>
      </c>
      <c r="AC269" s="56">
        <v>42255</v>
      </c>
      <c r="AD269" s="56">
        <f t="shared" si="23"/>
        <v>378656</v>
      </c>
      <c r="AE269" s="56">
        <v>81313</v>
      </c>
      <c r="AF269" s="88">
        <v>459969</v>
      </c>
      <c r="AG269" s="56"/>
      <c r="AH269" s="56"/>
      <c r="AI269" s="56"/>
    </row>
    <row r="270" spans="1:35">
      <c r="A270" s="4"/>
      <c r="B270" s="2">
        <v>4</v>
      </c>
      <c r="C270" s="4" t="s">
        <v>393</v>
      </c>
      <c r="D270" s="18" t="s">
        <v>807</v>
      </c>
      <c r="E270" s="18" t="s">
        <v>808</v>
      </c>
      <c r="F270" s="18"/>
      <c r="G270" s="19" t="s">
        <v>809</v>
      </c>
      <c r="H270" s="34">
        <v>1.9812396999999999E-5</v>
      </c>
      <c r="I270" s="55">
        <v>683537</v>
      </c>
      <c r="J270" s="55">
        <v>-62949</v>
      </c>
      <c r="K270" s="55">
        <v>-125</v>
      </c>
      <c r="L270" s="55">
        <v>92257</v>
      </c>
      <c r="M270" s="55">
        <v>6310</v>
      </c>
      <c r="N270" s="87">
        <v>0</v>
      </c>
      <c r="O270" s="55">
        <v>14913</v>
      </c>
      <c r="P270" s="55">
        <v>14738</v>
      </c>
      <c r="Q270" s="56">
        <f t="shared" si="20"/>
        <v>748681</v>
      </c>
      <c r="R270" s="56">
        <v>11739</v>
      </c>
      <c r="S270" s="56">
        <v>22818</v>
      </c>
      <c r="T270" s="56">
        <v>144272</v>
      </c>
      <c r="U270" s="56">
        <v>185942</v>
      </c>
      <c r="V270" s="88">
        <f t="shared" si="21"/>
        <v>364771</v>
      </c>
      <c r="W270" s="56">
        <v>22355</v>
      </c>
      <c r="X270" s="56">
        <v>20752</v>
      </c>
      <c r="Y270" s="56">
        <v>80875</v>
      </c>
      <c r="Z270" s="56">
        <v>54</v>
      </c>
      <c r="AA270" s="88">
        <f t="shared" si="22"/>
        <v>124036</v>
      </c>
      <c r="AB270" s="56">
        <v>92257</v>
      </c>
      <c r="AC270" s="56">
        <v>-1495</v>
      </c>
      <c r="AD270" s="56">
        <f t="shared" si="23"/>
        <v>90762</v>
      </c>
      <c r="AE270" s="56">
        <v>36620</v>
      </c>
      <c r="AF270" s="88">
        <v>127382</v>
      </c>
      <c r="AG270" s="56"/>
      <c r="AH270" s="56"/>
      <c r="AI270" s="56"/>
    </row>
    <row r="271" spans="1:35">
      <c r="A271" s="4"/>
      <c r="B271" s="2">
        <v>4</v>
      </c>
      <c r="C271" s="4" t="s">
        <v>393</v>
      </c>
      <c r="D271" s="18" t="s">
        <v>810</v>
      </c>
      <c r="E271" s="18" t="s">
        <v>811</v>
      </c>
      <c r="F271" s="18"/>
      <c r="G271" s="19" t="s">
        <v>812</v>
      </c>
      <c r="H271" s="34">
        <v>5.8210659000000003E-5</v>
      </c>
      <c r="I271" s="55">
        <v>2165247</v>
      </c>
      <c r="J271" s="55">
        <v>-184950</v>
      </c>
      <c r="K271" s="55">
        <v>-368</v>
      </c>
      <c r="L271" s="55">
        <v>247886</v>
      </c>
      <c r="M271" s="55">
        <v>18539</v>
      </c>
      <c r="N271" s="87">
        <v>0</v>
      </c>
      <c r="O271" s="55">
        <v>43815</v>
      </c>
      <c r="P271" s="55">
        <v>-90475</v>
      </c>
      <c r="Q271" s="56">
        <f t="shared" si="20"/>
        <v>2199694</v>
      </c>
      <c r="R271" s="56">
        <v>34491</v>
      </c>
      <c r="S271" s="56">
        <v>67043</v>
      </c>
      <c r="T271" s="56">
        <v>423884</v>
      </c>
      <c r="U271" s="56">
        <v>520543</v>
      </c>
      <c r="V271" s="88">
        <f t="shared" si="21"/>
        <v>1045961</v>
      </c>
      <c r="W271" s="56">
        <v>65682</v>
      </c>
      <c r="X271" s="56">
        <v>60973</v>
      </c>
      <c r="Y271" s="56">
        <v>237619</v>
      </c>
      <c r="Z271" s="56">
        <v>160</v>
      </c>
      <c r="AA271" s="88">
        <f t="shared" si="22"/>
        <v>364434</v>
      </c>
      <c r="AB271" s="56">
        <v>247886</v>
      </c>
      <c r="AC271" s="56">
        <v>18781</v>
      </c>
      <c r="AD271" s="56">
        <f t="shared" si="23"/>
        <v>266667</v>
      </c>
      <c r="AE271" s="56">
        <v>105733</v>
      </c>
      <c r="AF271" s="88">
        <v>372400</v>
      </c>
      <c r="AG271" s="56"/>
      <c r="AH271" s="56"/>
      <c r="AI271" s="56"/>
    </row>
    <row r="272" spans="1:35">
      <c r="A272" s="4"/>
      <c r="B272" s="2">
        <v>4</v>
      </c>
      <c r="C272" s="4" t="s">
        <v>393</v>
      </c>
      <c r="D272" s="18" t="s">
        <v>813</v>
      </c>
      <c r="E272" s="18" t="s">
        <v>814</v>
      </c>
      <c r="F272" s="18"/>
      <c r="G272" s="19" t="s">
        <v>815</v>
      </c>
      <c r="H272" s="34">
        <v>8.3248637999999998E-5</v>
      </c>
      <c r="I272" s="55">
        <v>3067027</v>
      </c>
      <c r="J272" s="55">
        <v>-264502</v>
      </c>
      <c r="K272" s="55">
        <v>-526</v>
      </c>
      <c r="L272" s="55">
        <v>358870</v>
      </c>
      <c r="M272" s="55">
        <v>26514</v>
      </c>
      <c r="N272" s="87">
        <v>0</v>
      </c>
      <c r="O272" s="55">
        <v>62662</v>
      </c>
      <c r="P272" s="55">
        <v>-104203</v>
      </c>
      <c r="Q272" s="56">
        <f t="shared" si="20"/>
        <v>3145842</v>
      </c>
      <c r="R272" s="56">
        <v>49326</v>
      </c>
      <c r="S272" s="56">
        <v>95880</v>
      </c>
      <c r="T272" s="56">
        <v>606208</v>
      </c>
      <c r="U272" s="56">
        <v>862894</v>
      </c>
      <c r="V272" s="88">
        <f t="shared" si="21"/>
        <v>1614308</v>
      </c>
      <c r="W272" s="56">
        <v>93933</v>
      </c>
      <c r="X272" s="56">
        <v>87199</v>
      </c>
      <c r="Y272" s="56">
        <v>339825</v>
      </c>
      <c r="Z272" s="56">
        <v>206</v>
      </c>
      <c r="AA272" s="88">
        <f t="shared" si="22"/>
        <v>521163</v>
      </c>
      <c r="AB272" s="56">
        <v>358870</v>
      </c>
      <c r="AC272" s="56">
        <v>22498</v>
      </c>
      <c r="AD272" s="56">
        <f t="shared" si="23"/>
        <v>381368</v>
      </c>
      <c r="AE272" s="56">
        <v>174167</v>
      </c>
      <c r="AF272" s="88">
        <v>555535</v>
      </c>
      <c r="AG272" s="56"/>
      <c r="AH272" s="56"/>
      <c r="AI272" s="56"/>
    </row>
    <row r="273" spans="1:35">
      <c r="A273" s="4"/>
      <c r="B273" s="2">
        <v>4</v>
      </c>
      <c r="C273" s="4" t="s">
        <v>393</v>
      </c>
      <c r="D273" s="18" t="s">
        <v>816</v>
      </c>
      <c r="E273" s="18" t="s">
        <v>817</v>
      </c>
      <c r="F273" s="18"/>
      <c r="G273" s="19" t="s">
        <v>818</v>
      </c>
      <c r="H273" s="34">
        <v>3.6977475099999999E-4</v>
      </c>
      <c r="I273" s="55">
        <v>14554001</v>
      </c>
      <c r="J273" s="55">
        <v>-1174868</v>
      </c>
      <c r="K273" s="55">
        <v>-2337</v>
      </c>
      <c r="L273" s="55">
        <v>1456587</v>
      </c>
      <c r="M273" s="55">
        <v>117771</v>
      </c>
      <c r="N273" s="87">
        <v>0</v>
      </c>
      <c r="O273" s="55">
        <v>278331</v>
      </c>
      <c r="P273" s="55">
        <v>-1256247</v>
      </c>
      <c r="Q273" s="56">
        <f t="shared" si="20"/>
        <v>13973238</v>
      </c>
      <c r="R273" s="56">
        <v>219098</v>
      </c>
      <c r="S273" s="56">
        <v>425879</v>
      </c>
      <c r="T273" s="56">
        <v>2692662</v>
      </c>
      <c r="U273" s="56">
        <v>2282627</v>
      </c>
      <c r="V273" s="88">
        <f t="shared" si="21"/>
        <v>5620266</v>
      </c>
      <c r="W273" s="56">
        <v>417233</v>
      </c>
      <c r="X273" s="56">
        <v>387320</v>
      </c>
      <c r="Y273" s="56">
        <v>1509437</v>
      </c>
      <c r="Z273" s="56">
        <v>750235</v>
      </c>
      <c r="AA273" s="88">
        <f t="shared" si="22"/>
        <v>3064225</v>
      </c>
      <c r="AB273" s="56">
        <v>1456587</v>
      </c>
      <c r="AC273" s="56">
        <v>237379</v>
      </c>
      <c r="AD273" s="56">
        <f t="shared" si="23"/>
        <v>1693966</v>
      </c>
      <c r="AE273" s="56">
        <v>335489</v>
      </c>
      <c r="AF273" s="88">
        <v>2029455</v>
      </c>
      <c r="AG273" s="56"/>
      <c r="AH273" s="56"/>
      <c r="AI273" s="56"/>
    </row>
    <row r="274" spans="1:35">
      <c r="A274" s="4"/>
      <c r="B274" s="2">
        <v>4</v>
      </c>
      <c r="C274" s="4" t="s">
        <v>393</v>
      </c>
      <c r="D274" s="18" t="s">
        <v>819</v>
      </c>
      <c r="E274" s="18" t="s">
        <v>820</v>
      </c>
      <c r="F274" s="18"/>
      <c r="G274" s="19" t="s">
        <v>821</v>
      </c>
      <c r="H274" s="34">
        <v>4.0055920299999999E-4</v>
      </c>
      <c r="I274" s="55">
        <v>14744283</v>
      </c>
      <c r="J274" s="55">
        <v>-1272678</v>
      </c>
      <c r="K274" s="55">
        <v>-2531</v>
      </c>
      <c r="L274" s="55">
        <v>1728665</v>
      </c>
      <c r="M274" s="55">
        <v>127575</v>
      </c>
      <c r="N274" s="87">
        <v>0</v>
      </c>
      <c r="O274" s="55">
        <v>301503</v>
      </c>
      <c r="P274" s="55">
        <v>-490280</v>
      </c>
      <c r="Q274" s="56">
        <f t="shared" si="20"/>
        <v>15136537</v>
      </c>
      <c r="R274" s="56">
        <v>237338</v>
      </c>
      <c r="S274" s="56">
        <v>461334</v>
      </c>
      <c r="T274" s="56">
        <v>2916831</v>
      </c>
      <c r="U274" s="56">
        <v>2413519</v>
      </c>
      <c r="V274" s="88">
        <f t="shared" si="21"/>
        <v>6029022</v>
      </c>
      <c r="W274" s="56">
        <v>451968</v>
      </c>
      <c r="X274" s="56">
        <v>419565</v>
      </c>
      <c r="Y274" s="56">
        <v>1635101</v>
      </c>
      <c r="Z274" s="56">
        <v>1347</v>
      </c>
      <c r="AA274" s="88">
        <f t="shared" si="22"/>
        <v>2507981</v>
      </c>
      <c r="AB274" s="56">
        <v>1728665</v>
      </c>
      <c r="AC274" s="56">
        <v>106327</v>
      </c>
      <c r="AD274" s="56">
        <f t="shared" si="23"/>
        <v>1834992</v>
      </c>
      <c r="AE274" s="56">
        <v>491802</v>
      </c>
      <c r="AF274" s="88">
        <v>2326794</v>
      </c>
      <c r="AG274" s="56"/>
      <c r="AH274" s="56"/>
      <c r="AI274" s="56"/>
    </row>
    <row r="275" spans="1:35">
      <c r="A275" s="4"/>
      <c r="B275" s="2">
        <v>4</v>
      </c>
      <c r="C275" s="4" t="s">
        <v>393</v>
      </c>
      <c r="D275" s="18" t="s">
        <v>822</v>
      </c>
      <c r="E275" s="18" t="s">
        <v>823</v>
      </c>
      <c r="F275" s="18"/>
      <c r="G275" s="19" t="s">
        <v>824</v>
      </c>
      <c r="H275" s="34">
        <v>4.6174790999999999E-5</v>
      </c>
      <c r="I275" s="55">
        <v>1632614</v>
      </c>
      <c r="J275" s="55">
        <v>-146709</v>
      </c>
      <c r="K275" s="55">
        <v>-292</v>
      </c>
      <c r="L275" s="55">
        <v>209173</v>
      </c>
      <c r="M275" s="55">
        <v>14706</v>
      </c>
      <c r="N275" s="87">
        <v>0</v>
      </c>
      <c r="O275" s="55">
        <v>34756</v>
      </c>
      <c r="P275" s="55">
        <v>629</v>
      </c>
      <c r="Q275" s="56">
        <f t="shared" si="20"/>
        <v>1744877</v>
      </c>
      <c r="R275" s="56">
        <v>27359</v>
      </c>
      <c r="S275" s="56">
        <v>53181</v>
      </c>
      <c r="T275" s="56">
        <v>336240</v>
      </c>
      <c r="U275" s="56">
        <v>0</v>
      </c>
      <c r="V275" s="88">
        <f t="shared" si="21"/>
        <v>416780</v>
      </c>
      <c r="W275" s="56">
        <v>52101</v>
      </c>
      <c r="X275" s="56">
        <v>48366</v>
      </c>
      <c r="Y275" s="56">
        <v>188488</v>
      </c>
      <c r="Z275" s="56">
        <v>180113</v>
      </c>
      <c r="AA275" s="88">
        <f t="shared" si="22"/>
        <v>469068</v>
      </c>
      <c r="AB275" s="56">
        <v>209173</v>
      </c>
      <c r="AC275" s="56">
        <v>2357</v>
      </c>
      <c r="AD275" s="56">
        <f t="shared" si="23"/>
        <v>211530</v>
      </c>
      <c r="AE275" s="56">
        <v>-35866</v>
      </c>
      <c r="AF275" s="88">
        <v>175664</v>
      </c>
      <c r="AG275" s="56"/>
      <c r="AH275" s="56"/>
      <c r="AI275" s="56"/>
    </row>
    <row r="276" spans="1:35">
      <c r="A276" s="4"/>
      <c r="B276" s="2">
        <v>4</v>
      </c>
      <c r="C276" s="4" t="s">
        <v>393</v>
      </c>
      <c r="D276" s="18" t="s">
        <v>825</v>
      </c>
      <c r="E276" s="18" t="s">
        <v>826</v>
      </c>
      <c r="F276" s="18"/>
      <c r="G276" s="19" t="s">
        <v>827</v>
      </c>
      <c r="H276" s="34">
        <v>1.43106317E-4</v>
      </c>
      <c r="I276" s="55">
        <v>5777280</v>
      </c>
      <c r="J276" s="55">
        <v>-454685</v>
      </c>
      <c r="K276" s="55">
        <v>-904</v>
      </c>
      <c r="L276" s="55">
        <v>542341</v>
      </c>
      <c r="M276" s="55">
        <v>45578</v>
      </c>
      <c r="N276" s="87">
        <v>0</v>
      </c>
      <c r="O276" s="55">
        <v>107717</v>
      </c>
      <c r="P276" s="55">
        <v>-609552</v>
      </c>
      <c r="Q276" s="56">
        <f t="shared" si="20"/>
        <v>5407775</v>
      </c>
      <c r="R276" s="56">
        <v>84793</v>
      </c>
      <c r="S276" s="56">
        <v>164819</v>
      </c>
      <c r="T276" s="56">
        <v>1042086</v>
      </c>
      <c r="U276" s="56">
        <v>933810</v>
      </c>
      <c r="V276" s="88">
        <f t="shared" si="21"/>
        <v>2225508</v>
      </c>
      <c r="W276" s="56">
        <v>161473</v>
      </c>
      <c r="X276" s="56">
        <v>149896</v>
      </c>
      <c r="Y276" s="56">
        <v>584166</v>
      </c>
      <c r="Z276" s="56">
        <v>397796</v>
      </c>
      <c r="AA276" s="88">
        <f t="shared" si="22"/>
        <v>1293331</v>
      </c>
      <c r="AB276" s="56">
        <v>542341</v>
      </c>
      <c r="AC276" s="56">
        <v>113240</v>
      </c>
      <c r="AD276" s="56">
        <f t="shared" si="23"/>
        <v>655581</v>
      </c>
      <c r="AE276" s="56">
        <v>121504</v>
      </c>
      <c r="AF276" s="88">
        <v>777085</v>
      </c>
      <c r="AG276" s="56"/>
      <c r="AH276" s="56"/>
      <c r="AI276" s="56"/>
    </row>
    <row r="277" spans="1:35">
      <c r="A277" s="4"/>
      <c r="B277" s="2">
        <v>4</v>
      </c>
      <c r="C277" s="4" t="s">
        <v>393</v>
      </c>
      <c r="D277" s="18" t="s">
        <v>828</v>
      </c>
      <c r="E277" s="18" t="s">
        <v>829</v>
      </c>
      <c r="F277" s="18"/>
      <c r="G277" s="19" t="s">
        <v>830</v>
      </c>
      <c r="H277" s="34">
        <v>4.3230014300000002E-4</v>
      </c>
      <c r="I277" s="55">
        <v>15600075</v>
      </c>
      <c r="J277" s="55">
        <v>-1373527</v>
      </c>
      <c r="K277" s="55">
        <v>-2732</v>
      </c>
      <c r="L277" s="55">
        <v>1911799</v>
      </c>
      <c r="M277" s="55">
        <v>137685</v>
      </c>
      <c r="N277" s="87">
        <v>0</v>
      </c>
      <c r="O277" s="55">
        <v>325394</v>
      </c>
      <c r="P277" s="55">
        <v>-262714</v>
      </c>
      <c r="Q277" s="56">
        <f t="shared" si="20"/>
        <v>16335980</v>
      </c>
      <c r="R277" s="56">
        <v>256145</v>
      </c>
      <c r="S277" s="56">
        <v>497891</v>
      </c>
      <c r="T277" s="56">
        <v>3147966</v>
      </c>
      <c r="U277" s="56">
        <v>3774759</v>
      </c>
      <c r="V277" s="88">
        <f t="shared" si="21"/>
        <v>7676761</v>
      </c>
      <c r="W277" s="56">
        <v>487783</v>
      </c>
      <c r="X277" s="56">
        <v>452812</v>
      </c>
      <c r="Y277" s="56">
        <v>1764669</v>
      </c>
      <c r="Z277" s="56">
        <v>0</v>
      </c>
      <c r="AA277" s="88">
        <f t="shared" si="22"/>
        <v>2705264</v>
      </c>
      <c r="AB277" s="56">
        <v>1911799</v>
      </c>
      <c r="AC277" s="56">
        <v>68600</v>
      </c>
      <c r="AD277" s="56">
        <f t="shared" si="23"/>
        <v>1980399</v>
      </c>
      <c r="AE277" s="56">
        <v>759619</v>
      </c>
      <c r="AF277" s="88">
        <v>2740018</v>
      </c>
      <c r="AG277" s="56"/>
      <c r="AH277" s="56"/>
      <c r="AI277" s="56"/>
    </row>
    <row r="278" spans="1:35">
      <c r="A278" s="4"/>
      <c r="B278" s="2">
        <v>4</v>
      </c>
      <c r="C278" s="4" t="s">
        <v>393</v>
      </c>
      <c r="D278" s="18" t="s">
        <v>831</v>
      </c>
      <c r="E278" s="18" t="s">
        <v>832</v>
      </c>
      <c r="F278" s="18"/>
      <c r="G278" s="19" t="s">
        <v>833</v>
      </c>
      <c r="H278" s="34">
        <v>1.553377629E-3</v>
      </c>
      <c r="I278" s="55">
        <v>49893374</v>
      </c>
      <c r="J278" s="55">
        <v>-4935474</v>
      </c>
      <c r="K278" s="55">
        <v>-9816</v>
      </c>
      <c r="L278" s="55">
        <v>7779527</v>
      </c>
      <c r="M278" s="55">
        <v>494740</v>
      </c>
      <c r="N278" s="87">
        <v>0</v>
      </c>
      <c r="O278" s="55">
        <v>1169236</v>
      </c>
      <c r="P278" s="55">
        <v>4308244</v>
      </c>
      <c r="Q278" s="56">
        <f t="shared" ref="Q278:Q341" si="24">SUM(I278:K278,L278:P278)</f>
        <v>58699831</v>
      </c>
      <c r="R278" s="56">
        <v>920402</v>
      </c>
      <c r="S278" s="56">
        <v>1789066</v>
      </c>
      <c r="T278" s="56">
        <v>11311538</v>
      </c>
      <c r="U278" s="56">
        <v>17123263</v>
      </c>
      <c r="V278" s="88">
        <f t="shared" si="21"/>
        <v>31144269</v>
      </c>
      <c r="W278" s="56">
        <v>1752743</v>
      </c>
      <c r="X278" s="56">
        <v>1627081</v>
      </c>
      <c r="Y278" s="56">
        <v>6340957</v>
      </c>
      <c r="Z278" s="56">
        <v>3886</v>
      </c>
      <c r="AA278" s="88">
        <f t="shared" si="22"/>
        <v>9724667</v>
      </c>
      <c r="AB278" s="56">
        <v>7779527</v>
      </c>
      <c r="AC278" s="56">
        <v>-663388</v>
      </c>
      <c r="AD278" s="56">
        <f t="shared" si="23"/>
        <v>7116139</v>
      </c>
      <c r="AE278" s="56">
        <v>3300376</v>
      </c>
      <c r="AF278" s="88">
        <v>10416515</v>
      </c>
      <c r="AG278" s="56"/>
      <c r="AH278" s="56"/>
      <c r="AI278" s="56"/>
    </row>
    <row r="279" spans="1:35">
      <c r="A279" s="4"/>
      <c r="B279" s="2">
        <v>4</v>
      </c>
      <c r="C279" s="4" t="s">
        <v>393</v>
      </c>
      <c r="D279" s="18" t="s">
        <v>834</v>
      </c>
      <c r="E279" s="18" t="s">
        <v>835</v>
      </c>
      <c r="F279" s="18"/>
      <c r="G279" s="19" t="s">
        <v>836</v>
      </c>
      <c r="H279" s="34">
        <v>1.44975227E-4</v>
      </c>
      <c r="I279" s="55">
        <v>5783360</v>
      </c>
      <c r="J279" s="55">
        <v>-460623</v>
      </c>
      <c r="K279" s="55">
        <v>-916</v>
      </c>
      <c r="L279" s="55">
        <v>559665</v>
      </c>
      <c r="M279" s="55">
        <v>46174</v>
      </c>
      <c r="N279" s="87">
        <v>0</v>
      </c>
      <c r="O279" s="55">
        <v>109124</v>
      </c>
      <c r="P279" s="55">
        <v>-558386</v>
      </c>
      <c r="Q279" s="56">
        <f t="shared" si="24"/>
        <v>5478398</v>
      </c>
      <c r="R279" s="56">
        <v>85900</v>
      </c>
      <c r="S279" s="56">
        <v>166972</v>
      </c>
      <c r="T279" s="56">
        <v>1055695</v>
      </c>
      <c r="U279" s="56">
        <v>1131137</v>
      </c>
      <c r="V279" s="88">
        <f t="shared" ref="V279:V342" si="25">SUM(R279:U279)</f>
        <v>2439704</v>
      </c>
      <c r="W279" s="56">
        <v>163582</v>
      </c>
      <c r="X279" s="56">
        <v>151854</v>
      </c>
      <c r="Y279" s="56">
        <v>591795</v>
      </c>
      <c r="Z279" s="56">
        <v>310679</v>
      </c>
      <c r="AA279" s="88">
        <f t="shared" ref="AA279:AA342" si="26">SUM(W279:Z279)</f>
        <v>1217910</v>
      </c>
      <c r="AB279" s="56">
        <v>559665</v>
      </c>
      <c r="AC279" s="56">
        <v>104477</v>
      </c>
      <c r="AD279" s="56">
        <f t="shared" si="23"/>
        <v>664142</v>
      </c>
      <c r="AE279" s="56">
        <v>176848</v>
      </c>
      <c r="AF279" s="88">
        <v>840990</v>
      </c>
      <c r="AG279" s="56"/>
      <c r="AH279" s="56"/>
      <c r="AI279" s="56"/>
    </row>
    <row r="280" spans="1:35">
      <c r="A280" s="4"/>
      <c r="B280" s="2">
        <v>4</v>
      </c>
      <c r="C280" s="4" t="s">
        <v>393</v>
      </c>
      <c r="D280" s="18" t="s">
        <v>837</v>
      </c>
      <c r="E280" s="18" t="s">
        <v>838</v>
      </c>
      <c r="F280" s="18"/>
      <c r="G280" s="19" t="s">
        <v>839</v>
      </c>
      <c r="H280" s="34">
        <v>2.3721402099999999E-4</v>
      </c>
      <c r="I280" s="55">
        <v>8755865</v>
      </c>
      <c r="J280" s="55">
        <v>-753689</v>
      </c>
      <c r="K280" s="55">
        <v>-1499</v>
      </c>
      <c r="L280" s="55">
        <v>1020154</v>
      </c>
      <c r="M280" s="55">
        <v>75551</v>
      </c>
      <c r="N280" s="87">
        <v>0</v>
      </c>
      <c r="O280" s="55">
        <v>178552</v>
      </c>
      <c r="P280" s="55">
        <v>-310969</v>
      </c>
      <c r="Q280" s="56">
        <f t="shared" si="24"/>
        <v>8963965</v>
      </c>
      <c r="R280" s="56">
        <v>140553</v>
      </c>
      <c r="S280" s="56">
        <v>273206</v>
      </c>
      <c r="T280" s="56">
        <v>1727368</v>
      </c>
      <c r="U280" s="56">
        <v>1650028</v>
      </c>
      <c r="V280" s="88">
        <f t="shared" si="25"/>
        <v>3791155</v>
      </c>
      <c r="W280" s="56">
        <v>267659</v>
      </c>
      <c r="X280" s="56">
        <v>248469</v>
      </c>
      <c r="Y280" s="56">
        <v>968318</v>
      </c>
      <c r="Z280" s="56">
        <v>751</v>
      </c>
      <c r="AA280" s="88">
        <f t="shared" si="26"/>
        <v>1485197</v>
      </c>
      <c r="AB280" s="56">
        <v>1020154</v>
      </c>
      <c r="AC280" s="56">
        <v>66541</v>
      </c>
      <c r="AD280" s="56">
        <f t="shared" si="23"/>
        <v>1086695</v>
      </c>
      <c r="AE280" s="56">
        <v>335677</v>
      </c>
      <c r="AF280" s="88">
        <v>1422372</v>
      </c>
      <c r="AG280" s="56"/>
      <c r="AH280" s="56"/>
      <c r="AI280" s="56"/>
    </row>
    <row r="281" spans="1:35">
      <c r="A281" s="4"/>
      <c r="B281" s="2">
        <v>4</v>
      </c>
      <c r="C281" s="4" t="s">
        <v>393</v>
      </c>
      <c r="D281" s="18" t="s">
        <v>840</v>
      </c>
      <c r="E281" s="18" t="s">
        <v>841</v>
      </c>
      <c r="F281" s="18"/>
      <c r="G281" s="19" t="s">
        <v>842</v>
      </c>
      <c r="H281" s="34">
        <v>3.3153795000000001E-5</v>
      </c>
      <c r="I281" s="55">
        <v>1158941</v>
      </c>
      <c r="J281" s="55">
        <v>-105338</v>
      </c>
      <c r="K281" s="55">
        <v>-210</v>
      </c>
      <c r="L281" s="55">
        <v>152150</v>
      </c>
      <c r="M281" s="55">
        <v>10560</v>
      </c>
      <c r="N281" s="87">
        <v>0</v>
      </c>
      <c r="O281" s="55">
        <v>24955</v>
      </c>
      <c r="P281" s="55">
        <v>11775</v>
      </c>
      <c r="Q281" s="56">
        <f t="shared" si="24"/>
        <v>1252833</v>
      </c>
      <c r="R281" s="56">
        <v>19644</v>
      </c>
      <c r="S281" s="56">
        <v>38184</v>
      </c>
      <c r="T281" s="56">
        <v>241423</v>
      </c>
      <c r="U281" s="56">
        <v>340495</v>
      </c>
      <c r="V281" s="88">
        <f t="shared" si="25"/>
        <v>639746</v>
      </c>
      <c r="W281" s="56">
        <v>37409</v>
      </c>
      <c r="X281" s="56">
        <v>34727</v>
      </c>
      <c r="Y281" s="56">
        <v>135335</v>
      </c>
      <c r="Z281" s="56">
        <v>84</v>
      </c>
      <c r="AA281" s="88">
        <f t="shared" si="26"/>
        <v>207555</v>
      </c>
      <c r="AB281" s="56">
        <v>152150</v>
      </c>
      <c r="AC281" s="56">
        <v>-270</v>
      </c>
      <c r="AD281" s="56">
        <f t="shared" ref="AD281:AD344" si="27">+AB281+AC281</f>
        <v>151880</v>
      </c>
      <c r="AE281" s="56">
        <v>67431</v>
      </c>
      <c r="AF281" s="88">
        <v>219311</v>
      </c>
      <c r="AG281" s="56"/>
      <c r="AH281" s="56"/>
      <c r="AI281" s="56"/>
    </row>
    <row r="282" spans="1:35">
      <c r="A282" s="4"/>
      <c r="B282" s="2">
        <v>4</v>
      </c>
      <c r="C282" s="4" t="s">
        <v>393</v>
      </c>
      <c r="D282" s="18" t="s">
        <v>843</v>
      </c>
      <c r="E282" s="18" t="s">
        <v>844</v>
      </c>
      <c r="F282" s="18"/>
      <c r="G282" s="19" t="s">
        <v>845</v>
      </c>
      <c r="H282" s="34">
        <v>4.0741134900000001E-4</v>
      </c>
      <c r="I282" s="55">
        <v>14438694</v>
      </c>
      <c r="J282" s="55">
        <v>-1294449</v>
      </c>
      <c r="K282" s="55">
        <v>-2575</v>
      </c>
      <c r="L282" s="55">
        <v>1840599</v>
      </c>
      <c r="M282" s="55">
        <v>129758</v>
      </c>
      <c r="N282" s="87">
        <v>0</v>
      </c>
      <c r="O282" s="55">
        <v>306661</v>
      </c>
      <c r="P282" s="55">
        <v>-23219</v>
      </c>
      <c r="Q282" s="56">
        <f t="shared" si="24"/>
        <v>15395469</v>
      </c>
      <c r="R282" s="56">
        <v>241398</v>
      </c>
      <c r="S282" s="56">
        <v>469226</v>
      </c>
      <c r="T282" s="56">
        <v>2966728</v>
      </c>
      <c r="U282" s="56">
        <v>2276345</v>
      </c>
      <c r="V282" s="88">
        <f t="shared" si="25"/>
        <v>5953697</v>
      </c>
      <c r="W282" s="56">
        <v>459700</v>
      </c>
      <c r="X282" s="56">
        <v>426742</v>
      </c>
      <c r="Y282" s="56">
        <v>1663071</v>
      </c>
      <c r="Z282" s="56">
        <v>1426</v>
      </c>
      <c r="AA282" s="88">
        <f t="shared" si="26"/>
        <v>2550939</v>
      </c>
      <c r="AB282" s="56">
        <v>1840599</v>
      </c>
      <c r="AC282" s="56">
        <v>25783</v>
      </c>
      <c r="AD282" s="56">
        <f t="shared" si="27"/>
        <v>1866382</v>
      </c>
      <c r="AE282" s="56">
        <v>453075</v>
      </c>
      <c r="AF282" s="88">
        <v>2319457</v>
      </c>
      <c r="AG282" s="56"/>
      <c r="AH282" s="56"/>
      <c r="AI282" s="56"/>
    </row>
    <row r="283" spans="1:35">
      <c r="A283" s="4"/>
      <c r="B283" s="2">
        <v>4</v>
      </c>
      <c r="C283" s="4" t="s">
        <v>393</v>
      </c>
      <c r="D283" s="18" t="s">
        <v>846</v>
      </c>
      <c r="E283" s="18" t="s">
        <v>847</v>
      </c>
      <c r="F283" s="18"/>
      <c r="G283" s="19" t="s">
        <v>848</v>
      </c>
      <c r="H283" s="34">
        <v>2.6472552E-5</v>
      </c>
      <c r="I283" s="55">
        <v>993863</v>
      </c>
      <c r="J283" s="55">
        <v>-84110</v>
      </c>
      <c r="K283" s="55">
        <v>-167</v>
      </c>
      <c r="L283" s="55">
        <v>111377</v>
      </c>
      <c r="M283" s="55">
        <v>8431</v>
      </c>
      <c r="N283" s="87">
        <v>0</v>
      </c>
      <c r="O283" s="55">
        <v>19926</v>
      </c>
      <c r="P283" s="55">
        <v>-48962</v>
      </c>
      <c r="Q283" s="56">
        <f t="shared" si="24"/>
        <v>1000358</v>
      </c>
      <c r="R283" s="56">
        <v>15685</v>
      </c>
      <c r="S283" s="56">
        <v>30489</v>
      </c>
      <c r="T283" s="56">
        <v>192770</v>
      </c>
      <c r="U283" s="56">
        <v>236600</v>
      </c>
      <c r="V283" s="88">
        <f t="shared" si="25"/>
        <v>475544</v>
      </c>
      <c r="W283" s="56">
        <v>29870</v>
      </c>
      <c r="X283" s="56">
        <v>27729</v>
      </c>
      <c r="Y283" s="56">
        <v>108062</v>
      </c>
      <c r="Z283" s="56">
        <v>487</v>
      </c>
      <c r="AA283" s="88">
        <f t="shared" si="26"/>
        <v>166148</v>
      </c>
      <c r="AB283" s="56">
        <v>111377</v>
      </c>
      <c r="AC283" s="56">
        <v>9896</v>
      </c>
      <c r="AD283" s="56">
        <f t="shared" si="27"/>
        <v>121273</v>
      </c>
      <c r="AE283" s="56">
        <v>48167</v>
      </c>
      <c r="AF283" s="88">
        <v>169440</v>
      </c>
      <c r="AG283" s="56"/>
      <c r="AH283" s="56"/>
      <c r="AI283" s="56"/>
    </row>
    <row r="284" spans="1:35">
      <c r="A284" s="4"/>
      <c r="B284" s="2">
        <v>4</v>
      </c>
      <c r="C284" s="4" t="s">
        <v>393</v>
      </c>
      <c r="D284" s="18" t="s">
        <v>849</v>
      </c>
      <c r="E284" s="18" t="s">
        <v>850</v>
      </c>
      <c r="F284" s="18"/>
      <c r="G284" s="19" t="s">
        <v>851</v>
      </c>
      <c r="H284" s="34">
        <v>1.21598746E-4</v>
      </c>
      <c r="I284" s="55">
        <v>3835932</v>
      </c>
      <c r="J284" s="55">
        <v>-386350</v>
      </c>
      <c r="K284" s="55">
        <v>-768</v>
      </c>
      <c r="L284" s="55">
        <v>619279</v>
      </c>
      <c r="M284" s="55">
        <v>38729</v>
      </c>
      <c r="N284" s="87">
        <v>0</v>
      </c>
      <c r="O284" s="55">
        <v>91528</v>
      </c>
      <c r="P284" s="55">
        <v>396686</v>
      </c>
      <c r="Q284" s="56">
        <f t="shared" si="24"/>
        <v>4595036</v>
      </c>
      <c r="R284" s="56">
        <v>72049</v>
      </c>
      <c r="S284" s="56">
        <v>140048</v>
      </c>
      <c r="T284" s="56">
        <v>885470</v>
      </c>
      <c r="U284" s="56">
        <v>1474231</v>
      </c>
      <c r="V284" s="88">
        <f t="shared" si="25"/>
        <v>2571798</v>
      </c>
      <c r="W284" s="56">
        <v>137205</v>
      </c>
      <c r="X284" s="56">
        <v>127368</v>
      </c>
      <c r="Y284" s="56">
        <v>496372</v>
      </c>
      <c r="Z284" s="56">
        <v>279</v>
      </c>
      <c r="AA284" s="88">
        <f t="shared" si="26"/>
        <v>761224</v>
      </c>
      <c r="AB284" s="56">
        <v>619279</v>
      </c>
      <c r="AC284" s="56">
        <v>-62226</v>
      </c>
      <c r="AD284" s="56">
        <f t="shared" si="27"/>
        <v>557053</v>
      </c>
      <c r="AE284" s="56">
        <v>283532</v>
      </c>
      <c r="AF284" s="88">
        <v>840585</v>
      </c>
      <c r="AG284" s="56"/>
      <c r="AH284" s="56"/>
      <c r="AI284" s="56"/>
    </row>
    <row r="285" spans="1:35">
      <c r="A285" s="4"/>
      <c r="B285" s="2">
        <v>4</v>
      </c>
      <c r="C285" s="4" t="s">
        <v>393</v>
      </c>
      <c r="D285" s="18" t="s">
        <v>852</v>
      </c>
      <c r="E285" s="18" t="s">
        <v>853</v>
      </c>
      <c r="F285" s="18"/>
      <c r="G285" s="19" t="s">
        <v>854</v>
      </c>
      <c r="H285" s="34">
        <v>1.4187632399999999E-4</v>
      </c>
      <c r="I285" s="55">
        <v>5477700</v>
      </c>
      <c r="J285" s="55">
        <v>-450777</v>
      </c>
      <c r="K285" s="55">
        <v>-897</v>
      </c>
      <c r="L285" s="55">
        <v>574582</v>
      </c>
      <c r="M285" s="55">
        <v>45187</v>
      </c>
      <c r="N285" s="87">
        <v>0</v>
      </c>
      <c r="O285" s="55">
        <v>106791</v>
      </c>
      <c r="P285" s="55">
        <v>-391291</v>
      </c>
      <c r="Q285" s="56">
        <f t="shared" si="24"/>
        <v>5361295</v>
      </c>
      <c r="R285" s="56">
        <v>84064</v>
      </c>
      <c r="S285" s="56">
        <v>163403</v>
      </c>
      <c r="T285" s="56">
        <v>1033129</v>
      </c>
      <c r="U285" s="56">
        <v>1115278</v>
      </c>
      <c r="V285" s="88">
        <f t="shared" si="25"/>
        <v>2395874</v>
      </c>
      <c r="W285" s="56">
        <v>160085</v>
      </c>
      <c r="X285" s="56">
        <v>148608</v>
      </c>
      <c r="Y285" s="56">
        <v>579145</v>
      </c>
      <c r="Z285" s="56">
        <v>154920</v>
      </c>
      <c r="AA285" s="88">
        <f t="shared" si="26"/>
        <v>1042758</v>
      </c>
      <c r="AB285" s="56">
        <v>574582</v>
      </c>
      <c r="AC285" s="56">
        <v>75364</v>
      </c>
      <c r="AD285" s="56">
        <f t="shared" si="27"/>
        <v>649946</v>
      </c>
      <c r="AE285" s="56">
        <v>200599</v>
      </c>
      <c r="AF285" s="88">
        <v>850545</v>
      </c>
      <c r="AG285" s="56"/>
      <c r="AH285" s="56"/>
      <c r="AI285" s="56"/>
    </row>
    <row r="286" spans="1:35">
      <c r="A286" s="4"/>
      <c r="B286" s="2">
        <v>4</v>
      </c>
      <c r="C286" s="4" t="s">
        <v>393</v>
      </c>
      <c r="D286" s="18" t="s">
        <v>855</v>
      </c>
      <c r="E286" s="18" t="s">
        <v>856</v>
      </c>
      <c r="F286" s="18"/>
      <c r="G286" s="19" t="s">
        <v>857</v>
      </c>
      <c r="H286" s="34">
        <v>3.6584431E-5</v>
      </c>
      <c r="I286" s="55">
        <v>1271138</v>
      </c>
      <c r="J286" s="55">
        <v>-116238</v>
      </c>
      <c r="K286" s="55">
        <v>-231</v>
      </c>
      <c r="L286" s="55">
        <v>169034</v>
      </c>
      <c r="M286" s="55">
        <v>11651</v>
      </c>
      <c r="N286" s="87">
        <v>0</v>
      </c>
      <c r="O286" s="55">
        <v>27538</v>
      </c>
      <c r="P286" s="55">
        <v>19579</v>
      </c>
      <c r="Q286" s="56">
        <f t="shared" si="24"/>
        <v>1382471</v>
      </c>
      <c r="R286" s="56">
        <v>21677</v>
      </c>
      <c r="S286" s="56">
        <v>42135</v>
      </c>
      <c r="T286" s="56">
        <v>266404</v>
      </c>
      <c r="U286" s="56">
        <v>269293</v>
      </c>
      <c r="V286" s="88">
        <f t="shared" si="25"/>
        <v>599509</v>
      </c>
      <c r="W286" s="56">
        <v>41280</v>
      </c>
      <c r="X286" s="56">
        <v>38320</v>
      </c>
      <c r="Y286" s="56">
        <v>149339</v>
      </c>
      <c r="Z286" s="56">
        <v>116</v>
      </c>
      <c r="AA286" s="88">
        <f t="shared" si="26"/>
        <v>229055</v>
      </c>
      <c r="AB286" s="56">
        <v>169034</v>
      </c>
      <c r="AC286" s="56">
        <v>-1438</v>
      </c>
      <c r="AD286" s="56">
        <f t="shared" si="27"/>
        <v>167596</v>
      </c>
      <c r="AE286" s="56">
        <v>53069</v>
      </c>
      <c r="AF286" s="88">
        <v>220665</v>
      </c>
      <c r="AG286" s="56"/>
      <c r="AH286" s="56"/>
      <c r="AI286" s="56"/>
    </row>
    <row r="287" spans="1:35">
      <c r="A287" s="4"/>
      <c r="B287" s="2">
        <v>4</v>
      </c>
      <c r="C287" s="4" t="s">
        <v>393</v>
      </c>
      <c r="D287" s="18" t="s">
        <v>858</v>
      </c>
      <c r="E287" s="18" t="s">
        <v>859</v>
      </c>
      <c r="F287" s="18"/>
      <c r="G287" s="19" t="s">
        <v>860</v>
      </c>
      <c r="H287" s="34">
        <v>3.8942127999999998E-5</v>
      </c>
      <c r="I287" s="55">
        <v>1386304</v>
      </c>
      <c r="J287" s="55">
        <v>-123729</v>
      </c>
      <c r="K287" s="55">
        <v>-246</v>
      </c>
      <c r="L287" s="55">
        <v>175019</v>
      </c>
      <c r="M287" s="55">
        <v>12402</v>
      </c>
      <c r="N287" s="87">
        <v>0</v>
      </c>
      <c r="O287" s="55">
        <v>29312</v>
      </c>
      <c r="P287" s="55">
        <v>-7497</v>
      </c>
      <c r="Q287" s="56">
        <f t="shared" si="24"/>
        <v>1471565</v>
      </c>
      <c r="R287" s="56">
        <v>23074</v>
      </c>
      <c r="S287" s="56">
        <v>44851</v>
      </c>
      <c r="T287" s="56">
        <v>283573</v>
      </c>
      <c r="U287" s="56">
        <v>343385</v>
      </c>
      <c r="V287" s="88">
        <f t="shared" si="25"/>
        <v>694883</v>
      </c>
      <c r="W287" s="56">
        <v>43940</v>
      </c>
      <c r="X287" s="56">
        <v>40790</v>
      </c>
      <c r="Y287" s="56">
        <v>158964</v>
      </c>
      <c r="Z287" s="56">
        <v>110</v>
      </c>
      <c r="AA287" s="88">
        <f t="shared" si="26"/>
        <v>243804</v>
      </c>
      <c r="AB287" s="56">
        <v>175019</v>
      </c>
      <c r="AC287" s="56">
        <v>3378</v>
      </c>
      <c r="AD287" s="56">
        <f t="shared" si="27"/>
        <v>178397</v>
      </c>
      <c r="AE287" s="56">
        <v>68471</v>
      </c>
      <c r="AF287" s="88">
        <v>246868</v>
      </c>
      <c r="AG287" s="56"/>
      <c r="AH287" s="56"/>
      <c r="AI287" s="56"/>
    </row>
    <row r="288" spans="1:35">
      <c r="A288" s="4"/>
      <c r="B288" s="2">
        <v>4</v>
      </c>
      <c r="C288" s="4" t="s">
        <v>393</v>
      </c>
      <c r="D288" s="18" t="s">
        <v>861</v>
      </c>
      <c r="E288" s="18" t="s">
        <v>862</v>
      </c>
      <c r="F288" s="18"/>
      <c r="G288" s="19" t="s">
        <v>860</v>
      </c>
      <c r="H288" s="34">
        <v>7.0217890000000002E-6</v>
      </c>
      <c r="I288" s="55">
        <v>290248</v>
      </c>
      <c r="J288" s="55">
        <v>-22310</v>
      </c>
      <c r="K288" s="55">
        <v>-44</v>
      </c>
      <c r="L288" s="55">
        <v>25609</v>
      </c>
      <c r="M288" s="55">
        <v>2237</v>
      </c>
      <c r="N288" s="87">
        <v>0</v>
      </c>
      <c r="O288" s="55">
        <v>5286</v>
      </c>
      <c r="P288" s="55">
        <v>-35683</v>
      </c>
      <c r="Q288" s="56">
        <f t="shared" si="24"/>
        <v>265343</v>
      </c>
      <c r="R288" s="56">
        <v>4161</v>
      </c>
      <c r="S288" s="56">
        <v>8087</v>
      </c>
      <c r="T288" s="56">
        <v>51132</v>
      </c>
      <c r="U288" s="56">
        <v>57146</v>
      </c>
      <c r="V288" s="88">
        <f t="shared" si="25"/>
        <v>120526</v>
      </c>
      <c r="W288" s="56">
        <v>7923</v>
      </c>
      <c r="X288" s="56">
        <v>7355</v>
      </c>
      <c r="Y288" s="56">
        <v>28663</v>
      </c>
      <c r="Z288" s="56">
        <v>22799</v>
      </c>
      <c r="AA288" s="88">
        <f t="shared" si="26"/>
        <v>66740</v>
      </c>
      <c r="AB288" s="56">
        <v>25609</v>
      </c>
      <c r="AC288" s="56">
        <v>6558</v>
      </c>
      <c r="AD288" s="56">
        <f t="shared" si="27"/>
        <v>32167</v>
      </c>
      <c r="AE288" s="56">
        <v>7704</v>
      </c>
      <c r="AF288" s="88">
        <v>39871</v>
      </c>
      <c r="AG288" s="56"/>
      <c r="AH288" s="56"/>
      <c r="AI288" s="56"/>
    </row>
    <row r="289" spans="1:35">
      <c r="A289" s="4"/>
      <c r="B289" s="2">
        <v>4</v>
      </c>
      <c r="C289" s="4" t="s">
        <v>393</v>
      </c>
      <c r="D289" s="18" t="s">
        <v>863</v>
      </c>
      <c r="E289" s="18" t="s">
        <v>864</v>
      </c>
      <c r="F289" s="18"/>
      <c r="G289" s="19" t="s">
        <v>865</v>
      </c>
      <c r="H289" s="34">
        <v>4.3879411999999998E-5</v>
      </c>
      <c r="I289" s="55">
        <v>1686344</v>
      </c>
      <c r="J289" s="55">
        <v>-139416</v>
      </c>
      <c r="K289" s="55">
        <v>-277</v>
      </c>
      <c r="L289" s="55">
        <v>178858</v>
      </c>
      <c r="M289" s="55">
        <v>13975</v>
      </c>
      <c r="N289" s="87">
        <v>0</v>
      </c>
      <c r="O289" s="55">
        <v>33028</v>
      </c>
      <c r="P289" s="55">
        <v>-114374</v>
      </c>
      <c r="Q289" s="56">
        <f t="shared" si="24"/>
        <v>1658138</v>
      </c>
      <c r="R289" s="56">
        <v>25999</v>
      </c>
      <c r="S289" s="56">
        <v>50537</v>
      </c>
      <c r="T289" s="56">
        <v>319525</v>
      </c>
      <c r="U289" s="56">
        <v>332977</v>
      </c>
      <c r="V289" s="88">
        <f t="shared" si="25"/>
        <v>729038</v>
      </c>
      <c r="W289" s="56">
        <v>49511</v>
      </c>
      <c r="X289" s="56">
        <v>45961</v>
      </c>
      <c r="Y289" s="56">
        <v>179118</v>
      </c>
      <c r="Z289" s="56">
        <v>43927</v>
      </c>
      <c r="AA289" s="88">
        <f t="shared" si="26"/>
        <v>318517</v>
      </c>
      <c r="AB289" s="56">
        <v>178858</v>
      </c>
      <c r="AC289" s="56">
        <v>22157</v>
      </c>
      <c r="AD289" s="56">
        <f t="shared" si="27"/>
        <v>201015</v>
      </c>
      <c r="AE289" s="56">
        <v>60292</v>
      </c>
      <c r="AF289" s="88">
        <v>261307</v>
      </c>
      <c r="AG289" s="56"/>
      <c r="AH289" s="56"/>
      <c r="AI289" s="56"/>
    </row>
    <row r="290" spans="1:35">
      <c r="A290" s="4"/>
      <c r="B290" s="2">
        <v>4</v>
      </c>
      <c r="C290" s="4" t="s">
        <v>393</v>
      </c>
      <c r="D290" s="18" t="s">
        <v>866</v>
      </c>
      <c r="E290" s="18" t="s">
        <v>867</v>
      </c>
      <c r="F290" s="18"/>
      <c r="G290" s="19" t="s">
        <v>868</v>
      </c>
      <c r="H290" s="34">
        <v>8.8411588E-5</v>
      </c>
      <c r="I290" s="55">
        <v>3248366</v>
      </c>
      <c r="J290" s="55">
        <v>-280906</v>
      </c>
      <c r="K290" s="55">
        <v>-559</v>
      </c>
      <c r="L290" s="55">
        <v>382436</v>
      </c>
      <c r="M290" s="55">
        <v>28159</v>
      </c>
      <c r="N290" s="87">
        <v>0</v>
      </c>
      <c r="O290" s="55">
        <v>66548</v>
      </c>
      <c r="P290" s="55">
        <v>-103102</v>
      </c>
      <c r="Q290" s="56">
        <f t="shared" si="24"/>
        <v>3340942</v>
      </c>
      <c r="R290" s="56">
        <v>52385</v>
      </c>
      <c r="S290" s="56">
        <v>101826</v>
      </c>
      <c r="T290" s="56">
        <v>643804</v>
      </c>
      <c r="U290" s="56">
        <v>733120</v>
      </c>
      <c r="V290" s="88">
        <f t="shared" si="25"/>
        <v>1531135</v>
      </c>
      <c r="W290" s="56">
        <v>99759</v>
      </c>
      <c r="X290" s="56">
        <v>92606</v>
      </c>
      <c r="Y290" s="56">
        <v>360900</v>
      </c>
      <c r="Z290" s="56">
        <v>257</v>
      </c>
      <c r="AA290" s="88">
        <f t="shared" si="26"/>
        <v>553522</v>
      </c>
      <c r="AB290" s="56">
        <v>382436</v>
      </c>
      <c r="AC290" s="56">
        <v>22584</v>
      </c>
      <c r="AD290" s="56">
        <f t="shared" si="27"/>
        <v>405020</v>
      </c>
      <c r="AE290" s="56">
        <v>148308</v>
      </c>
      <c r="AF290" s="88">
        <v>553328</v>
      </c>
      <c r="AG290" s="56"/>
      <c r="AH290" s="56"/>
      <c r="AI290" s="56"/>
    </row>
    <row r="291" spans="1:35">
      <c r="A291" s="4"/>
      <c r="B291" s="2">
        <v>4</v>
      </c>
      <c r="C291" s="4" t="s">
        <v>393</v>
      </c>
      <c r="D291" s="18" t="s">
        <v>869</v>
      </c>
      <c r="E291" s="18" t="s">
        <v>870</v>
      </c>
      <c r="F291" s="18"/>
      <c r="G291" s="19" t="s">
        <v>871</v>
      </c>
      <c r="H291" s="34">
        <v>5.6500313400000002E-4</v>
      </c>
      <c r="I291" s="55">
        <v>19811338</v>
      </c>
      <c r="J291" s="55">
        <v>-1795158</v>
      </c>
      <c r="K291" s="55">
        <v>-3570</v>
      </c>
      <c r="L291" s="55">
        <v>2583933</v>
      </c>
      <c r="M291" s="55">
        <v>179950</v>
      </c>
      <c r="N291" s="87">
        <v>0</v>
      </c>
      <c r="O291" s="55">
        <v>425281</v>
      </c>
      <c r="P291" s="55">
        <v>148854</v>
      </c>
      <c r="Q291" s="56">
        <f t="shared" si="24"/>
        <v>21350628</v>
      </c>
      <c r="R291" s="56">
        <v>334774</v>
      </c>
      <c r="S291" s="56">
        <v>650729</v>
      </c>
      <c r="T291" s="56">
        <v>4114295</v>
      </c>
      <c r="U291" s="56">
        <v>4549043</v>
      </c>
      <c r="V291" s="88">
        <f t="shared" si="25"/>
        <v>9648841</v>
      </c>
      <c r="W291" s="56">
        <v>637517</v>
      </c>
      <c r="X291" s="56">
        <v>591811</v>
      </c>
      <c r="Y291" s="56">
        <v>2306368</v>
      </c>
      <c r="Z291" s="56">
        <v>1701</v>
      </c>
      <c r="AA291" s="88">
        <f t="shared" si="26"/>
        <v>3537397</v>
      </c>
      <c r="AB291" s="56">
        <v>2583933</v>
      </c>
      <c r="AC291" s="56">
        <v>4389</v>
      </c>
      <c r="AD291" s="56">
        <f t="shared" si="27"/>
        <v>2588322</v>
      </c>
      <c r="AE291" s="56">
        <v>900955</v>
      </c>
      <c r="AF291" s="88">
        <v>3489277</v>
      </c>
      <c r="AG291" s="56"/>
      <c r="AH291" s="56"/>
      <c r="AI291" s="56"/>
    </row>
    <row r="292" spans="1:35">
      <c r="A292" s="4"/>
      <c r="B292" s="2">
        <v>4</v>
      </c>
      <c r="C292" s="4" t="s">
        <v>393</v>
      </c>
      <c r="D292" s="18" t="s">
        <v>872</v>
      </c>
      <c r="E292" s="18" t="s">
        <v>873</v>
      </c>
      <c r="F292" s="18"/>
      <c r="G292" s="19" t="s">
        <v>874</v>
      </c>
      <c r="H292" s="34">
        <v>1.1048852000000001E-5</v>
      </c>
      <c r="I292" s="55">
        <v>447585</v>
      </c>
      <c r="J292" s="55">
        <v>-35105</v>
      </c>
      <c r="K292" s="55">
        <v>-70</v>
      </c>
      <c r="L292" s="55">
        <v>41646</v>
      </c>
      <c r="M292" s="55">
        <v>3519</v>
      </c>
      <c r="N292" s="87">
        <v>0</v>
      </c>
      <c r="O292" s="55">
        <v>8317</v>
      </c>
      <c r="P292" s="55">
        <v>-48372</v>
      </c>
      <c r="Q292" s="56">
        <f t="shared" si="24"/>
        <v>417520</v>
      </c>
      <c r="R292" s="56">
        <v>6547</v>
      </c>
      <c r="S292" s="56">
        <v>12725</v>
      </c>
      <c r="T292" s="56">
        <v>80457</v>
      </c>
      <c r="U292" s="56">
        <v>69223</v>
      </c>
      <c r="V292" s="88">
        <f t="shared" si="25"/>
        <v>168952</v>
      </c>
      <c r="W292" s="56">
        <v>12467</v>
      </c>
      <c r="X292" s="56">
        <v>11573</v>
      </c>
      <c r="Y292" s="56">
        <v>45102</v>
      </c>
      <c r="Z292" s="56">
        <v>32518</v>
      </c>
      <c r="AA292" s="88">
        <f t="shared" si="26"/>
        <v>101660</v>
      </c>
      <c r="AB292" s="56">
        <v>41646</v>
      </c>
      <c r="AC292" s="56">
        <v>8970</v>
      </c>
      <c r="AD292" s="56">
        <f t="shared" si="27"/>
        <v>50616</v>
      </c>
      <c r="AE292" s="56">
        <v>8480</v>
      </c>
      <c r="AF292" s="88">
        <v>59096</v>
      </c>
      <c r="AG292" s="56"/>
      <c r="AH292" s="56"/>
      <c r="AI292" s="56"/>
    </row>
    <row r="293" spans="1:35">
      <c r="A293" s="4"/>
      <c r="B293" s="2">
        <v>4</v>
      </c>
      <c r="C293" s="4" t="s">
        <v>393</v>
      </c>
      <c r="D293" s="18" t="s">
        <v>875</v>
      </c>
      <c r="E293" s="18" t="s">
        <v>876</v>
      </c>
      <c r="F293" s="18"/>
      <c r="G293" s="19" t="s">
        <v>877</v>
      </c>
      <c r="H293" s="34">
        <v>1.96143324E-4</v>
      </c>
      <c r="I293" s="55">
        <v>6871923</v>
      </c>
      <c r="J293" s="55">
        <v>-623197</v>
      </c>
      <c r="K293" s="55">
        <v>-1239</v>
      </c>
      <c r="L293" s="55">
        <v>897860</v>
      </c>
      <c r="M293" s="55">
        <v>62471</v>
      </c>
      <c r="N293" s="87">
        <v>0</v>
      </c>
      <c r="O293" s="55">
        <v>147638</v>
      </c>
      <c r="P293" s="55">
        <v>56509</v>
      </c>
      <c r="Q293" s="56">
        <f t="shared" si="24"/>
        <v>7411965</v>
      </c>
      <c r="R293" s="56">
        <v>116218</v>
      </c>
      <c r="S293" s="56">
        <v>225903</v>
      </c>
      <c r="T293" s="56">
        <v>1428296</v>
      </c>
      <c r="U293" s="56">
        <v>1709686</v>
      </c>
      <c r="V293" s="88">
        <f t="shared" si="25"/>
        <v>3480103</v>
      </c>
      <c r="W293" s="56">
        <v>221317</v>
      </c>
      <c r="X293" s="56">
        <v>205450</v>
      </c>
      <c r="Y293" s="56">
        <v>800666</v>
      </c>
      <c r="Z293" s="56">
        <v>564</v>
      </c>
      <c r="AA293" s="88">
        <f t="shared" si="26"/>
        <v>1227997</v>
      </c>
      <c r="AB293" s="56">
        <v>897860</v>
      </c>
      <c r="AC293" s="56">
        <v>687</v>
      </c>
      <c r="AD293" s="56">
        <f t="shared" si="27"/>
        <v>898547</v>
      </c>
      <c r="AE293" s="56">
        <v>338615</v>
      </c>
      <c r="AF293" s="88">
        <v>1237162</v>
      </c>
      <c r="AG293" s="56"/>
      <c r="AH293" s="56"/>
      <c r="AI293" s="56"/>
    </row>
    <row r="294" spans="1:35">
      <c r="A294" s="4"/>
      <c r="B294" s="2">
        <v>4</v>
      </c>
      <c r="C294" s="4" t="s">
        <v>393</v>
      </c>
      <c r="D294" s="18" t="s">
        <v>878</v>
      </c>
      <c r="E294" s="18" t="s">
        <v>879</v>
      </c>
      <c r="F294" s="18"/>
      <c r="G294" s="19" t="s">
        <v>877</v>
      </c>
      <c r="H294" s="34">
        <v>4.1471357E-5</v>
      </c>
      <c r="I294" s="55">
        <v>1557887</v>
      </c>
      <c r="J294" s="55">
        <v>-131765</v>
      </c>
      <c r="K294" s="55">
        <v>-262</v>
      </c>
      <c r="L294" s="55">
        <v>174343</v>
      </c>
      <c r="M294" s="55">
        <v>13209</v>
      </c>
      <c r="N294" s="87">
        <v>0</v>
      </c>
      <c r="O294" s="55">
        <v>31216</v>
      </c>
      <c r="P294" s="55">
        <v>-77487</v>
      </c>
      <c r="Q294" s="56">
        <f t="shared" si="24"/>
        <v>1567141</v>
      </c>
      <c r="R294" s="56">
        <v>24572</v>
      </c>
      <c r="S294" s="56">
        <v>47764</v>
      </c>
      <c r="T294" s="56">
        <v>301990</v>
      </c>
      <c r="U294" s="56">
        <v>406783</v>
      </c>
      <c r="V294" s="88">
        <f t="shared" si="25"/>
        <v>781109</v>
      </c>
      <c r="W294" s="56">
        <v>46794</v>
      </c>
      <c r="X294" s="56">
        <v>43439</v>
      </c>
      <c r="Y294" s="56">
        <v>169288</v>
      </c>
      <c r="Z294" s="56">
        <v>106</v>
      </c>
      <c r="AA294" s="88">
        <f t="shared" si="26"/>
        <v>259627</v>
      </c>
      <c r="AB294" s="56">
        <v>174343</v>
      </c>
      <c r="AC294" s="56">
        <v>15640</v>
      </c>
      <c r="AD294" s="56">
        <f t="shared" si="27"/>
        <v>189983</v>
      </c>
      <c r="AE294" s="56">
        <v>82796</v>
      </c>
      <c r="AF294" s="88">
        <v>272779</v>
      </c>
      <c r="AG294" s="56"/>
      <c r="AH294" s="56"/>
      <c r="AI294" s="56"/>
    </row>
    <row r="295" spans="1:35">
      <c r="A295" s="4"/>
      <c r="B295" s="2">
        <v>4</v>
      </c>
      <c r="C295" s="4" t="s">
        <v>393</v>
      </c>
      <c r="D295" s="18" t="s">
        <v>880</v>
      </c>
      <c r="E295" s="18" t="s">
        <v>881</v>
      </c>
      <c r="F295" s="18"/>
      <c r="G295" s="19" t="s">
        <v>882</v>
      </c>
      <c r="H295" s="34">
        <v>3.5365138999999998E-5</v>
      </c>
      <c r="I295" s="55">
        <v>1423703</v>
      </c>
      <c r="J295" s="55">
        <v>-112364</v>
      </c>
      <c r="K295" s="55">
        <v>-223</v>
      </c>
      <c r="L295" s="55">
        <v>134617</v>
      </c>
      <c r="M295" s="55">
        <v>11264</v>
      </c>
      <c r="N295" s="87">
        <v>0</v>
      </c>
      <c r="O295" s="55">
        <v>26619</v>
      </c>
      <c r="P295" s="55">
        <v>-147220</v>
      </c>
      <c r="Q295" s="56">
        <f t="shared" si="24"/>
        <v>1336396</v>
      </c>
      <c r="R295" s="56">
        <v>20954</v>
      </c>
      <c r="S295" s="56">
        <v>40731</v>
      </c>
      <c r="T295" s="56">
        <v>257525</v>
      </c>
      <c r="U295" s="56">
        <v>259493</v>
      </c>
      <c r="V295" s="88">
        <f t="shared" si="25"/>
        <v>578703</v>
      </c>
      <c r="W295" s="56">
        <v>39904</v>
      </c>
      <c r="X295" s="56">
        <v>37043</v>
      </c>
      <c r="Y295" s="56">
        <v>144362</v>
      </c>
      <c r="Z295" s="56">
        <v>89457</v>
      </c>
      <c r="AA295" s="88">
        <f t="shared" si="26"/>
        <v>310766</v>
      </c>
      <c r="AB295" s="56">
        <v>134617</v>
      </c>
      <c r="AC295" s="56">
        <v>27393</v>
      </c>
      <c r="AD295" s="56">
        <f t="shared" si="27"/>
        <v>162010</v>
      </c>
      <c r="AE295" s="56">
        <v>37419</v>
      </c>
      <c r="AF295" s="88">
        <v>199429</v>
      </c>
      <c r="AG295" s="56"/>
      <c r="AH295" s="56"/>
      <c r="AI295" s="56"/>
    </row>
    <row r="296" spans="1:35">
      <c r="A296" s="4"/>
      <c r="B296" s="2">
        <v>4</v>
      </c>
      <c r="C296" s="4" t="s">
        <v>393</v>
      </c>
      <c r="D296" s="18" t="s">
        <v>883</v>
      </c>
      <c r="E296" s="18" t="s">
        <v>884</v>
      </c>
      <c r="F296" s="18"/>
      <c r="G296" s="19" t="s">
        <v>885</v>
      </c>
      <c r="H296" s="34">
        <v>9.2274670000000007E-6</v>
      </c>
      <c r="I296" s="55">
        <v>390886</v>
      </c>
      <c r="J296" s="55">
        <v>-29318</v>
      </c>
      <c r="K296" s="55">
        <v>-58</v>
      </c>
      <c r="L296" s="55">
        <v>32257</v>
      </c>
      <c r="M296" s="55">
        <v>2939</v>
      </c>
      <c r="N296" s="87">
        <v>0</v>
      </c>
      <c r="O296" s="55">
        <v>6946</v>
      </c>
      <c r="P296" s="55">
        <v>-54960</v>
      </c>
      <c r="Q296" s="56">
        <f t="shared" si="24"/>
        <v>348692</v>
      </c>
      <c r="R296" s="56">
        <v>5467</v>
      </c>
      <c r="S296" s="56">
        <v>10628</v>
      </c>
      <c r="T296" s="56">
        <v>67193</v>
      </c>
      <c r="U296" s="56">
        <v>89355</v>
      </c>
      <c r="V296" s="88">
        <f t="shared" si="25"/>
        <v>172643</v>
      </c>
      <c r="W296" s="56">
        <v>10412</v>
      </c>
      <c r="X296" s="56">
        <v>9665</v>
      </c>
      <c r="Y296" s="56">
        <v>37667</v>
      </c>
      <c r="Z296" s="56">
        <v>34849</v>
      </c>
      <c r="AA296" s="88">
        <f t="shared" si="26"/>
        <v>92593</v>
      </c>
      <c r="AB296" s="56">
        <v>32257</v>
      </c>
      <c r="AC296" s="56">
        <v>10015</v>
      </c>
      <c r="AD296" s="56">
        <f t="shared" si="27"/>
        <v>42272</v>
      </c>
      <c r="AE296" s="56">
        <v>12185</v>
      </c>
      <c r="AF296" s="88">
        <v>54457</v>
      </c>
      <c r="AG296" s="56"/>
      <c r="AH296" s="56"/>
      <c r="AI296" s="56"/>
    </row>
    <row r="297" spans="1:35">
      <c r="A297" s="4"/>
      <c r="B297" s="2">
        <v>4</v>
      </c>
      <c r="C297" s="4" t="s">
        <v>393</v>
      </c>
      <c r="D297" s="18" t="s">
        <v>886</v>
      </c>
      <c r="E297" s="18" t="s">
        <v>887</v>
      </c>
      <c r="F297" s="18"/>
      <c r="G297" s="19" t="s">
        <v>888</v>
      </c>
      <c r="H297" s="34">
        <v>8.3908960000000003E-6</v>
      </c>
      <c r="I297" s="55">
        <v>352674</v>
      </c>
      <c r="J297" s="55">
        <v>-26660</v>
      </c>
      <c r="K297" s="55">
        <v>-53</v>
      </c>
      <c r="L297" s="55">
        <v>29743</v>
      </c>
      <c r="M297" s="55">
        <v>2672</v>
      </c>
      <c r="N297" s="87">
        <v>0</v>
      </c>
      <c r="O297" s="55">
        <v>6316</v>
      </c>
      <c r="P297" s="55">
        <v>-47613</v>
      </c>
      <c r="Q297" s="56">
        <f t="shared" si="24"/>
        <v>317079</v>
      </c>
      <c r="R297" s="56">
        <v>4972</v>
      </c>
      <c r="S297" s="56">
        <v>9664</v>
      </c>
      <c r="T297" s="56">
        <v>61102</v>
      </c>
      <c r="U297" s="56">
        <v>98995</v>
      </c>
      <c r="V297" s="88">
        <f t="shared" si="25"/>
        <v>174733</v>
      </c>
      <c r="W297" s="56">
        <v>9468</v>
      </c>
      <c r="X297" s="56">
        <v>8789</v>
      </c>
      <c r="Y297" s="56">
        <v>34252</v>
      </c>
      <c r="Z297" s="56">
        <v>25981</v>
      </c>
      <c r="AA297" s="88">
        <f t="shared" si="26"/>
        <v>78490</v>
      </c>
      <c r="AB297" s="56">
        <v>29743</v>
      </c>
      <c r="AC297" s="56">
        <v>8696</v>
      </c>
      <c r="AD297" s="56">
        <f t="shared" si="27"/>
        <v>38439</v>
      </c>
      <c r="AE297" s="56">
        <v>15687</v>
      </c>
      <c r="AF297" s="88">
        <v>54126</v>
      </c>
      <c r="AG297" s="56"/>
      <c r="AH297" s="56"/>
      <c r="AI297" s="56"/>
    </row>
    <row r="298" spans="1:35">
      <c r="A298" s="4"/>
      <c r="B298" s="2">
        <v>4</v>
      </c>
      <c r="C298" s="4" t="s">
        <v>393</v>
      </c>
      <c r="D298" s="18" t="s">
        <v>889</v>
      </c>
      <c r="E298" s="18" t="s">
        <v>890</v>
      </c>
      <c r="F298" s="18"/>
      <c r="G298" s="19" t="s">
        <v>891</v>
      </c>
      <c r="H298" s="34">
        <v>3.6473644000000003E-5</v>
      </c>
      <c r="I298" s="55">
        <v>1385173</v>
      </c>
      <c r="J298" s="55">
        <v>-115886</v>
      </c>
      <c r="K298" s="55">
        <v>-230</v>
      </c>
      <c r="L298" s="55">
        <v>151115</v>
      </c>
      <c r="M298" s="55">
        <v>11617</v>
      </c>
      <c r="N298" s="87">
        <v>0</v>
      </c>
      <c r="O298" s="55">
        <v>27454</v>
      </c>
      <c r="P298" s="55">
        <v>-80958</v>
      </c>
      <c r="Q298" s="56">
        <f t="shared" si="24"/>
        <v>1378285</v>
      </c>
      <c r="R298" s="56">
        <v>21611</v>
      </c>
      <c r="S298" s="56">
        <v>42008</v>
      </c>
      <c r="T298" s="56">
        <v>265597</v>
      </c>
      <c r="U298" s="56">
        <v>301879</v>
      </c>
      <c r="V298" s="88">
        <f t="shared" si="25"/>
        <v>631095</v>
      </c>
      <c r="W298" s="56">
        <v>41155</v>
      </c>
      <c r="X298" s="56">
        <v>38204</v>
      </c>
      <c r="Y298" s="56">
        <v>148887</v>
      </c>
      <c r="Z298" s="56">
        <v>18203</v>
      </c>
      <c r="AA298" s="88">
        <f t="shared" si="26"/>
        <v>246449</v>
      </c>
      <c r="AB298" s="56">
        <v>151115</v>
      </c>
      <c r="AC298" s="56">
        <v>15973</v>
      </c>
      <c r="AD298" s="56">
        <f t="shared" si="27"/>
        <v>167088</v>
      </c>
      <c r="AE298" s="56">
        <v>58409</v>
      </c>
      <c r="AF298" s="88">
        <v>225497</v>
      </c>
      <c r="AG298" s="56"/>
      <c r="AH298" s="56"/>
      <c r="AI298" s="56"/>
    </row>
    <row r="299" spans="1:35">
      <c r="A299" s="4"/>
      <c r="B299" s="2">
        <v>4</v>
      </c>
      <c r="C299" s="4" t="s">
        <v>393</v>
      </c>
      <c r="D299" s="18" t="s">
        <v>892</v>
      </c>
      <c r="E299" s="18" t="s">
        <v>893</v>
      </c>
      <c r="F299" s="18"/>
      <c r="G299" s="19" t="s">
        <v>894</v>
      </c>
      <c r="H299" s="34">
        <v>5.4233953000000001E-5</v>
      </c>
      <c r="I299" s="55">
        <v>2096247</v>
      </c>
      <c r="J299" s="55">
        <v>-172315</v>
      </c>
      <c r="K299" s="55">
        <v>-343</v>
      </c>
      <c r="L299" s="55">
        <v>219296</v>
      </c>
      <c r="M299" s="55">
        <v>17274</v>
      </c>
      <c r="N299" s="87">
        <v>0</v>
      </c>
      <c r="O299" s="55">
        <v>40822</v>
      </c>
      <c r="P299" s="55">
        <v>-151561</v>
      </c>
      <c r="Q299" s="56">
        <f t="shared" si="24"/>
        <v>2049420</v>
      </c>
      <c r="R299" s="56">
        <v>32135</v>
      </c>
      <c r="S299" s="56">
        <v>62463</v>
      </c>
      <c r="T299" s="56">
        <v>394926</v>
      </c>
      <c r="U299" s="56">
        <v>494196</v>
      </c>
      <c r="V299" s="88">
        <f t="shared" si="25"/>
        <v>983720</v>
      </c>
      <c r="W299" s="56">
        <v>61195</v>
      </c>
      <c r="X299" s="56">
        <v>56807</v>
      </c>
      <c r="Y299" s="56">
        <v>221385</v>
      </c>
      <c r="Z299" s="56">
        <v>47873</v>
      </c>
      <c r="AA299" s="88">
        <f t="shared" si="26"/>
        <v>387260</v>
      </c>
      <c r="AB299" s="56">
        <v>219296</v>
      </c>
      <c r="AC299" s="56">
        <v>29154</v>
      </c>
      <c r="AD299" s="56">
        <f t="shared" si="27"/>
        <v>248450</v>
      </c>
      <c r="AE299" s="56">
        <v>92491</v>
      </c>
      <c r="AF299" s="88">
        <v>340941</v>
      </c>
      <c r="AG299" s="56"/>
      <c r="AH299" s="56"/>
      <c r="AI299" s="56"/>
    </row>
    <row r="300" spans="1:35">
      <c r="A300" s="4"/>
      <c r="B300" s="2">
        <v>4</v>
      </c>
      <c r="C300" s="4" t="s">
        <v>393</v>
      </c>
      <c r="D300" s="18" t="s">
        <v>895</v>
      </c>
      <c r="E300" s="18" t="s">
        <v>896</v>
      </c>
      <c r="F300" s="18"/>
      <c r="G300" s="19" t="s">
        <v>897</v>
      </c>
      <c r="H300" s="34">
        <v>1.3769755999999999E-5</v>
      </c>
      <c r="I300" s="55">
        <v>484560</v>
      </c>
      <c r="J300" s="55">
        <v>-43750</v>
      </c>
      <c r="K300" s="55">
        <v>-87</v>
      </c>
      <c r="L300" s="55">
        <v>62717</v>
      </c>
      <c r="M300" s="55">
        <v>4385</v>
      </c>
      <c r="N300" s="87">
        <v>0</v>
      </c>
      <c r="O300" s="55">
        <v>10365</v>
      </c>
      <c r="P300" s="55">
        <v>2149</v>
      </c>
      <c r="Q300" s="56">
        <f t="shared" si="24"/>
        <v>520339</v>
      </c>
      <c r="R300" s="56">
        <v>8159</v>
      </c>
      <c r="S300" s="56">
        <v>15859</v>
      </c>
      <c r="T300" s="56">
        <v>100270</v>
      </c>
      <c r="U300" s="56">
        <v>105210</v>
      </c>
      <c r="V300" s="88">
        <f t="shared" si="25"/>
        <v>229498</v>
      </c>
      <c r="W300" s="56">
        <v>15537</v>
      </c>
      <c r="X300" s="56">
        <v>14423</v>
      </c>
      <c r="Y300" s="56">
        <v>56209</v>
      </c>
      <c r="Z300" s="56">
        <v>42</v>
      </c>
      <c r="AA300" s="88">
        <f t="shared" si="26"/>
        <v>86211</v>
      </c>
      <c r="AB300" s="56">
        <v>62717</v>
      </c>
      <c r="AC300" s="56">
        <v>363</v>
      </c>
      <c r="AD300" s="56">
        <f t="shared" si="27"/>
        <v>63080</v>
      </c>
      <c r="AE300" s="56">
        <v>20868</v>
      </c>
      <c r="AF300" s="88">
        <v>83948</v>
      </c>
      <c r="AG300" s="56"/>
      <c r="AH300" s="56"/>
      <c r="AI300" s="56"/>
    </row>
    <row r="301" spans="1:35">
      <c r="A301" s="4"/>
      <c r="B301" s="2">
        <v>4</v>
      </c>
      <c r="C301" s="4" t="s">
        <v>393</v>
      </c>
      <c r="D301" s="18" t="s">
        <v>898</v>
      </c>
      <c r="E301" s="18" t="s">
        <v>899</v>
      </c>
      <c r="F301" s="18"/>
      <c r="G301" s="19" t="s">
        <v>900</v>
      </c>
      <c r="H301" s="34">
        <v>3.7893109000000003E-5</v>
      </c>
      <c r="I301" s="55">
        <v>1335261</v>
      </c>
      <c r="J301" s="55">
        <v>-120396</v>
      </c>
      <c r="K301" s="55">
        <v>-239</v>
      </c>
      <c r="L301" s="55">
        <v>172327</v>
      </c>
      <c r="M301" s="55">
        <v>12068</v>
      </c>
      <c r="N301" s="87">
        <v>0</v>
      </c>
      <c r="O301" s="55">
        <v>28522</v>
      </c>
      <c r="P301" s="55">
        <v>4381</v>
      </c>
      <c r="Q301" s="56">
        <f t="shared" si="24"/>
        <v>1431924</v>
      </c>
      <c r="R301" s="56">
        <v>22452</v>
      </c>
      <c r="S301" s="56">
        <v>43642</v>
      </c>
      <c r="T301" s="56">
        <v>275934</v>
      </c>
      <c r="U301" s="56">
        <v>146114</v>
      </c>
      <c r="V301" s="88">
        <f t="shared" si="25"/>
        <v>488142</v>
      </c>
      <c r="W301" s="56">
        <v>42756</v>
      </c>
      <c r="X301" s="56">
        <v>39691</v>
      </c>
      <c r="Y301" s="56">
        <v>154681</v>
      </c>
      <c r="Z301" s="56">
        <v>147</v>
      </c>
      <c r="AA301" s="88">
        <f t="shared" si="26"/>
        <v>237275</v>
      </c>
      <c r="AB301" s="56">
        <v>172327</v>
      </c>
      <c r="AC301" s="56">
        <v>1264</v>
      </c>
      <c r="AD301" s="56">
        <f t="shared" si="27"/>
        <v>173591</v>
      </c>
      <c r="AE301" s="56">
        <v>28925</v>
      </c>
      <c r="AF301" s="88">
        <v>202516</v>
      </c>
      <c r="AG301" s="56"/>
      <c r="AH301" s="56"/>
      <c r="AI301" s="56"/>
    </row>
    <row r="302" spans="1:35">
      <c r="A302" s="4"/>
      <c r="B302" s="2">
        <v>4</v>
      </c>
      <c r="C302" s="4" t="s">
        <v>393</v>
      </c>
      <c r="D302" s="18" t="s">
        <v>901</v>
      </c>
      <c r="E302" s="18" t="s">
        <v>902</v>
      </c>
      <c r="F302" s="18"/>
      <c r="G302" s="19" t="s">
        <v>903</v>
      </c>
      <c r="H302" s="34">
        <v>1.0460985700000001E-4</v>
      </c>
      <c r="I302" s="55">
        <v>3760427</v>
      </c>
      <c r="J302" s="55">
        <v>-332372</v>
      </c>
      <c r="K302" s="55">
        <v>-661</v>
      </c>
      <c r="L302" s="55">
        <v>464774</v>
      </c>
      <c r="M302" s="55">
        <v>33317</v>
      </c>
      <c r="N302" s="87">
        <v>0</v>
      </c>
      <c r="O302" s="55">
        <v>78741</v>
      </c>
      <c r="P302" s="55">
        <v>-51175</v>
      </c>
      <c r="Q302" s="56">
        <f t="shared" si="24"/>
        <v>3953051</v>
      </c>
      <c r="R302" s="56">
        <v>61983</v>
      </c>
      <c r="S302" s="56">
        <v>120482</v>
      </c>
      <c r="T302" s="56">
        <v>761758</v>
      </c>
      <c r="U302" s="56">
        <v>1106720</v>
      </c>
      <c r="V302" s="88">
        <f t="shared" si="25"/>
        <v>2050943</v>
      </c>
      <c r="W302" s="56">
        <v>118036</v>
      </c>
      <c r="X302" s="56">
        <v>109573</v>
      </c>
      <c r="Y302" s="56">
        <v>427022</v>
      </c>
      <c r="Z302" s="56">
        <v>258</v>
      </c>
      <c r="AA302" s="88">
        <f t="shared" si="26"/>
        <v>654889</v>
      </c>
      <c r="AB302" s="56">
        <v>464774</v>
      </c>
      <c r="AC302" s="56">
        <v>14452</v>
      </c>
      <c r="AD302" s="56">
        <f t="shared" si="27"/>
        <v>479226</v>
      </c>
      <c r="AE302" s="56">
        <v>221367</v>
      </c>
      <c r="AF302" s="88">
        <v>700593</v>
      </c>
      <c r="AG302" s="56"/>
      <c r="AH302" s="56"/>
      <c r="AI302" s="56"/>
    </row>
    <row r="303" spans="1:35">
      <c r="A303" s="4"/>
      <c r="B303" s="2">
        <v>4</v>
      </c>
      <c r="C303" s="4" t="s">
        <v>393</v>
      </c>
      <c r="D303" s="18" t="s">
        <v>904</v>
      </c>
      <c r="E303" s="18" t="s">
        <v>905</v>
      </c>
      <c r="F303" s="18"/>
      <c r="G303" s="19" t="s">
        <v>906</v>
      </c>
      <c r="H303" s="34">
        <v>1.6285135999999999E-5</v>
      </c>
      <c r="I303" s="55">
        <v>638892</v>
      </c>
      <c r="J303" s="55">
        <v>-51742</v>
      </c>
      <c r="K303" s="55">
        <v>-103</v>
      </c>
      <c r="L303" s="55">
        <v>64456</v>
      </c>
      <c r="M303" s="55">
        <v>5186</v>
      </c>
      <c r="N303" s="87">
        <v>0</v>
      </c>
      <c r="O303" s="55">
        <v>12258</v>
      </c>
      <c r="P303" s="55">
        <v>-53556</v>
      </c>
      <c r="Q303" s="56">
        <f t="shared" si="24"/>
        <v>615391</v>
      </c>
      <c r="R303" s="56">
        <v>9649</v>
      </c>
      <c r="S303" s="56">
        <v>18756</v>
      </c>
      <c r="T303" s="56">
        <v>118587</v>
      </c>
      <c r="U303" s="56">
        <v>147791</v>
      </c>
      <c r="V303" s="88">
        <f t="shared" si="25"/>
        <v>294783</v>
      </c>
      <c r="W303" s="56">
        <v>18375</v>
      </c>
      <c r="X303" s="56">
        <v>17058</v>
      </c>
      <c r="Y303" s="56">
        <v>66477</v>
      </c>
      <c r="Z303" s="56">
        <v>22140</v>
      </c>
      <c r="AA303" s="88">
        <f t="shared" si="26"/>
        <v>124050</v>
      </c>
      <c r="AB303" s="56">
        <v>64456</v>
      </c>
      <c r="AC303" s="56">
        <v>10147</v>
      </c>
      <c r="AD303" s="56">
        <f t="shared" si="27"/>
        <v>74603</v>
      </c>
      <c r="AE303" s="56">
        <v>26304</v>
      </c>
      <c r="AF303" s="88">
        <v>100907</v>
      </c>
      <c r="AG303" s="56"/>
      <c r="AH303" s="56"/>
      <c r="AI303" s="56"/>
    </row>
    <row r="304" spans="1:35">
      <c r="A304" s="4"/>
      <c r="B304" s="2">
        <v>4</v>
      </c>
      <c r="C304" s="4" t="s">
        <v>393</v>
      </c>
      <c r="D304" s="18" t="s">
        <v>907</v>
      </c>
      <c r="E304" s="18" t="s">
        <v>908</v>
      </c>
      <c r="F304" s="18"/>
      <c r="G304" s="19" t="s">
        <v>909</v>
      </c>
      <c r="H304" s="34">
        <v>3.8006729000000003E-5</v>
      </c>
      <c r="I304" s="55">
        <v>1349011</v>
      </c>
      <c r="J304" s="55">
        <v>-120757</v>
      </c>
      <c r="K304" s="55">
        <v>-240</v>
      </c>
      <c r="L304" s="55">
        <v>171404</v>
      </c>
      <c r="M304" s="55">
        <v>12105</v>
      </c>
      <c r="N304" s="87">
        <v>0</v>
      </c>
      <c r="O304" s="55">
        <v>28608</v>
      </c>
      <c r="P304" s="55">
        <v>-3913</v>
      </c>
      <c r="Q304" s="56">
        <f t="shared" si="24"/>
        <v>1436218</v>
      </c>
      <c r="R304" s="56">
        <v>22520</v>
      </c>
      <c r="S304" s="56">
        <v>43773</v>
      </c>
      <c r="T304" s="56">
        <v>276761</v>
      </c>
      <c r="U304" s="56">
        <v>403441</v>
      </c>
      <c r="V304" s="88">
        <f t="shared" si="25"/>
        <v>746495</v>
      </c>
      <c r="W304" s="56">
        <v>42885</v>
      </c>
      <c r="X304" s="56">
        <v>39810</v>
      </c>
      <c r="Y304" s="56">
        <v>155145</v>
      </c>
      <c r="Z304" s="56">
        <v>93</v>
      </c>
      <c r="AA304" s="88">
        <f t="shared" si="26"/>
        <v>237933</v>
      </c>
      <c r="AB304" s="56">
        <v>171404</v>
      </c>
      <c r="AC304" s="56">
        <v>2708</v>
      </c>
      <c r="AD304" s="56">
        <f t="shared" si="27"/>
        <v>174112</v>
      </c>
      <c r="AE304" s="56">
        <v>80336</v>
      </c>
      <c r="AF304" s="88">
        <v>254448</v>
      </c>
      <c r="AG304" s="56"/>
      <c r="AH304" s="56"/>
      <c r="AI304" s="56"/>
    </row>
    <row r="305" spans="1:35">
      <c r="A305" s="4"/>
      <c r="B305" s="2">
        <v>4</v>
      </c>
      <c r="C305" s="4" t="s">
        <v>393</v>
      </c>
      <c r="D305" s="18" t="s">
        <v>910</v>
      </c>
      <c r="E305" s="18" t="s">
        <v>911</v>
      </c>
      <c r="F305" s="18"/>
      <c r="G305" s="19" t="s">
        <v>912</v>
      </c>
      <c r="H305" s="34">
        <v>1.7122652E-5</v>
      </c>
      <c r="I305" s="55">
        <v>613724</v>
      </c>
      <c r="J305" s="55">
        <v>-54403</v>
      </c>
      <c r="K305" s="55">
        <v>-108</v>
      </c>
      <c r="L305" s="55">
        <v>76340</v>
      </c>
      <c r="M305" s="55">
        <v>5453</v>
      </c>
      <c r="N305" s="87">
        <v>0</v>
      </c>
      <c r="O305" s="55">
        <v>12888</v>
      </c>
      <c r="P305" s="55">
        <v>-6854</v>
      </c>
      <c r="Q305" s="56">
        <f t="shared" si="24"/>
        <v>647040</v>
      </c>
      <c r="R305" s="56">
        <v>10145</v>
      </c>
      <c r="S305" s="56">
        <v>19721</v>
      </c>
      <c r="T305" s="56">
        <v>124685</v>
      </c>
      <c r="U305" s="56">
        <v>187614</v>
      </c>
      <c r="V305" s="88">
        <f t="shared" si="25"/>
        <v>342165</v>
      </c>
      <c r="W305" s="56">
        <v>19320</v>
      </c>
      <c r="X305" s="56">
        <v>17935</v>
      </c>
      <c r="Y305" s="56">
        <v>69895</v>
      </c>
      <c r="Z305" s="56">
        <v>42</v>
      </c>
      <c r="AA305" s="88">
        <f t="shared" si="26"/>
        <v>107192</v>
      </c>
      <c r="AB305" s="56">
        <v>76340</v>
      </c>
      <c r="AC305" s="56">
        <v>2100</v>
      </c>
      <c r="AD305" s="56">
        <f t="shared" si="27"/>
        <v>78440</v>
      </c>
      <c r="AE305" s="56">
        <v>37484</v>
      </c>
      <c r="AF305" s="88">
        <v>115924</v>
      </c>
      <c r="AG305" s="56"/>
      <c r="AH305" s="56"/>
      <c r="AI305" s="56"/>
    </row>
    <row r="306" spans="1:35">
      <c r="A306" s="4"/>
      <c r="B306" s="2">
        <v>4</v>
      </c>
      <c r="C306" s="4" t="s">
        <v>393</v>
      </c>
      <c r="D306" s="18" t="s">
        <v>913</v>
      </c>
      <c r="E306" s="18" t="s">
        <v>914</v>
      </c>
      <c r="F306" s="18"/>
      <c r="G306" s="19" t="s">
        <v>915</v>
      </c>
      <c r="H306" s="34">
        <v>4.2978948000000001E-5</v>
      </c>
      <c r="I306" s="55">
        <v>1605501</v>
      </c>
      <c r="J306" s="55">
        <v>-136555</v>
      </c>
      <c r="K306" s="55">
        <v>-272</v>
      </c>
      <c r="L306" s="55">
        <v>182015</v>
      </c>
      <c r="M306" s="55">
        <v>13689</v>
      </c>
      <c r="N306" s="87">
        <v>0</v>
      </c>
      <c r="O306" s="55">
        <v>32350</v>
      </c>
      <c r="P306" s="55">
        <v>-72617</v>
      </c>
      <c r="Q306" s="56">
        <f t="shared" si="24"/>
        <v>1624111</v>
      </c>
      <c r="R306" s="56">
        <v>25466</v>
      </c>
      <c r="S306" s="56">
        <v>49500</v>
      </c>
      <c r="T306" s="56">
        <v>312968</v>
      </c>
      <c r="U306" s="56">
        <v>491271</v>
      </c>
      <c r="V306" s="88">
        <f t="shared" si="25"/>
        <v>879205</v>
      </c>
      <c r="W306" s="56">
        <v>48495</v>
      </c>
      <c r="X306" s="56">
        <v>45018</v>
      </c>
      <c r="Y306" s="56">
        <v>175442</v>
      </c>
      <c r="Z306" s="56">
        <v>97</v>
      </c>
      <c r="AA306" s="88">
        <f t="shared" si="26"/>
        <v>269052</v>
      </c>
      <c r="AB306" s="56">
        <v>182015</v>
      </c>
      <c r="AC306" s="56">
        <v>14875</v>
      </c>
      <c r="AD306" s="56">
        <f t="shared" si="27"/>
        <v>196890</v>
      </c>
      <c r="AE306" s="56">
        <v>99489</v>
      </c>
      <c r="AF306" s="88">
        <v>296379</v>
      </c>
      <c r="AG306" s="56"/>
      <c r="AH306" s="56"/>
      <c r="AI306" s="56"/>
    </row>
    <row r="307" spans="1:35">
      <c r="A307" s="4"/>
      <c r="B307" s="2">
        <v>4</v>
      </c>
      <c r="C307" s="4" t="s">
        <v>393</v>
      </c>
      <c r="D307" s="18" t="s">
        <v>916</v>
      </c>
      <c r="E307" s="18" t="s">
        <v>917</v>
      </c>
      <c r="F307" s="18"/>
      <c r="G307" s="19" t="s">
        <v>918</v>
      </c>
      <c r="H307" s="34">
        <v>4.8194145000000003E-5</v>
      </c>
      <c r="I307" s="55">
        <v>2017667</v>
      </c>
      <c r="J307" s="55">
        <v>-153125</v>
      </c>
      <c r="K307" s="55">
        <v>-305</v>
      </c>
      <c r="L307" s="55">
        <v>172006</v>
      </c>
      <c r="M307" s="55">
        <v>15350</v>
      </c>
      <c r="N307" s="87">
        <v>0</v>
      </c>
      <c r="O307" s="55">
        <v>36276</v>
      </c>
      <c r="P307" s="55">
        <v>-266684</v>
      </c>
      <c r="Q307" s="56">
        <f t="shared" si="24"/>
        <v>1821185</v>
      </c>
      <c r="R307" s="56">
        <v>28556</v>
      </c>
      <c r="S307" s="56">
        <v>55506</v>
      </c>
      <c r="T307" s="56">
        <v>350945</v>
      </c>
      <c r="U307" s="56">
        <v>491432</v>
      </c>
      <c r="V307" s="88">
        <f t="shared" si="25"/>
        <v>926439</v>
      </c>
      <c r="W307" s="56">
        <v>54380</v>
      </c>
      <c r="X307" s="56">
        <v>50481</v>
      </c>
      <c r="Y307" s="56">
        <v>196731</v>
      </c>
      <c r="Z307" s="56">
        <v>157829</v>
      </c>
      <c r="AA307" s="88">
        <f t="shared" si="26"/>
        <v>459421</v>
      </c>
      <c r="AB307" s="56">
        <v>172006</v>
      </c>
      <c r="AC307" s="56">
        <v>48775</v>
      </c>
      <c r="AD307" s="56">
        <f t="shared" si="27"/>
        <v>220781</v>
      </c>
      <c r="AE307" s="56">
        <v>72877</v>
      </c>
      <c r="AF307" s="88">
        <v>293658</v>
      </c>
      <c r="AG307" s="56"/>
      <c r="AH307" s="56"/>
      <c r="AI307" s="56"/>
    </row>
    <row r="308" spans="1:35">
      <c r="A308" s="4"/>
      <c r="B308" s="2">
        <v>4</v>
      </c>
      <c r="C308" s="4" t="s">
        <v>393</v>
      </c>
      <c r="D308" s="18" t="s">
        <v>919</v>
      </c>
      <c r="E308" s="18" t="s">
        <v>920</v>
      </c>
      <c r="F308" s="18"/>
      <c r="G308" s="19" t="s">
        <v>921</v>
      </c>
      <c r="H308" s="34">
        <v>2.4876519E-5</v>
      </c>
      <c r="I308" s="55">
        <v>957666</v>
      </c>
      <c r="J308" s="55">
        <v>-79039</v>
      </c>
      <c r="K308" s="55">
        <v>-157</v>
      </c>
      <c r="L308" s="55">
        <v>101158</v>
      </c>
      <c r="M308" s="55">
        <v>7923</v>
      </c>
      <c r="N308" s="87">
        <v>0</v>
      </c>
      <c r="O308" s="55">
        <v>18725</v>
      </c>
      <c r="P308" s="55">
        <v>-66229</v>
      </c>
      <c r="Q308" s="56">
        <f t="shared" si="24"/>
        <v>940047</v>
      </c>
      <c r="R308" s="56">
        <v>14740</v>
      </c>
      <c r="S308" s="56">
        <v>28651</v>
      </c>
      <c r="T308" s="56">
        <v>181148</v>
      </c>
      <c r="U308" s="56">
        <v>251820</v>
      </c>
      <c r="V308" s="88">
        <f t="shared" si="25"/>
        <v>476359</v>
      </c>
      <c r="W308" s="56">
        <v>28069</v>
      </c>
      <c r="X308" s="56">
        <v>26057</v>
      </c>
      <c r="Y308" s="56">
        <v>101547</v>
      </c>
      <c r="Z308" s="56">
        <v>13930</v>
      </c>
      <c r="AA308" s="88">
        <f t="shared" si="26"/>
        <v>169603</v>
      </c>
      <c r="AB308" s="56">
        <v>101158</v>
      </c>
      <c r="AC308" s="56">
        <v>12803</v>
      </c>
      <c r="AD308" s="56">
        <f t="shared" si="27"/>
        <v>113961</v>
      </c>
      <c r="AE308" s="56">
        <v>48943</v>
      </c>
      <c r="AF308" s="88">
        <v>162904</v>
      </c>
      <c r="AG308" s="56"/>
      <c r="AH308" s="56"/>
      <c r="AI308" s="56"/>
    </row>
    <row r="309" spans="1:35">
      <c r="A309" s="4"/>
      <c r="B309" s="2">
        <v>4</v>
      </c>
      <c r="C309" s="4" t="s">
        <v>393</v>
      </c>
      <c r="D309" s="18" t="s">
        <v>922</v>
      </c>
      <c r="E309" s="18" t="s">
        <v>923</v>
      </c>
      <c r="F309" s="18"/>
      <c r="G309" s="19" t="s">
        <v>924</v>
      </c>
      <c r="H309" s="34">
        <v>3.8799552000000002E-5</v>
      </c>
      <c r="I309" s="55">
        <v>1534203</v>
      </c>
      <c r="J309" s="55">
        <v>-123276</v>
      </c>
      <c r="K309" s="55">
        <v>-245</v>
      </c>
      <c r="L309" s="55">
        <v>151789</v>
      </c>
      <c r="M309" s="55">
        <v>12357</v>
      </c>
      <c r="N309" s="87">
        <v>0</v>
      </c>
      <c r="O309" s="55">
        <v>29205</v>
      </c>
      <c r="P309" s="55">
        <v>-137856</v>
      </c>
      <c r="Q309" s="56">
        <f t="shared" si="24"/>
        <v>1466177</v>
      </c>
      <c r="R309" s="56">
        <v>22989</v>
      </c>
      <c r="S309" s="56">
        <v>44686</v>
      </c>
      <c r="T309" s="56">
        <v>282534</v>
      </c>
      <c r="U309" s="56">
        <v>277851</v>
      </c>
      <c r="V309" s="88">
        <f t="shared" si="25"/>
        <v>628060</v>
      </c>
      <c r="W309" s="56">
        <v>43779</v>
      </c>
      <c r="X309" s="56">
        <v>40640</v>
      </c>
      <c r="Y309" s="56">
        <v>158382</v>
      </c>
      <c r="Z309" s="56">
        <v>76986</v>
      </c>
      <c r="AA309" s="88">
        <f t="shared" si="26"/>
        <v>319787</v>
      </c>
      <c r="AB309" s="56">
        <v>151789</v>
      </c>
      <c r="AC309" s="56">
        <v>25955</v>
      </c>
      <c r="AD309" s="56">
        <f t="shared" si="27"/>
        <v>177744</v>
      </c>
      <c r="AE309" s="56">
        <v>43322</v>
      </c>
      <c r="AF309" s="88">
        <v>221066</v>
      </c>
      <c r="AG309" s="56"/>
      <c r="AH309" s="56"/>
      <c r="AI309" s="56"/>
    </row>
    <row r="310" spans="1:35">
      <c r="A310" s="4"/>
      <c r="B310" s="2">
        <v>4</v>
      </c>
      <c r="C310" s="4" t="s">
        <v>393</v>
      </c>
      <c r="D310" s="18" t="s">
        <v>925</v>
      </c>
      <c r="E310" s="18" t="s">
        <v>926</v>
      </c>
      <c r="F310" s="18"/>
      <c r="G310" s="19" t="s">
        <v>927</v>
      </c>
      <c r="H310" s="34">
        <v>2.1170488000000001E-5</v>
      </c>
      <c r="I310" s="55">
        <v>823200</v>
      </c>
      <c r="J310" s="55">
        <v>-67264</v>
      </c>
      <c r="K310" s="55">
        <v>-134</v>
      </c>
      <c r="L310" s="55">
        <v>84876</v>
      </c>
      <c r="M310" s="55">
        <v>6743</v>
      </c>
      <c r="N310" s="87">
        <v>0</v>
      </c>
      <c r="O310" s="55">
        <v>15935</v>
      </c>
      <c r="P310" s="55">
        <v>-63355</v>
      </c>
      <c r="Q310" s="56">
        <f t="shared" si="24"/>
        <v>800001</v>
      </c>
      <c r="R310" s="56">
        <v>12544</v>
      </c>
      <c r="S310" s="56">
        <v>24383</v>
      </c>
      <c r="T310" s="56">
        <v>154161</v>
      </c>
      <c r="U310" s="56">
        <v>218607</v>
      </c>
      <c r="V310" s="88">
        <f t="shared" si="25"/>
        <v>409695</v>
      </c>
      <c r="W310" s="56">
        <v>23888</v>
      </c>
      <c r="X310" s="56">
        <v>22175</v>
      </c>
      <c r="Y310" s="56">
        <v>86419</v>
      </c>
      <c r="Z310" s="56">
        <v>17660</v>
      </c>
      <c r="AA310" s="88">
        <f t="shared" si="26"/>
        <v>150142</v>
      </c>
      <c r="AB310" s="56">
        <v>84876</v>
      </c>
      <c r="AC310" s="56">
        <v>12108</v>
      </c>
      <c r="AD310" s="56">
        <f t="shared" si="27"/>
        <v>96984</v>
      </c>
      <c r="AE310" s="56">
        <v>41522</v>
      </c>
      <c r="AF310" s="88">
        <v>138506</v>
      </c>
      <c r="AG310" s="56"/>
      <c r="AH310" s="56"/>
      <c r="AI310" s="56"/>
    </row>
    <row r="311" spans="1:35">
      <c r="A311" s="4"/>
      <c r="B311" s="2">
        <v>4</v>
      </c>
      <c r="C311" s="4" t="s">
        <v>393</v>
      </c>
      <c r="D311" s="18" t="s">
        <v>928</v>
      </c>
      <c r="E311" s="18" t="s">
        <v>929</v>
      </c>
      <c r="F311" s="18"/>
      <c r="G311" s="19" t="s">
        <v>930</v>
      </c>
      <c r="H311" s="34">
        <v>2.081907119E-3</v>
      </c>
      <c r="I311" s="55">
        <v>75575737</v>
      </c>
      <c r="J311" s="55">
        <v>-6614746</v>
      </c>
      <c r="K311" s="55">
        <v>-13156</v>
      </c>
      <c r="L311" s="55">
        <v>9140907</v>
      </c>
      <c r="M311" s="55">
        <v>663073</v>
      </c>
      <c r="N311" s="87">
        <v>0</v>
      </c>
      <c r="O311" s="55">
        <v>1567063</v>
      </c>
      <c r="P311" s="55">
        <v>-1646704</v>
      </c>
      <c r="Q311" s="56">
        <f t="shared" si="24"/>
        <v>78672174</v>
      </c>
      <c r="R311" s="56">
        <v>1233565</v>
      </c>
      <c r="S311" s="56">
        <v>2397787</v>
      </c>
      <c r="T311" s="56">
        <v>15160235</v>
      </c>
      <c r="U311" s="56">
        <v>17785572</v>
      </c>
      <c r="V311" s="88">
        <f t="shared" si="25"/>
        <v>36577159</v>
      </c>
      <c r="W311" s="56">
        <v>2349105</v>
      </c>
      <c r="X311" s="56">
        <v>2180688</v>
      </c>
      <c r="Y311" s="56">
        <v>8498438</v>
      </c>
      <c r="Z311" s="56">
        <v>5964</v>
      </c>
      <c r="AA311" s="88">
        <f t="shared" si="26"/>
        <v>13034195</v>
      </c>
      <c r="AB311" s="56">
        <v>9140907</v>
      </c>
      <c r="AC311" s="56">
        <v>396465</v>
      </c>
      <c r="AD311" s="56">
        <f t="shared" si="27"/>
        <v>9537372</v>
      </c>
      <c r="AE311" s="56">
        <v>3577136</v>
      </c>
      <c r="AF311" s="88">
        <v>13114508</v>
      </c>
      <c r="AG311" s="56"/>
      <c r="AH311" s="56"/>
      <c r="AI311" s="56"/>
    </row>
    <row r="312" spans="1:35">
      <c r="A312" s="4"/>
      <c r="B312" s="2">
        <v>4</v>
      </c>
      <c r="C312" s="4" t="s">
        <v>393</v>
      </c>
      <c r="D312" s="18" t="s">
        <v>931</v>
      </c>
      <c r="E312" s="18" t="s">
        <v>932</v>
      </c>
      <c r="F312" s="18"/>
      <c r="G312" s="19" t="s">
        <v>933</v>
      </c>
      <c r="H312" s="34">
        <v>4.1171947200000002E-4</v>
      </c>
      <c r="I312" s="55">
        <v>14844815</v>
      </c>
      <c r="J312" s="55">
        <v>-1308137</v>
      </c>
      <c r="K312" s="55">
        <v>-2602</v>
      </c>
      <c r="L312" s="55">
        <v>1822641</v>
      </c>
      <c r="M312" s="55">
        <v>131130</v>
      </c>
      <c r="N312" s="87">
        <v>0</v>
      </c>
      <c r="O312" s="55">
        <v>309903</v>
      </c>
      <c r="P312" s="55">
        <v>-239483</v>
      </c>
      <c r="Q312" s="56">
        <f t="shared" si="24"/>
        <v>15558267</v>
      </c>
      <c r="R312" s="56">
        <v>243951</v>
      </c>
      <c r="S312" s="56">
        <v>474188</v>
      </c>
      <c r="T312" s="56">
        <v>2998099</v>
      </c>
      <c r="U312" s="56">
        <v>3436305</v>
      </c>
      <c r="V312" s="88">
        <f t="shared" si="25"/>
        <v>7152543</v>
      </c>
      <c r="W312" s="56">
        <v>464561</v>
      </c>
      <c r="X312" s="56">
        <v>431254</v>
      </c>
      <c r="Y312" s="56">
        <v>1680657</v>
      </c>
      <c r="Z312" s="56">
        <v>1201</v>
      </c>
      <c r="AA312" s="88">
        <f t="shared" si="26"/>
        <v>2577673</v>
      </c>
      <c r="AB312" s="56">
        <v>1822641</v>
      </c>
      <c r="AC312" s="56">
        <v>63477</v>
      </c>
      <c r="AD312" s="56">
        <f t="shared" si="27"/>
        <v>1886118</v>
      </c>
      <c r="AE312" s="56">
        <v>689196</v>
      </c>
      <c r="AF312" s="88">
        <v>2575314</v>
      </c>
      <c r="AG312" s="56"/>
      <c r="AH312" s="56"/>
      <c r="AI312" s="56"/>
    </row>
    <row r="313" spans="1:35">
      <c r="A313" s="4"/>
      <c r="B313" s="2">
        <v>4</v>
      </c>
      <c r="C313" s="4" t="s">
        <v>393</v>
      </c>
      <c r="D313" s="18" t="s">
        <v>934</v>
      </c>
      <c r="E313" s="18" t="s">
        <v>935</v>
      </c>
      <c r="F313" s="18"/>
      <c r="G313" s="19" t="s">
        <v>936</v>
      </c>
      <c r="H313" s="34">
        <v>2.2951523200000001E-4</v>
      </c>
      <c r="I313" s="55">
        <v>7141986</v>
      </c>
      <c r="J313" s="55">
        <v>-729228</v>
      </c>
      <c r="K313" s="55">
        <v>-1450</v>
      </c>
      <c r="L313" s="55">
        <v>1183387</v>
      </c>
      <c r="M313" s="55">
        <v>73099</v>
      </c>
      <c r="N313" s="87">
        <v>0</v>
      </c>
      <c r="O313" s="55">
        <v>172758</v>
      </c>
      <c r="P313" s="55">
        <v>832487</v>
      </c>
      <c r="Q313" s="56">
        <f t="shared" si="24"/>
        <v>8673039</v>
      </c>
      <c r="R313" s="56">
        <v>135992</v>
      </c>
      <c r="S313" s="56">
        <v>264339</v>
      </c>
      <c r="T313" s="56">
        <v>1671307</v>
      </c>
      <c r="U313" s="56">
        <v>2574234</v>
      </c>
      <c r="V313" s="88">
        <f t="shared" si="25"/>
        <v>4645872</v>
      </c>
      <c r="W313" s="56">
        <v>258972</v>
      </c>
      <c r="X313" s="56">
        <v>240405</v>
      </c>
      <c r="Y313" s="56">
        <v>936891</v>
      </c>
      <c r="Z313" s="56">
        <v>574</v>
      </c>
      <c r="AA313" s="88">
        <f t="shared" si="26"/>
        <v>1436842</v>
      </c>
      <c r="AB313" s="56">
        <v>1183387</v>
      </c>
      <c r="AC313" s="56">
        <v>-131961</v>
      </c>
      <c r="AD313" s="56">
        <f t="shared" si="27"/>
        <v>1051426</v>
      </c>
      <c r="AE313" s="56">
        <v>491652</v>
      </c>
      <c r="AF313" s="88">
        <v>1543078</v>
      </c>
      <c r="AG313" s="56"/>
      <c r="AH313" s="56"/>
      <c r="AI313" s="56"/>
    </row>
    <row r="314" spans="1:35">
      <c r="A314" s="4"/>
      <c r="B314" s="2">
        <v>4</v>
      </c>
      <c r="C314" s="4" t="s">
        <v>393</v>
      </c>
      <c r="D314" s="18" t="s">
        <v>937</v>
      </c>
      <c r="E314" s="18" t="s">
        <v>938</v>
      </c>
      <c r="F314" s="18"/>
      <c r="G314" s="19" t="s">
        <v>939</v>
      </c>
      <c r="H314" s="34">
        <v>4.8867053000000003E-5</v>
      </c>
      <c r="I314" s="55">
        <v>2060651</v>
      </c>
      <c r="J314" s="55">
        <v>-155263</v>
      </c>
      <c r="K314" s="55">
        <v>-309</v>
      </c>
      <c r="L314" s="55">
        <v>172221</v>
      </c>
      <c r="M314" s="55">
        <v>15564</v>
      </c>
      <c r="N314" s="87">
        <v>0</v>
      </c>
      <c r="O314" s="55">
        <v>36782</v>
      </c>
      <c r="P314" s="55">
        <v>-283033</v>
      </c>
      <c r="Q314" s="56">
        <f t="shared" si="24"/>
        <v>1846613</v>
      </c>
      <c r="R314" s="56">
        <v>28955</v>
      </c>
      <c r="S314" s="56">
        <v>56281</v>
      </c>
      <c r="T314" s="56">
        <v>355845</v>
      </c>
      <c r="U314" s="56">
        <v>496702</v>
      </c>
      <c r="V314" s="88">
        <f t="shared" si="25"/>
        <v>937783</v>
      </c>
      <c r="W314" s="56">
        <v>55139</v>
      </c>
      <c r="X314" s="56">
        <v>51186</v>
      </c>
      <c r="Y314" s="56">
        <v>199477</v>
      </c>
      <c r="Z314" s="56">
        <v>172347</v>
      </c>
      <c r="AA314" s="88">
        <f t="shared" si="26"/>
        <v>478149</v>
      </c>
      <c r="AB314" s="56">
        <v>172221</v>
      </c>
      <c r="AC314" s="56">
        <v>51643</v>
      </c>
      <c r="AD314" s="56">
        <f t="shared" si="27"/>
        <v>223864</v>
      </c>
      <c r="AE314" s="56">
        <v>71438</v>
      </c>
      <c r="AF314" s="88">
        <v>295302</v>
      </c>
      <c r="AG314" s="56"/>
      <c r="AH314" s="56"/>
      <c r="AI314" s="56"/>
    </row>
    <row r="315" spans="1:35">
      <c r="A315" s="4"/>
      <c r="B315" s="2">
        <v>4</v>
      </c>
      <c r="C315" s="4" t="s">
        <v>393</v>
      </c>
      <c r="D315" s="18" t="s">
        <v>940</v>
      </c>
      <c r="E315" s="18" t="s">
        <v>941</v>
      </c>
      <c r="F315" s="18"/>
      <c r="G315" s="19" t="s">
        <v>942</v>
      </c>
      <c r="H315" s="34">
        <v>6.9430003799999997E-4</v>
      </c>
      <c r="I315" s="55">
        <v>26312772</v>
      </c>
      <c r="J315" s="55">
        <v>-2205967</v>
      </c>
      <c r="K315" s="55">
        <v>-4387</v>
      </c>
      <c r="L315" s="55">
        <v>2884692</v>
      </c>
      <c r="M315" s="55">
        <v>221130</v>
      </c>
      <c r="N315" s="87">
        <v>0</v>
      </c>
      <c r="O315" s="55">
        <v>522603</v>
      </c>
      <c r="P315" s="55">
        <v>-1494277</v>
      </c>
      <c r="Q315" s="56">
        <f t="shared" si="24"/>
        <v>26236566</v>
      </c>
      <c r="R315" s="56">
        <v>411384</v>
      </c>
      <c r="S315" s="56">
        <v>799643</v>
      </c>
      <c r="T315" s="56">
        <v>5055822</v>
      </c>
      <c r="U315" s="56">
        <v>3617799</v>
      </c>
      <c r="V315" s="88">
        <f t="shared" si="25"/>
        <v>9884648</v>
      </c>
      <c r="W315" s="56">
        <v>783409</v>
      </c>
      <c r="X315" s="56">
        <v>727243</v>
      </c>
      <c r="Y315" s="56">
        <v>2834164</v>
      </c>
      <c r="Z315" s="56">
        <v>717162</v>
      </c>
      <c r="AA315" s="88">
        <f t="shared" si="26"/>
        <v>5061978</v>
      </c>
      <c r="AB315" s="56">
        <v>2884692</v>
      </c>
      <c r="AC315" s="56">
        <v>295948</v>
      </c>
      <c r="AD315" s="56">
        <f t="shared" si="27"/>
        <v>3180640</v>
      </c>
      <c r="AE315" s="56">
        <v>613443</v>
      </c>
      <c r="AF315" s="88">
        <v>3794083</v>
      </c>
      <c r="AG315" s="56"/>
      <c r="AH315" s="56"/>
      <c r="AI315" s="56"/>
    </row>
    <row r="316" spans="1:35">
      <c r="A316" s="4"/>
      <c r="B316" s="2">
        <v>4</v>
      </c>
      <c r="C316" s="4" t="s">
        <v>393</v>
      </c>
      <c r="D316" s="18" t="s">
        <v>943</v>
      </c>
      <c r="E316" s="18" t="s">
        <v>944</v>
      </c>
      <c r="F316" s="18"/>
      <c r="G316" s="19" t="s">
        <v>945</v>
      </c>
      <c r="H316" s="34">
        <v>6.4468580000000007E-5</v>
      </c>
      <c r="I316" s="55">
        <v>2281827</v>
      </c>
      <c r="J316" s="55">
        <v>-204833</v>
      </c>
      <c r="K316" s="55">
        <v>-407</v>
      </c>
      <c r="L316" s="55">
        <v>291691</v>
      </c>
      <c r="M316" s="55">
        <v>20533</v>
      </c>
      <c r="N316" s="87">
        <v>0</v>
      </c>
      <c r="O316" s="55">
        <v>48526</v>
      </c>
      <c r="P316" s="55">
        <v>-1165</v>
      </c>
      <c r="Q316" s="56">
        <f t="shared" si="24"/>
        <v>2436172</v>
      </c>
      <c r="R316" s="56">
        <v>38199</v>
      </c>
      <c r="S316" s="56">
        <v>74250</v>
      </c>
      <c r="T316" s="56">
        <v>469454</v>
      </c>
      <c r="U316" s="56">
        <v>720014</v>
      </c>
      <c r="V316" s="88">
        <f t="shared" si="25"/>
        <v>1301917</v>
      </c>
      <c r="W316" s="56">
        <v>72743</v>
      </c>
      <c r="X316" s="56">
        <v>67527</v>
      </c>
      <c r="Y316" s="56">
        <v>263164</v>
      </c>
      <c r="Z316" s="56">
        <v>151</v>
      </c>
      <c r="AA316" s="88">
        <f t="shared" si="26"/>
        <v>403585</v>
      </c>
      <c r="AB316" s="56">
        <v>291691</v>
      </c>
      <c r="AC316" s="56">
        <v>3644</v>
      </c>
      <c r="AD316" s="56">
        <f t="shared" si="27"/>
        <v>295335</v>
      </c>
      <c r="AE316" s="56">
        <v>143236</v>
      </c>
      <c r="AF316" s="88">
        <v>438571</v>
      </c>
      <c r="AG316" s="56"/>
      <c r="AH316" s="56"/>
      <c r="AI316" s="56"/>
    </row>
    <row r="317" spans="1:35">
      <c r="A317" s="4"/>
      <c r="B317" s="2">
        <v>4</v>
      </c>
      <c r="C317" s="4" t="s">
        <v>393</v>
      </c>
      <c r="D317" s="18" t="s">
        <v>946</v>
      </c>
      <c r="E317" s="18" t="s">
        <v>947</v>
      </c>
      <c r="F317" s="18"/>
      <c r="G317" s="19" t="s">
        <v>948</v>
      </c>
      <c r="H317" s="34">
        <v>4.4261816999999997E-5</v>
      </c>
      <c r="I317" s="55">
        <v>1788996</v>
      </c>
      <c r="J317" s="55">
        <v>-140631</v>
      </c>
      <c r="K317" s="55">
        <v>-280</v>
      </c>
      <c r="L317" s="55">
        <v>167429</v>
      </c>
      <c r="M317" s="55">
        <v>14097</v>
      </c>
      <c r="N317" s="87">
        <v>0</v>
      </c>
      <c r="O317" s="55">
        <v>33316</v>
      </c>
      <c r="P317" s="55">
        <v>-190339</v>
      </c>
      <c r="Q317" s="56">
        <f t="shared" si="24"/>
        <v>1672588</v>
      </c>
      <c r="R317" s="56">
        <v>26226</v>
      </c>
      <c r="S317" s="56">
        <v>50977</v>
      </c>
      <c r="T317" s="56">
        <v>322310</v>
      </c>
      <c r="U317" s="56">
        <v>252072</v>
      </c>
      <c r="V317" s="88">
        <f t="shared" si="25"/>
        <v>651585</v>
      </c>
      <c r="W317" s="56">
        <v>49943</v>
      </c>
      <c r="X317" s="56">
        <v>46362</v>
      </c>
      <c r="Y317" s="56">
        <v>180679</v>
      </c>
      <c r="Z317" s="56">
        <v>131921</v>
      </c>
      <c r="AA317" s="88">
        <f t="shared" si="26"/>
        <v>408905</v>
      </c>
      <c r="AB317" s="56">
        <v>167429</v>
      </c>
      <c r="AC317" s="56">
        <v>35338</v>
      </c>
      <c r="AD317" s="56">
        <f t="shared" si="27"/>
        <v>202767</v>
      </c>
      <c r="AE317" s="56">
        <v>28544</v>
      </c>
      <c r="AF317" s="88">
        <v>231311</v>
      </c>
      <c r="AG317" s="56"/>
      <c r="AH317" s="56"/>
      <c r="AI317" s="56"/>
    </row>
    <row r="318" spans="1:35">
      <c r="A318" s="4"/>
      <c r="B318" s="2">
        <v>4</v>
      </c>
      <c r="C318" s="4" t="s">
        <v>393</v>
      </c>
      <c r="D318" s="18" t="s">
        <v>949</v>
      </c>
      <c r="E318" s="18" t="s">
        <v>950</v>
      </c>
      <c r="F318" s="18"/>
      <c r="G318" s="19" t="s">
        <v>951</v>
      </c>
      <c r="H318" s="34">
        <v>9.5903909000000006E-5</v>
      </c>
      <c r="I318" s="55">
        <v>3603443</v>
      </c>
      <c r="J318" s="55">
        <v>-304711</v>
      </c>
      <c r="K318" s="55">
        <v>-606</v>
      </c>
      <c r="L318" s="55">
        <v>403064</v>
      </c>
      <c r="M318" s="55">
        <v>30544</v>
      </c>
      <c r="N318" s="87">
        <v>0</v>
      </c>
      <c r="O318" s="55">
        <v>72187</v>
      </c>
      <c r="P318" s="55">
        <v>-179855</v>
      </c>
      <c r="Q318" s="56">
        <f t="shared" si="24"/>
        <v>3624066</v>
      </c>
      <c r="R318" s="56">
        <v>56825</v>
      </c>
      <c r="S318" s="56">
        <v>110455</v>
      </c>
      <c r="T318" s="56">
        <v>698362</v>
      </c>
      <c r="U318" s="56">
        <v>708589</v>
      </c>
      <c r="V318" s="88">
        <f t="shared" si="25"/>
        <v>1574231</v>
      </c>
      <c r="W318" s="56">
        <v>108213</v>
      </c>
      <c r="X318" s="56">
        <v>100454</v>
      </c>
      <c r="Y318" s="56">
        <v>391484</v>
      </c>
      <c r="Z318" s="56">
        <v>33092</v>
      </c>
      <c r="AA318" s="88">
        <f t="shared" si="26"/>
        <v>633243</v>
      </c>
      <c r="AB318" s="56">
        <v>403064</v>
      </c>
      <c r="AC318" s="56">
        <v>36279</v>
      </c>
      <c r="AD318" s="56">
        <f t="shared" si="27"/>
        <v>439343</v>
      </c>
      <c r="AE318" s="56">
        <v>138767</v>
      </c>
      <c r="AF318" s="88">
        <v>578110</v>
      </c>
      <c r="AG318" s="56"/>
      <c r="AH318" s="56"/>
      <c r="AI318" s="56"/>
    </row>
    <row r="319" spans="1:35">
      <c r="A319" s="4"/>
      <c r="B319" s="2">
        <v>4</v>
      </c>
      <c r="C319" s="4" t="s">
        <v>393</v>
      </c>
      <c r="D319" s="18" t="s">
        <v>952</v>
      </c>
      <c r="E319" s="18" t="s">
        <v>953</v>
      </c>
      <c r="F319" s="18"/>
      <c r="G319" s="19" t="s">
        <v>954</v>
      </c>
      <c r="H319" s="34">
        <v>5.9520279999999999E-5</v>
      </c>
      <c r="I319" s="55">
        <v>2276384</v>
      </c>
      <c r="J319" s="55">
        <v>-189111</v>
      </c>
      <c r="K319" s="55">
        <v>-376</v>
      </c>
      <c r="L319" s="55">
        <v>244243</v>
      </c>
      <c r="M319" s="55">
        <v>18957</v>
      </c>
      <c r="N319" s="87">
        <v>0</v>
      </c>
      <c r="O319" s="55">
        <v>44802</v>
      </c>
      <c r="P319" s="55">
        <v>-145716</v>
      </c>
      <c r="Q319" s="56">
        <f t="shared" si="24"/>
        <v>2249183</v>
      </c>
      <c r="R319" s="56">
        <v>35267</v>
      </c>
      <c r="S319" s="56">
        <v>68551</v>
      </c>
      <c r="T319" s="56">
        <v>433421</v>
      </c>
      <c r="U319" s="56">
        <v>324804</v>
      </c>
      <c r="V319" s="88">
        <f t="shared" si="25"/>
        <v>862043</v>
      </c>
      <c r="W319" s="56">
        <v>67159</v>
      </c>
      <c r="X319" s="56">
        <v>62344</v>
      </c>
      <c r="Y319" s="56">
        <v>242964</v>
      </c>
      <c r="Z319" s="56">
        <v>75369</v>
      </c>
      <c r="AA319" s="88">
        <f t="shared" si="26"/>
        <v>447836</v>
      </c>
      <c r="AB319" s="56">
        <v>244243</v>
      </c>
      <c r="AC319" s="56">
        <v>28424</v>
      </c>
      <c r="AD319" s="56">
        <f t="shared" si="27"/>
        <v>272667</v>
      </c>
      <c r="AE319" s="56">
        <v>53171</v>
      </c>
      <c r="AF319" s="88">
        <v>325838</v>
      </c>
      <c r="AG319" s="56"/>
      <c r="AH319" s="56"/>
      <c r="AI319" s="56"/>
    </row>
    <row r="320" spans="1:35">
      <c r="A320" s="4"/>
      <c r="B320" s="2">
        <v>4</v>
      </c>
      <c r="C320" s="4" t="s">
        <v>393</v>
      </c>
      <c r="D320" s="18" t="s">
        <v>955</v>
      </c>
      <c r="E320" s="18" t="s">
        <v>956</v>
      </c>
      <c r="F320" s="18"/>
      <c r="G320" s="19" t="s">
        <v>957</v>
      </c>
      <c r="H320" s="34">
        <v>6.8541752299999998E-4</v>
      </c>
      <c r="I320" s="55">
        <v>24746578</v>
      </c>
      <c r="J320" s="55">
        <v>-2177745</v>
      </c>
      <c r="K320" s="55">
        <v>-4331</v>
      </c>
      <c r="L320" s="55">
        <v>3029342</v>
      </c>
      <c r="M320" s="55">
        <v>218301</v>
      </c>
      <c r="N320" s="87">
        <v>0</v>
      </c>
      <c r="O320" s="55">
        <v>515918</v>
      </c>
      <c r="P320" s="55">
        <v>-427154</v>
      </c>
      <c r="Q320" s="56">
        <f t="shared" si="24"/>
        <v>25900909</v>
      </c>
      <c r="R320" s="56">
        <v>406121</v>
      </c>
      <c r="S320" s="56">
        <v>789413</v>
      </c>
      <c r="T320" s="56">
        <v>4991141</v>
      </c>
      <c r="U320" s="56">
        <v>4432574</v>
      </c>
      <c r="V320" s="88">
        <f t="shared" si="25"/>
        <v>10619249</v>
      </c>
      <c r="W320" s="56">
        <v>773386</v>
      </c>
      <c r="X320" s="56">
        <v>717939</v>
      </c>
      <c r="Y320" s="56">
        <v>2797905</v>
      </c>
      <c r="Z320" s="56">
        <v>2261</v>
      </c>
      <c r="AA320" s="88">
        <f t="shared" si="26"/>
        <v>4291491</v>
      </c>
      <c r="AB320" s="56">
        <v>3029342</v>
      </c>
      <c r="AC320" s="56">
        <v>110607</v>
      </c>
      <c r="AD320" s="56">
        <f t="shared" si="27"/>
        <v>3139949</v>
      </c>
      <c r="AE320" s="56">
        <v>891714</v>
      </c>
      <c r="AF320" s="88">
        <v>4031663</v>
      </c>
      <c r="AG320" s="56"/>
      <c r="AH320" s="56"/>
      <c r="AI320" s="56"/>
    </row>
    <row r="321" spans="1:35">
      <c r="A321" s="4"/>
      <c r="B321" s="2">
        <v>4</v>
      </c>
      <c r="C321" s="4" t="s">
        <v>393</v>
      </c>
      <c r="D321" s="18" t="s">
        <v>958</v>
      </c>
      <c r="E321" s="18" t="s">
        <v>959</v>
      </c>
      <c r="F321" s="18"/>
      <c r="G321" s="19" t="s">
        <v>960</v>
      </c>
      <c r="H321" s="34">
        <v>2.3438799000000001E-5</v>
      </c>
      <c r="I321" s="55">
        <v>770354</v>
      </c>
      <c r="J321" s="55">
        <v>-74471</v>
      </c>
      <c r="K321" s="55">
        <v>-148</v>
      </c>
      <c r="L321" s="55">
        <v>114798</v>
      </c>
      <c r="M321" s="55">
        <v>7465</v>
      </c>
      <c r="N321" s="87">
        <v>0</v>
      </c>
      <c r="O321" s="55">
        <v>17642</v>
      </c>
      <c r="P321" s="55">
        <v>50077</v>
      </c>
      <c r="Q321" s="56">
        <f t="shared" si="24"/>
        <v>885717</v>
      </c>
      <c r="R321" s="56">
        <v>13888</v>
      </c>
      <c r="S321" s="56">
        <v>26995</v>
      </c>
      <c r="T321" s="56">
        <v>170679</v>
      </c>
      <c r="U321" s="56">
        <v>315800</v>
      </c>
      <c r="V321" s="88">
        <f t="shared" si="25"/>
        <v>527362</v>
      </c>
      <c r="W321" s="56">
        <v>26447</v>
      </c>
      <c r="X321" s="56">
        <v>24551</v>
      </c>
      <c r="Y321" s="56">
        <v>95678</v>
      </c>
      <c r="Z321" s="56">
        <v>46</v>
      </c>
      <c r="AA321" s="88">
        <f t="shared" si="26"/>
        <v>146722</v>
      </c>
      <c r="AB321" s="56">
        <v>114798</v>
      </c>
      <c r="AC321" s="56">
        <v>-7423</v>
      </c>
      <c r="AD321" s="56">
        <f t="shared" si="27"/>
        <v>107375</v>
      </c>
      <c r="AE321" s="56">
        <v>61592</v>
      </c>
      <c r="AF321" s="88">
        <v>168967</v>
      </c>
      <c r="AG321" s="56"/>
      <c r="AH321" s="56"/>
      <c r="AI321" s="56"/>
    </row>
    <row r="322" spans="1:35">
      <c r="A322" s="4"/>
      <c r="B322" s="2">
        <v>4</v>
      </c>
      <c r="C322" s="4" t="s">
        <v>393</v>
      </c>
      <c r="D322" s="18" t="s">
        <v>961</v>
      </c>
      <c r="E322" s="18" t="s">
        <v>962</v>
      </c>
      <c r="F322" s="18"/>
      <c r="G322" s="19" t="s">
        <v>963</v>
      </c>
      <c r="H322" s="34">
        <v>1.8338797E-5</v>
      </c>
      <c r="I322" s="55">
        <v>817261</v>
      </c>
      <c r="J322" s="55">
        <v>-58267</v>
      </c>
      <c r="K322" s="55">
        <v>-116</v>
      </c>
      <c r="L322" s="55">
        <v>58143</v>
      </c>
      <c r="M322" s="55">
        <v>5841</v>
      </c>
      <c r="N322" s="87">
        <v>0</v>
      </c>
      <c r="O322" s="55">
        <v>13804</v>
      </c>
      <c r="P322" s="55">
        <v>-143670</v>
      </c>
      <c r="Q322" s="56">
        <f t="shared" si="24"/>
        <v>692996</v>
      </c>
      <c r="R322" s="56">
        <v>10866</v>
      </c>
      <c r="S322" s="56">
        <v>21121</v>
      </c>
      <c r="T322" s="56">
        <v>133541</v>
      </c>
      <c r="U322" s="56">
        <v>193448</v>
      </c>
      <c r="V322" s="88">
        <f t="shared" si="25"/>
        <v>358976</v>
      </c>
      <c r="W322" s="56">
        <v>20692</v>
      </c>
      <c r="X322" s="56">
        <v>19209</v>
      </c>
      <c r="Y322" s="56">
        <v>74860</v>
      </c>
      <c r="Z322" s="56">
        <v>98906</v>
      </c>
      <c r="AA322" s="88">
        <f t="shared" si="26"/>
        <v>213667</v>
      </c>
      <c r="AB322" s="56">
        <v>58143</v>
      </c>
      <c r="AC322" s="56">
        <v>25868</v>
      </c>
      <c r="AD322" s="56">
        <f t="shared" si="27"/>
        <v>84011</v>
      </c>
      <c r="AE322" s="56">
        <v>22317</v>
      </c>
      <c r="AF322" s="88">
        <v>106328</v>
      </c>
      <c r="AG322" s="56"/>
      <c r="AH322" s="56"/>
      <c r="AI322" s="56"/>
    </row>
    <row r="323" spans="1:35">
      <c r="A323" s="4"/>
      <c r="B323" s="2">
        <v>4</v>
      </c>
      <c r="C323" s="4" t="s">
        <v>393</v>
      </c>
      <c r="D323" s="18" t="s">
        <v>964</v>
      </c>
      <c r="E323" s="18" t="s">
        <v>965</v>
      </c>
      <c r="F323" s="18"/>
      <c r="G323" s="19" t="s">
        <v>966</v>
      </c>
      <c r="H323" s="34">
        <v>6.2897411000000002E-5</v>
      </c>
      <c r="I323" s="55">
        <v>2284903</v>
      </c>
      <c r="J323" s="55">
        <v>-199841</v>
      </c>
      <c r="K323" s="55">
        <v>-397</v>
      </c>
      <c r="L323" s="55">
        <v>275916</v>
      </c>
      <c r="M323" s="55">
        <v>20033</v>
      </c>
      <c r="N323" s="87">
        <v>0</v>
      </c>
      <c r="O323" s="55">
        <v>47343</v>
      </c>
      <c r="P323" s="55">
        <v>-51157</v>
      </c>
      <c r="Q323" s="56">
        <f t="shared" si="24"/>
        <v>2376800</v>
      </c>
      <c r="R323" s="56">
        <v>37268</v>
      </c>
      <c r="S323" s="56">
        <v>72441</v>
      </c>
      <c r="T323" s="56">
        <v>458013</v>
      </c>
      <c r="U323" s="56">
        <v>509153</v>
      </c>
      <c r="V323" s="88">
        <f t="shared" si="25"/>
        <v>1076875</v>
      </c>
      <c r="W323" s="56">
        <v>70970</v>
      </c>
      <c r="X323" s="56">
        <v>65882</v>
      </c>
      <c r="Y323" s="56">
        <v>256750</v>
      </c>
      <c r="Z323" s="56">
        <v>186</v>
      </c>
      <c r="AA323" s="88">
        <f t="shared" si="26"/>
        <v>393788</v>
      </c>
      <c r="AB323" s="56">
        <v>275916</v>
      </c>
      <c r="AC323" s="56">
        <v>12222</v>
      </c>
      <c r="AD323" s="56">
        <f t="shared" si="27"/>
        <v>288138</v>
      </c>
      <c r="AE323" s="56">
        <v>102499</v>
      </c>
      <c r="AF323" s="88">
        <v>390637</v>
      </c>
      <c r="AG323" s="56"/>
      <c r="AH323" s="56"/>
      <c r="AI323" s="56"/>
    </row>
    <row r="324" spans="1:35">
      <c r="A324" s="4"/>
      <c r="B324" s="2">
        <v>4</v>
      </c>
      <c r="C324" s="4" t="s">
        <v>393</v>
      </c>
      <c r="D324" s="18" t="s">
        <v>967</v>
      </c>
      <c r="E324" s="18" t="s">
        <v>968</v>
      </c>
      <c r="F324" s="18"/>
      <c r="G324" s="19" t="s">
        <v>969</v>
      </c>
      <c r="H324" s="34">
        <v>1.7155982600000001E-4</v>
      </c>
      <c r="I324" s="55">
        <v>5930375</v>
      </c>
      <c r="J324" s="55">
        <v>-545089</v>
      </c>
      <c r="K324" s="55">
        <v>-1084</v>
      </c>
      <c r="L324" s="55">
        <v>797179</v>
      </c>
      <c r="M324" s="55">
        <v>54641</v>
      </c>
      <c r="N324" s="87">
        <v>0</v>
      </c>
      <c r="O324" s="55">
        <v>129134</v>
      </c>
      <c r="P324" s="55">
        <v>117835</v>
      </c>
      <c r="Q324" s="56">
        <f t="shared" si="24"/>
        <v>6482991</v>
      </c>
      <c r="R324" s="56">
        <v>101652</v>
      </c>
      <c r="S324" s="56">
        <v>197590</v>
      </c>
      <c r="T324" s="56">
        <v>1249281</v>
      </c>
      <c r="U324" s="56">
        <v>1737744</v>
      </c>
      <c r="V324" s="88">
        <f t="shared" si="25"/>
        <v>3286267</v>
      </c>
      <c r="W324" s="56">
        <v>193578</v>
      </c>
      <c r="X324" s="56">
        <v>179700</v>
      </c>
      <c r="Y324" s="56">
        <v>700315</v>
      </c>
      <c r="Z324" s="56">
        <v>446</v>
      </c>
      <c r="AA324" s="88">
        <f t="shared" si="26"/>
        <v>1074039</v>
      </c>
      <c r="AB324" s="56">
        <v>797179</v>
      </c>
      <c r="AC324" s="56">
        <v>-11251</v>
      </c>
      <c r="AD324" s="56">
        <f t="shared" si="27"/>
        <v>785928</v>
      </c>
      <c r="AE324" s="56">
        <v>342730</v>
      </c>
      <c r="AF324" s="88">
        <v>1128658</v>
      </c>
      <c r="AG324" s="56"/>
      <c r="AH324" s="56"/>
      <c r="AI324" s="56"/>
    </row>
    <row r="325" spans="1:35">
      <c r="A325" s="4"/>
      <c r="B325" s="2">
        <v>4</v>
      </c>
      <c r="C325" s="4" t="s">
        <v>393</v>
      </c>
      <c r="D325" s="18" t="s">
        <v>970</v>
      </c>
      <c r="E325" s="18" t="s">
        <v>971</v>
      </c>
      <c r="F325" s="18"/>
      <c r="G325" s="19" t="s">
        <v>972</v>
      </c>
      <c r="H325" s="34">
        <v>8.5598152000000005E-5</v>
      </c>
      <c r="I325" s="55">
        <v>3112026</v>
      </c>
      <c r="J325" s="55">
        <v>-271967</v>
      </c>
      <c r="K325" s="55">
        <v>-541</v>
      </c>
      <c r="L325" s="55">
        <v>375136</v>
      </c>
      <c r="M325" s="55">
        <v>27262</v>
      </c>
      <c r="N325" s="87">
        <v>0</v>
      </c>
      <c r="O325" s="55">
        <v>64430</v>
      </c>
      <c r="P325" s="55">
        <v>-71719</v>
      </c>
      <c r="Q325" s="56">
        <f t="shared" si="24"/>
        <v>3234627</v>
      </c>
      <c r="R325" s="56">
        <v>50718</v>
      </c>
      <c r="S325" s="56">
        <v>98586</v>
      </c>
      <c r="T325" s="56">
        <v>623317</v>
      </c>
      <c r="U325" s="56">
        <v>654716</v>
      </c>
      <c r="V325" s="88">
        <f t="shared" si="25"/>
        <v>1427337</v>
      </c>
      <c r="W325" s="56">
        <v>96584</v>
      </c>
      <c r="X325" s="56">
        <v>89660</v>
      </c>
      <c r="Y325" s="56">
        <v>349415</v>
      </c>
      <c r="Z325" s="56">
        <v>261</v>
      </c>
      <c r="AA325" s="88">
        <f t="shared" si="26"/>
        <v>535920</v>
      </c>
      <c r="AB325" s="56">
        <v>375136</v>
      </c>
      <c r="AC325" s="56">
        <v>16996</v>
      </c>
      <c r="AD325" s="56">
        <f t="shared" si="27"/>
        <v>392132</v>
      </c>
      <c r="AE325" s="56">
        <v>131942</v>
      </c>
      <c r="AF325" s="88">
        <v>524074</v>
      </c>
      <c r="AG325" s="56"/>
      <c r="AH325" s="56"/>
      <c r="AI325" s="56"/>
    </row>
    <row r="326" spans="1:35">
      <c r="A326" s="4"/>
      <c r="B326" s="2">
        <v>4</v>
      </c>
      <c r="C326" s="4" t="s">
        <v>393</v>
      </c>
      <c r="D326" s="18" t="s">
        <v>973</v>
      </c>
      <c r="E326" s="18" t="s">
        <v>974</v>
      </c>
      <c r="F326" s="18"/>
      <c r="G326" s="19" t="s">
        <v>975</v>
      </c>
      <c r="H326" s="34">
        <v>8.2532359200000001E-4</v>
      </c>
      <c r="I326" s="55">
        <v>29496874</v>
      </c>
      <c r="J326" s="55">
        <v>-2622262</v>
      </c>
      <c r="K326" s="55">
        <v>-5215</v>
      </c>
      <c r="L326" s="55">
        <v>3692117</v>
      </c>
      <c r="M326" s="55">
        <v>262861</v>
      </c>
      <c r="N326" s="87">
        <v>0</v>
      </c>
      <c r="O326" s="55">
        <v>621226</v>
      </c>
      <c r="P326" s="55">
        <v>-257850</v>
      </c>
      <c r="Q326" s="56">
        <f t="shared" si="24"/>
        <v>31187751</v>
      </c>
      <c r="R326" s="56">
        <v>489018</v>
      </c>
      <c r="S326" s="56">
        <v>950547</v>
      </c>
      <c r="T326" s="56">
        <v>6009922</v>
      </c>
      <c r="U326" s="56">
        <v>11019876</v>
      </c>
      <c r="V326" s="88">
        <f t="shared" si="25"/>
        <v>18469363</v>
      </c>
      <c r="W326" s="56">
        <v>931248</v>
      </c>
      <c r="X326" s="56">
        <v>864483</v>
      </c>
      <c r="Y326" s="56">
        <v>3369008</v>
      </c>
      <c r="Z326" s="56">
        <v>1567</v>
      </c>
      <c r="AA326" s="88">
        <f t="shared" si="26"/>
        <v>5166306</v>
      </c>
      <c r="AB326" s="56">
        <v>3692117</v>
      </c>
      <c r="AC326" s="56">
        <v>88752</v>
      </c>
      <c r="AD326" s="56">
        <f t="shared" si="27"/>
        <v>3780869</v>
      </c>
      <c r="AE326" s="56">
        <v>2198305</v>
      </c>
      <c r="AF326" s="88">
        <v>5979174</v>
      </c>
      <c r="AG326" s="56"/>
      <c r="AH326" s="56"/>
      <c r="AI326" s="56"/>
    </row>
    <row r="327" spans="1:35">
      <c r="A327" s="4"/>
      <c r="B327" s="2">
        <v>4</v>
      </c>
      <c r="C327" s="4" t="s">
        <v>393</v>
      </c>
      <c r="D327" s="18" t="s">
        <v>976</v>
      </c>
      <c r="E327" s="18" t="s">
        <v>977</v>
      </c>
      <c r="F327" s="18"/>
      <c r="G327" s="19" t="s">
        <v>978</v>
      </c>
      <c r="H327" s="34">
        <v>7.2316869000000001E-5</v>
      </c>
      <c r="I327" s="55">
        <v>2054394</v>
      </c>
      <c r="J327" s="55">
        <v>-229769</v>
      </c>
      <c r="K327" s="55">
        <v>-457</v>
      </c>
      <c r="L327" s="55">
        <v>401799</v>
      </c>
      <c r="M327" s="55">
        <v>23033</v>
      </c>
      <c r="N327" s="87">
        <v>0</v>
      </c>
      <c r="O327" s="55">
        <v>54434</v>
      </c>
      <c r="P327" s="55">
        <v>429313</v>
      </c>
      <c r="Q327" s="56">
        <f t="shared" si="24"/>
        <v>2732747</v>
      </c>
      <c r="R327" s="56">
        <v>42849</v>
      </c>
      <c r="S327" s="56">
        <v>83289</v>
      </c>
      <c r="T327" s="56">
        <v>526604</v>
      </c>
      <c r="U327" s="56">
        <v>1004773</v>
      </c>
      <c r="V327" s="88">
        <f t="shared" si="25"/>
        <v>1657515</v>
      </c>
      <c r="W327" s="56">
        <v>81598</v>
      </c>
      <c r="X327" s="56">
        <v>75748</v>
      </c>
      <c r="Y327" s="56">
        <v>295201</v>
      </c>
      <c r="Z327" s="56">
        <v>149</v>
      </c>
      <c r="AA327" s="88">
        <f t="shared" si="26"/>
        <v>452696</v>
      </c>
      <c r="AB327" s="56">
        <v>401799</v>
      </c>
      <c r="AC327" s="56">
        <v>-70510</v>
      </c>
      <c r="AD327" s="56">
        <f t="shared" si="27"/>
        <v>331289</v>
      </c>
      <c r="AE327" s="56">
        <v>189370</v>
      </c>
      <c r="AF327" s="88">
        <v>520659</v>
      </c>
      <c r="AG327" s="56"/>
      <c r="AH327" s="56"/>
      <c r="AI327" s="56"/>
    </row>
    <row r="328" spans="1:35">
      <c r="A328" s="4"/>
      <c r="B328" s="2">
        <v>4</v>
      </c>
      <c r="C328" s="4" t="s">
        <v>393</v>
      </c>
      <c r="D328" s="18" t="s">
        <v>979</v>
      </c>
      <c r="E328" s="18" t="s">
        <v>980</v>
      </c>
      <c r="F328" s="18"/>
      <c r="G328" s="19" t="s">
        <v>981</v>
      </c>
      <c r="H328" s="34">
        <v>6.9423173999999999E-5</v>
      </c>
      <c r="I328" s="55">
        <v>2506963</v>
      </c>
      <c r="J328" s="55">
        <v>-220575</v>
      </c>
      <c r="K328" s="55">
        <v>-439</v>
      </c>
      <c r="L328" s="55">
        <v>306759</v>
      </c>
      <c r="M328" s="55">
        <v>22111</v>
      </c>
      <c r="N328" s="87">
        <v>0</v>
      </c>
      <c r="O328" s="55">
        <v>52255</v>
      </c>
      <c r="P328" s="55">
        <v>-43675</v>
      </c>
      <c r="Q328" s="56">
        <f t="shared" si="24"/>
        <v>2623399</v>
      </c>
      <c r="R328" s="56">
        <v>41134</v>
      </c>
      <c r="S328" s="56">
        <v>79956</v>
      </c>
      <c r="T328" s="56">
        <v>505532</v>
      </c>
      <c r="U328" s="56">
        <v>743931</v>
      </c>
      <c r="V328" s="88">
        <f t="shared" si="25"/>
        <v>1370553</v>
      </c>
      <c r="W328" s="56">
        <v>78333</v>
      </c>
      <c r="X328" s="56">
        <v>72717</v>
      </c>
      <c r="Y328" s="56">
        <v>283388</v>
      </c>
      <c r="Z328" s="56">
        <v>168</v>
      </c>
      <c r="AA328" s="88">
        <f t="shared" si="26"/>
        <v>434606</v>
      </c>
      <c r="AB328" s="56">
        <v>306759</v>
      </c>
      <c r="AC328" s="56">
        <v>11274</v>
      </c>
      <c r="AD328" s="56">
        <f t="shared" si="27"/>
        <v>318033</v>
      </c>
      <c r="AE328" s="56">
        <v>149029</v>
      </c>
      <c r="AF328" s="88">
        <v>467062</v>
      </c>
      <c r="AG328" s="56"/>
      <c r="AH328" s="56"/>
      <c r="AI328" s="56"/>
    </row>
    <row r="329" spans="1:35">
      <c r="A329" s="4"/>
      <c r="B329" s="2">
        <v>4</v>
      </c>
      <c r="C329" s="4" t="s">
        <v>393</v>
      </c>
      <c r="D329" s="18" t="s">
        <v>982</v>
      </c>
      <c r="E329" s="18" t="s">
        <v>983</v>
      </c>
      <c r="F329" s="18"/>
      <c r="G329" s="19" t="s">
        <v>984</v>
      </c>
      <c r="H329" s="34">
        <v>1.0651433200000001E-4</v>
      </c>
      <c r="I329" s="55">
        <v>3949613</v>
      </c>
      <c r="J329" s="55">
        <v>-338423</v>
      </c>
      <c r="K329" s="55">
        <v>-673</v>
      </c>
      <c r="L329" s="55">
        <v>455408</v>
      </c>
      <c r="M329" s="55">
        <v>33924</v>
      </c>
      <c r="N329" s="87">
        <v>0</v>
      </c>
      <c r="O329" s="55">
        <v>80174</v>
      </c>
      <c r="P329" s="55">
        <v>-155005</v>
      </c>
      <c r="Q329" s="56">
        <f t="shared" si="24"/>
        <v>4025018</v>
      </c>
      <c r="R329" s="56">
        <v>63112</v>
      </c>
      <c r="S329" s="56">
        <v>122675</v>
      </c>
      <c r="T329" s="56">
        <v>775627</v>
      </c>
      <c r="U329" s="56">
        <v>552578</v>
      </c>
      <c r="V329" s="88">
        <f t="shared" si="25"/>
        <v>1513992</v>
      </c>
      <c r="W329" s="56">
        <v>120185</v>
      </c>
      <c r="X329" s="56">
        <v>111568</v>
      </c>
      <c r="Y329" s="56">
        <v>434796</v>
      </c>
      <c r="Z329" s="56">
        <v>39929</v>
      </c>
      <c r="AA329" s="88">
        <f t="shared" si="26"/>
        <v>706478</v>
      </c>
      <c r="AB329" s="56">
        <v>455408</v>
      </c>
      <c r="AC329" s="56">
        <v>32542</v>
      </c>
      <c r="AD329" s="56">
        <f t="shared" si="27"/>
        <v>487950</v>
      </c>
      <c r="AE329" s="56">
        <v>105756</v>
      </c>
      <c r="AF329" s="88">
        <v>593706</v>
      </c>
      <c r="AG329" s="56"/>
      <c r="AH329" s="56"/>
      <c r="AI329" s="56"/>
    </row>
    <row r="330" spans="1:35">
      <c r="A330" s="4"/>
      <c r="B330" s="2">
        <v>4</v>
      </c>
      <c r="C330" s="4" t="s">
        <v>393</v>
      </c>
      <c r="D330" s="18" t="s">
        <v>985</v>
      </c>
      <c r="E330" s="18" t="s">
        <v>986</v>
      </c>
      <c r="F330" s="18"/>
      <c r="G330" s="19" t="s">
        <v>987</v>
      </c>
      <c r="H330" s="34">
        <v>1.0099415500000001E-4</v>
      </c>
      <c r="I330" s="55">
        <v>2988977</v>
      </c>
      <c r="J330" s="55">
        <v>-320884</v>
      </c>
      <c r="K330" s="55">
        <v>-638</v>
      </c>
      <c r="L330" s="55">
        <v>543428</v>
      </c>
      <c r="M330" s="55">
        <v>32166</v>
      </c>
      <c r="N330" s="87">
        <v>0</v>
      </c>
      <c r="O330" s="55">
        <v>76019</v>
      </c>
      <c r="P330" s="55">
        <v>497351</v>
      </c>
      <c r="Q330" s="56">
        <f t="shared" si="24"/>
        <v>3816419</v>
      </c>
      <c r="R330" s="56">
        <v>59841</v>
      </c>
      <c r="S330" s="56">
        <v>116318</v>
      </c>
      <c r="T330" s="56">
        <v>735429</v>
      </c>
      <c r="U330" s="56">
        <v>1320937</v>
      </c>
      <c r="V330" s="88">
        <f t="shared" si="25"/>
        <v>2232525</v>
      </c>
      <c r="W330" s="56">
        <v>113956</v>
      </c>
      <c r="X330" s="56">
        <v>105786</v>
      </c>
      <c r="Y330" s="56">
        <v>412263</v>
      </c>
      <c r="Z330" s="56">
        <v>218</v>
      </c>
      <c r="AA330" s="88">
        <f t="shared" si="26"/>
        <v>632223</v>
      </c>
      <c r="AB330" s="56">
        <v>543428</v>
      </c>
      <c r="AC330" s="56">
        <v>-80766</v>
      </c>
      <c r="AD330" s="56">
        <f t="shared" si="27"/>
        <v>462662</v>
      </c>
      <c r="AE330" s="56">
        <v>250588</v>
      </c>
      <c r="AF330" s="88">
        <v>713250</v>
      </c>
      <c r="AG330" s="56"/>
      <c r="AH330" s="56"/>
      <c r="AI330" s="56"/>
    </row>
    <row r="331" spans="1:35">
      <c r="A331" s="4"/>
      <c r="B331" s="2">
        <v>4</v>
      </c>
      <c r="C331" s="4" t="s">
        <v>393</v>
      </c>
      <c r="D331" s="18" t="s">
        <v>988</v>
      </c>
      <c r="E331" s="18" t="s">
        <v>989</v>
      </c>
      <c r="F331" s="18"/>
      <c r="G331" s="19" t="s">
        <v>990</v>
      </c>
      <c r="H331" s="34">
        <v>4.6371186999999999E-5</v>
      </c>
      <c r="I331" s="55">
        <v>1735266</v>
      </c>
      <c r="J331" s="55">
        <v>-147333</v>
      </c>
      <c r="K331" s="55">
        <v>-293</v>
      </c>
      <c r="L331" s="55">
        <v>195931</v>
      </c>
      <c r="M331" s="55">
        <v>14768</v>
      </c>
      <c r="N331" s="87">
        <v>0</v>
      </c>
      <c r="O331" s="55">
        <v>34904</v>
      </c>
      <c r="P331" s="55">
        <v>-80945</v>
      </c>
      <c r="Q331" s="56">
        <f t="shared" si="24"/>
        <v>1752298</v>
      </c>
      <c r="R331" s="56">
        <v>27476</v>
      </c>
      <c r="S331" s="56">
        <v>53407</v>
      </c>
      <c r="T331" s="56">
        <v>337670</v>
      </c>
      <c r="U331" s="56">
        <v>264350</v>
      </c>
      <c r="V331" s="88">
        <f t="shared" si="25"/>
        <v>682903</v>
      </c>
      <c r="W331" s="56">
        <v>52323</v>
      </c>
      <c r="X331" s="56">
        <v>48571</v>
      </c>
      <c r="Y331" s="56">
        <v>189289</v>
      </c>
      <c r="Z331" s="56">
        <v>25544</v>
      </c>
      <c r="AA331" s="88">
        <f t="shared" si="26"/>
        <v>315727</v>
      </c>
      <c r="AB331" s="56">
        <v>195931</v>
      </c>
      <c r="AC331" s="56">
        <v>16499</v>
      </c>
      <c r="AD331" s="56">
        <f t="shared" si="27"/>
        <v>212430</v>
      </c>
      <c r="AE331" s="56">
        <v>49479</v>
      </c>
      <c r="AF331" s="88">
        <v>261909</v>
      </c>
      <c r="AG331" s="56"/>
      <c r="AH331" s="56"/>
      <c r="AI331" s="56"/>
    </row>
    <row r="332" spans="1:35">
      <c r="A332" s="4"/>
      <c r="B332" s="2">
        <v>4</v>
      </c>
      <c r="C332" s="4" t="s">
        <v>393</v>
      </c>
      <c r="D332" s="18" t="s">
        <v>991</v>
      </c>
      <c r="E332" s="18" t="s">
        <v>992</v>
      </c>
      <c r="F332" s="18"/>
      <c r="G332" s="19" t="s">
        <v>993</v>
      </c>
      <c r="H332" s="34">
        <v>1.3432356999999999E-5</v>
      </c>
      <c r="I332" s="55">
        <v>450802</v>
      </c>
      <c r="J332" s="55">
        <v>-42678</v>
      </c>
      <c r="K332" s="55">
        <v>-85</v>
      </c>
      <c r="L332" s="55">
        <v>64413</v>
      </c>
      <c r="M332" s="55">
        <v>4278</v>
      </c>
      <c r="N332" s="87">
        <v>0</v>
      </c>
      <c r="O332" s="55">
        <v>10110</v>
      </c>
      <c r="P332" s="55">
        <v>20749</v>
      </c>
      <c r="Q332" s="56">
        <f t="shared" si="24"/>
        <v>507589</v>
      </c>
      <c r="R332" s="56">
        <v>7959</v>
      </c>
      <c r="S332" s="56">
        <v>15470</v>
      </c>
      <c r="T332" s="56">
        <v>97813</v>
      </c>
      <c r="U332" s="56">
        <v>114233</v>
      </c>
      <c r="V332" s="88">
        <f t="shared" si="25"/>
        <v>235475</v>
      </c>
      <c r="W332" s="56">
        <v>15156</v>
      </c>
      <c r="X332" s="56">
        <v>14070</v>
      </c>
      <c r="Y332" s="56">
        <v>54831</v>
      </c>
      <c r="Z332" s="56">
        <v>40</v>
      </c>
      <c r="AA332" s="88">
        <f t="shared" si="26"/>
        <v>84097</v>
      </c>
      <c r="AB332" s="56">
        <v>64413</v>
      </c>
      <c r="AC332" s="56">
        <v>-2878</v>
      </c>
      <c r="AD332" s="56">
        <f t="shared" si="27"/>
        <v>61535</v>
      </c>
      <c r="AE332" s="56">
        <v>22209</v>
      </c>
      <c r="AF332" s="88">
        <v>83744</v>
      </c>
      <c r="AG332" s="56"/>
      <c r="AH332" s="56"/>
      <c r="AI332" s="56"/>
    </row>
    <row r="333" spans="1:35">
      <c r="A333" s="4"/>
      <c r="B333" s="2">
        <v>4</v>
      </c>
      <c r="C333" s="4" t="s">
        <v>393</v>
      </c>
      <c r="D333" s="18" t="s">
        <v>994</v>
      </c>
      <c r="E333" s="18" t="s">
        <v>995</v>
      </c>
      <c r="F333" s="18"/>
      <c r="G333" s="19" t="s">
        <v>996</v>
      </c>
      <c r="H333" s="34">
        <v>1.41916925E-4</v>
      </c>
      <c r="I333" s="55">
        <v>5289186</v>
      </c>
      <c r="J333" s="55">
        <v>-450906</v>
      </c>
      <c r="K333" s="55">
        <v>-897</v>
      </c>
      <c r="L333" s="55">
        <v>602813</v>
      </c>
      <c r="M333" s="55">
        <v>45200</v>
      </c>
      <c r="N333" s="87">
        <v>0</v>
      </c>
      <c r="O333" s="55">
        <v>106822</v>
      </c>
      <c r="P333" s="55">
        <v>-229388</v>
      </c>
      <c r="Q333" s="56">
        <f t="shared" si="24"/>
        <v>5362830</v>
      </c>
      <c r="R333" s="56">
        <v>84088</v>
      </c>
      <c r="S333" s="56">
        <v>163449</v>
      </c>
      <c r="T333" s="56">
        <v>1033425</v>
      </c>
      <c r="U333" s="56">
        <v>738709</v>
      </c>
      <c r="V333" s="88">
        <f t="shared" si="25"/>
        <v>2019671</v>
      </c>
      <c r="W333" s="56">
        <v>160131</v>
      </c>
      <c r="X333" s="56">
        <v>148651</v>
      </c>
      <c r="Y333" s="56">
        <v>579311</v>
      </c>
      <c r="Z333" s="56">
        <v>74452</v>
      </c>
      <c r="AA333" s="88">
        <f t="shared" si="26"/>
        <v>962545</v>
      </c>
      <c r="AB333" s="56">
        <v>602813</v>
      </c>
      <c r="AC333" s="56">
        <v>47319</v>
      </c>
      <c r="AD333" s="56">
        <f t="shared" si="27"/>
        <v>650132</v>
      </c>
      <c r="AE333" s="56">
        <v>137729</v>
      </c>
      <c r="AF333" s="88">
        <v>787861</v>
      </c>
      <c r="AG333" s="56"/>
      <c r="AH333" s="56"/>
      <c r="AI333" s="56"/>
    </row>
    <row r="334" spans="1:35">
      <c r="A334" s="4"/>
      <c r="B334" s="2">
        <v>4</v>
      </c>
      <c r="C334" s="4" t="s">
        <v>393</v>
      </c>
      <c r="D334" s="18" t="s">
        <v>997</v>
      </c>
      <c r="E334" s="18" t="s">
        <v>998</v>
      </c>
      <c r="F334" s="18"/>
      <c r="G334" s="19" t="s">
        <v>999</v>
      </c>
      <c r="H334" s="34">
        <v>2.9178870850000002E-3</v>
      </c>
      <c r="I334" s="55">
        <v>103744950</v>
      </c>
      <c r="J334" s="55">
        <v>-9270866</v>
      </c>
      <c r="K334" s="55">
        <v>-18439</v>
      </c>
      <c r="L334" s="55">
        <v>13132974</v>
      </c>
      <c r="M334" s="55">
        <v>929328</v>
      </c>
      <c r="N334" s="87">
        <v>0</v>
      </c>
      <c r="O334" s="55">
        <v>2196310</v>
      </c>
      <c r="P334" s="55">
        <v>-451643</v>
      </c>
      <c r="Q334" s="56">
        <f t="shared" si="24"/>
        <v>110262614</v>
      </c>
      <c r="R334" s="56">
        <v>1728897</v>
      </c>
      <c r="S334" s="56">
        <v>3360607</v>
      </c>
      <c r="T334" s="56">
        <v>21247756</v>
      </c>
      <c r="U334" s="56">
        <v>26613371</v>
      </c>
      <c r="V334" s="88">
        <f t="shared" si="25"/>
        <v>52950631</v>
      </c>
      <c r="W334" s="56">
        <v>3292378</v>
      </c>
      <c r="X334" s="56">
        <v>3056333</v>
      </c>
      <c r="Y334" s="56">
        <v>11910946</v>
      </c>
      <c r="Z334" s="56">
        <v>8089</v>
      </c>
      <c r="AA334" s="88">
        <f t="shared" si="26"/>
        <v>18267746</v>
      </c>
      <c r="AB334" s="56">
        <v>13132974</v>
      </c>
      <c r="AC334" s="56">
        <v>234085</v>
      </c>
      <c r="AD334" s="56">
        <f t="shared" si="27"/>
        <v>13367059</v>
      </c>
      <c r="AE334" s="56">
        <v>5303670</v>
      </c>
      <c r="AF334" s="88">
        <v>18670729</v>
      </c>
      <c r="AG334" s="56"/>
      <c r="AH334" s="56"/>
      <c r="AI334" s="56"/>
    </row>
    <row r="335" spans="1:35">
      <c r="A335" s="4"/>
      <c r="B335" s="2">
        <v>4</v>
      </c>
      <c r="C335" s="4" t="s">
        <v>393</v>
      </c>
      <c r="D335" s="18" t="s">
        <v>1000</v>
      </c>
      <c r="E335" s="18" t="s">
        <v>1001</v>
      </c>
      <c r="F335" s="18"/>
      <c r="G335" s="19" t="s">
        <v>1002</v>
      </c>
      <c r="H335" s="34">
        <v>1.7929008999999999E-5</v>
      </c>
      <c r="I335" s="55">
        <v>640765</v>
      </c>
      <c r="J335" s="55">
        <v>-56965</v>
      </c>
      <c r="K335" s="55">
        <v>-113</v>
      </c>
      <c r="L335" s="55">
        <v>80209</v>
      </c>
      <c r="M335" s="55">
        <v>5711</v>
      </c>
      <c r="N335" s="87">
        <v>0</v>
      </c>
      <c r="O335" s="55">
        <v>13495</v>
      </c>
      <c r="P335" s="55">
        <v>-5591</v>
      </c>
      <c r="Q335" s="56">
        <f t="shared" si="24"/>
        <v>677511</v>
      </c>
      <c r="R335" s="56">
        <v>10623</v>
      </c>
      <c r="S335" s="56">
        <v>20649</v>
      </c>
      <c r="T335" s="56">
        <v>130557</v>
      </c>
      <c r="U335" s="56">
        <v>175759</v>
      </c>
      <c r="V335" s="88">
        <f t="shared" si="25"/>
        <v>337588</v>
      </c>
      <c r="W335" s="56">
        <v>20230</v>
      </c>
      <c r="X335" s="56">
        <v>18780</v>
      </c>
      <c r="Y335" s="56">
        <v>73187</v>
      </c>
      <c r="Z335" s="56">
        <v>47</v>
      </c>
      <c r="AA335" s="88">
        <f t="shared" si="26"/>
        <v>112244</v>
      </c>
      <c r="AB335" s="56">
        <v>80209</v>
      </c>
      <c r="AC335" s="56">
        <v>1925</v>
      </c>
      <c r="AD335" s="56">
        <f t="shared" si="27"/>
        <v>82134</v>
      </c>
      <c r="AE335" s="56">
        <v>35092</v>
      </c>
      <c r="AF335" s="88">
        <v>117226</v>
      </c>
      <c r="AG335" s="56"/>
      <c r="AH335" s="56"/>
      <c r="AI335" s="56"/>
    </row>
    <row r="336" spans="1:35">
      <c r="A336" s="4"/>
      <c r="B336" s="2">
        <v>4</v>
      </c>
      <c r="C336" s="4" t="s">
        <v>393</v>
      </c>
      <c r="D336" s="18" t="s">
        <v>1003</v>
      </c>
      <c r="E336" s="18" t="s">
        <v>1004</v>
      </c>
      <c r="F336" s="18"/>
      <c r="G336" s="19" t="s">
        <v>1005</v>
      </c>
      <c r="H336" s="34">
        <v>3.8204699000000001E-5</v>
      </c>
      <c r="I336" s="55">
        <v>1350248</v>
      </c>
      <c r="J336" s="55">
        <v>-121386</v>
      </c>
      <c r="K336" s="55">
        <v>-241</v>
      </c>
      <c r="L336" s="55">
        <v>173151</v>
      </c>
      <c r="M336" s="55">
        <v>12168</v>
      </c>
      <c r="N336" s="87">
        <v>0</v>
      </c>
      <c r="O336" s="55">
        <v>28757</v>
      </c>
      <c r="P336" s="55">
        <v>1002</v>
      </c>
      <c r="Q336" s="56">
        <f t="shared" si="24"/>
        <v>1443699</v>
      </c>
      <c r="R336" s="56">
        <v>22637</v>
      </c>
      <c r="S336" s="56">
        <v>44001</v>
      </c>
      <c r="T336" s="56">
        <v>278203</v>
      </c>
      <c r="U336" s="56">
        <v>195625</v>
      </c>
      <c r="V336" s="88">
        <f t="shared" si="25"/>
        <v>540466</v>
      </c>
      <c r="W336" s="56">
        <v>43108</v>
      </c>
      <c r="X336" s="56">
        <v>40017</v>
      </c>
      <c r="Y336" s="56">
        <v>155953</v>
      </c>
      <c r="Z336" s="56">
        <v>137</v>
      </c>
      <c r="AA336" s="88">
        <f t="shared" si="26"/>
        <v>239215</v>
      </c>
      <c r="AB336" s="56">
        <v>173151</v>
      </c>
      <c r="AC336" s="56">
        <v>1868</v>
      </c>
      <c r="AD336" s="56">
        <f t="shared" si="27"/>
        <v>175019</v>
      </c>
      <c r="AE336" s="56">
        <v>38860</v>
      </c>
      <c r="AF336" s="88">
        <v>213879</v>
      </c>
      <c r="AG336" s="56"/>
      <c r="AH336" s="56"/>
      <c r="AI336" s="56"/>
    </row>
    <row r="337" spans="1:35">
      <c r="A337" s="4"/>
      <c r="B337" s="2">
        <v>4</v>
      </c>
      <c r="C337" s="4" t="s">
        <v>393</v>
      </c>
      <c r="D337" s="18" t="s">
        <v>1006</v>
      </c>
      <c r="E337" s="18" t="s">
        <v>1007</v>
      </c>
      <c r="F337" s="18"/>
      <c r="G337" s="19" t="s">
        <v>1008</v>
      </c>
      <c r="H337" s="34">
        <v>6.3878478999999998E-4</v>
      </c>
      <c r="I337" s="55">
        <v>23703828</v>
      </c>
      <c r="J337" s="55">
        <v>-2029581</v>
      </c>
      <c r="K337" s="55">
        <v>-4037</v>
      </c>
      <c r="L337" s="55">
        <v>2728605</v>
      </c>
      <c r="M337" s="55">
        <v>203449</v>
      </c>
      <c r="N337" s="87">
        <v>0</v>
      </c>
      <c r="O337" s="55">
        <v>480817</v>
      </c>
      <c r="P337" s="55">
        <v>-944354</v>
      </c>
      <c r="Q337" s="56">
        <f t="shared" si="24"/>
        <v>24138727</v>
      </c>
      <c r="R337" s="56">
        <v>378491</v>
      </c>
      <c r="S337" s="56">
        <v>735705</v>
      </c>
      <c r="T337" s="56">
        <v>4651566</v>
      </c>
      <c r="U337" s="56">
        <v>4137110</v>
      </c>
      <c r="V337" s="88">
        <f t="shared" si="25"/>
        <v>9902872</v>
      </c>
      <c r="W337" s="56">
        <v>720768</v>
      </c>
      <c r="X337" s="56">
        <v>669093</v>
      </c>
      <c r="Y337" s="56">
        <v>2607548</v>
      </c>
      <c r="Z337" s="56">
        <v>92944</v>
      </c>
      <c r="AA337" s="88">
        <f t="shared" si="26"/>
        <v>4090353</v>
      </c>
      <c r="AB337" s="56">
        <v>2728605</v>
      </c>
      <c r="AC337" s="56">
        <v>197716</v>
      </c>
      <c r="AD337" s="56">
        <f t="shared" si="27"/>
        <v>2926321</v>
      </c>
      <c r="AE337" s="56">
        <v>827538</v>
      </c>
      <c r="AF337" s="88">
        <v>3753859</v>
      </c>
      <c r="AG337" s="56"/>
      <c r="AH337" s="56"/>
      <c r="AI337" s="56"/>
    </row>
    <row r="338" spans="1:35">
      <c r="A338" s="4"/>
      <c r="B338" s="2">
        <v>4</v>
      </c>
      <c r="C338" s="4" t="s">
        <v>393</v>
      </c>
      <c r="D338" s="18" t="s">
        <v>1009</v>
      </c>
      <c r="E338" s="18" t="s">
        <v>1010</v>
      </c>
      <c r="F338" s="18"/>
      <c r="G338" s="19" t="s">
        <v>1011</v>
      </c>
      <c r="H338" s="34">
        <v>3.9898016699999999E-4</v>
      </c>
      <c r="I338" s="55">
        <v>14684155</v>
      </c>
      <c r="J338" s="55">
        <v>-1267661</v>
      </c>
      <c r="K338" s="55">
        <v>-2521</v>
      </c>
      <c r="L338" s="55">
        <v>1722146</v>
      </c>
      <c r="M338" s="55">
        <v>127072</v>
      </c>
      <c r="N338" s="87">
        <v>0</v>
      </c>
      <c r="O338" s="55">
        <v>300314</v>
      </c>
      <c r="P338" s="55">
        <v>-486638</v>
      </c>
      <c r="Q338" s="56">
        <f t="shared" si="24"/>
        <v>15076867</v>
      </c>
      <c r="R338" s="56">
        <v>236402</v>
      </c>
      <c r="S338" s="56">
        <v>459516</v>
      </c>
      <c r="T338" s="56">
        <v>2905333</v>
      </c>
      <c r="U338" s="56">
        <v>1758703</v>
      </c>
      <c r="V338" s="88">
        <f t="shared" si="25"/>
        <v>5359954</v>
      </c>
      <c r="W338" s="56">
        <v>450187</v>
      </c>
      <c r="X338" s="56">
        <v>417911</v>
      </c>
      <c r="Y338" s="56">
        <v>1628655</v>
      </c>
      <c r="Z338" s="56">
        <v>120899</v>
      </c>
      <c r="AA338" s="88">
        <f t="shared" si="26"/>
        <v>2617652</v>
      </c>
      <c r="AB338" s="56">
        <v>1722146</v>
      </c>
      <c r="AC338" s="56">
        <v>105612</v>
      </c>
      <c r="AD338" s="56">
        <f t="shared" si="27"/>
        <v>1827758</v>
      </c>
      <c r="AE338" s="56">
        <v>337642</v>
      </c>
      <c r="AF338" s="88">
        <v>2165400</v>
      </c>
      <c r="AG338" s="56"/>
      <c r="AH338" s="56"/>
      <c r="AI338" s="56"/>
    </row>
    <row r="339" spans="1:35">
      <c r="A339" s="4"/>
      <c r="B339" s="2">
        <v>4</v>
      </c>
      <c r="C339" s="4" t="s">
        <v>393</v>
      </c>
      <c r="D339" s="18" t="s">
        <v>1012</v>
      </c>
      <c r="E339" s="18" t="s">
        <v>1013</v>
      </c>
      <c r="F339" s="18"/>
      <c r="G339" s="19" t="s">
        <v>1014</v>
      </c>
      <c r="H339" s="34">
        <v>2.0585633700000001E-3</v>
      </c>
      <c r="I339" s="55">
        <v>75674218</v>
      </c>
      <c r="J339" s="55">
        <v>-6540577</v>
      </c>
      <c r="K339" s="55">
        <v>-13009</v>
      </c>
      <c r="L339" s="55">
        <v>8898746</v>
      </c>
      <c r="M339" s="55">
        <v>655639</v>
      </c>
      <c r="N339" s="87">
        <v>0</v>
      </c>
      <c r="O339" s="55">
        <v>1549492</v>
      </c>
      <c r="P339" s="55">
        <v>-2434460</v>
      </c>
      <c r="Q339" s="56">
        <f t="shared" si="24"/>
        <v>77790049</v>
      </c>
      <c r="R339" s="56">
        <v>1219733</v>
      </c>
      <c r="S339" s="56">
        <v>2370901</v>
      </c>
      <c r="T339" s="56">
        <v>14990249</v>
      </c>
      <c r="U339" s="56">
        <v>13019176</v>
      </c>
      <c r="V339" s="88">
        <f t="shared" si="25"/>
        <v>31600059</v>
      </c>
      <c r="W339" s="56">
        <v>2322766</v>
      </c>
      <c r="X339" s="56">
        <v>2156237</v>
      </c>
      <c r="Y339" s="56">
        <v>8403148</v>
      </c>
      <c r="Z339" s="56">
        <v>6800</v>
      </c>
      <c r="AA339" s="88">
        <f t="shared" si="26"/>
        <v>12888951</v>
      </c>
      <c r="AB339" s="56">
        <v>8898746</v>
      </c>
      <c r="AC339" s="56">
        <v>531687</v>
      </c>
      <c r="AD339" s="56">
        <f t="shared" si="27"/>
        <v>9430433</v>
      </c>
      <c r="AE339" s="56">
        <v>2647894</v>
      </c>
      <c r="AF339" s="88">
        <v>12078327</v>
      </c>
      <c r="AG339" s="56"/>
      <c r="AH339" s="56"/>
      <c r="AI339" s="56"/>
    </row>
    <row r="340" spans="1:35">
      <c r="A340" s="4"/>
      <c r="B340" s="2">
        <v>4</v>
      </c>
      <c r="C340" s="4" t="s">
        <v>393</v>
      </c>
      <c r="D340" s="18" t="s">
        <v>1015</v>
      </c>
      <c r="E340" s="18" t="s">
        <v>1016</v>
      </c>
      <c r="F340" s="18"/>
      <c r="G340" s="19" t="s">
        <v>1017</v>
      </c>
      <c r="H340" s="34">
        <v>6.1453396999999995E-5</v>
      </c>
      <c r="I340" s="55">
        <v>2201621</v>
      </c>
      <c r="J340" s="55">
        <v>-195253</v>
      </c>
      <c r="K340" s="55">
        <v>-388</v>
      </c>
      <c r="L340" s="55">
        <v>274134</v>
      </c>
      <c r="M340" s="55">
        <v>19572</v>
      </c>
      <c r="N340" s="87">
        <v>0</v>
      </c>
      <c r="O340" s="55">
        <v>46256</v>
      </c>
      <c r="P340" s="55">
        <v>-23710</v>
      </c>
      <c r="Q340" s="56">
        <f t="shared" si="24"/>
        <v>2322232</v>
      </c>
      <c r="R340" s="56">
        <v>36412</v>
      </c>
      <c r="S340" s="56">
        <v>70777</v>
      </c>
      <c r="T340" s="56">
        <v>447497</v>
      </c>
      <c r="U340" s="56">
        <v>607267</v>
      </c>
      <c r="V340" s="88">
        <f t="shared" si="25"/>
        <v>1161953</v>
      </c>
      <c r="W340" s="56">
        <v>69341</v>
      </c>
      <c r="X340" s="56">
        <v>64369</v>
      </c>
      <c r="Y340" s="56">
        <v>250856</v>
      </c>
      <c r="Z340" s="56">
        <v>160</v>
      </c>
      <c r="AA340" s="88">
        <f t="shared" si="26"/>
        <v>384726</v>
      </c>
      <c r="AB340" s="56">
        <v>274134</v>
      </c>
      <c r="AC340" s="56">
        <v>7389</v>
      </c>
      <c r="AD340" s="56">
        <f t="shared" si="27"/>
        <v>281523</v>
      </c>
      <c r="AE340" s="56">
        <v>121327</v>
      </c>
      <c r="AF340" s="88">
        <v>402850</v>
      </c>
      <c r="AG340" s="56"/>
      <c r="AH340" s="56"/>
      <c r="AI340" s="56"/>
    </row>
    <row r="341" spans="1:35">
      <c r="A341" s="4"/>
      <c r="B341" s="2">
        <v>4</v>
      </c>
      <c r="C341" s="4" t="s">
        <v>393</v>
      </c>
      <c r="D341" s="18" t="s">
        <v>1018</v>
      </c>
      <c r="E341" s="18" t="s">
        <v>1019</v>
      </c>
      <c r="F341" s="18"/>
      <c r="G341" s="19" t="s">
        <v>1020</v>
      </c>
      <c r="H341" s="34">
        <v>3.73615175E-4</v>
      </c>
      <c r="I341" s="55">
        <v>13473287</v>
      </c>
      <c r="J341" s="55">
        <v>-1187070</v>
      </c>
      <c r="K341" s="55">
        <v>-2361</v>
      </c>
      <c r="L341" s="55">
        <v>1653609</v>
      </c>
      <c r="M341" s="55">
        <v>118994</v>
      </c>
      <c r="N341" s="87">
        <v>0</v>
      </c>
      <c r="O341" s="55">
        <v>281222</v>
      </c>
      <c r="P341" s="55">
        <v>-219319</v>
      </c>
      <c r="Q341" s="56">
        <f t="shared" si="24"/>
        <v>14118362</v>
      </c>
      <c r="R341" s="56">
        <v>221373</v>
      </c>
      <c r="S341" s="56">
        <v>430302</v>
      </c>
      <c r="T341" s="56">
        <v>2720628</v>
      </c>
      <c r="U341" s="56">
        <v>2657096</v>
      </c>
      <c r="V341" s="88">
        <f t="shared" si="25"/>
        <v>6029399</v>
      </c>
      <c r="W341" s="56">
        <v>421566</v>
      </c>
      <c r="X341" s="56">
        <v>391342</v>
      </c>
      <c r="Y341" s="56">
        <v>1525114</v>
      </c>
      <c r="Z341" s="56">
        <v>1183</v>
      </c>
      <c r="AA341" s="88">
        <f t="shared" si="26"/>
        <v>2339205</v>
      </c>
      <c r="AB341" s="56">
        <v>1653609</v>
      </c>
      <c r="AC341" s="56">
        <v>57950</v>
      </c>
      <c r="AD341" s="56">
        <f t="shared" si="27"/>
        <v>1711559</v>
      </c>
      <c r="AE341" s="56">
        <v>533682</v>
      </c>
      <c r="AF341" s="88">
        <v>2245241</v>
      </c>
      <c r="AG341" s="56"/>
      <c r="AH341" s="56"/>
      <c r="AI341" s="56"/>
    </row>
    <row r="342" spans="1:35">
      <c r="A342" s="4"/>
      <c r="B342" s="2">
        <v>4</v>
      </c>
      <c r="C342" s="4" t="s">
        <v>393</v>
      </c>
      <c r="D342" s="18" t="s">
        <v>1021</v>
      </c>
      <c r="E342" s="18" t="s">
        <v>1022</v>
      </c>
      <c r="F342" s="18"/>
      <c r="G342" s="19" t="s">
        <v>1023</v>
      </c>
      <c r="H342" s="34">
        <v>7.6383590000000008E-6</v>
      </c>
      <c r="I342" s="55">
        <v>253061</v>
      </c>
      <c r="J342" s="55">
        <v>-24269</v>
      </c>
      <c r="K342" s="55">
        <v>-48</v>
      </c>
      <c r="L342" s="55">
        <v>37113</v>
      </c>
      <c r="M342" s="55">
        <v>2433</v>
      </c>
      <c r="N342" s="87">
        <v>0</v>
      </c>
      <c r="O342" s="55">
        <v>5750</v>
      </c>
      <c r="P342" s="55">
        <v>14602</v>
      </c>
      <c r="Q342" s="56">
        <f t="shared" ref="Q342:Q405" si="28">SUM(I342:K342,L342:P342)</f>
        <v>288642</v>
      </c>
      <c r="R342" s="56">
        <v>4526</v>
      </c>
      <c r="S342" s="56">
        <v>8797</v>
      </c>
      <c r="T342" s="56">
        <v>55622</v>
      </c>
      <c r="U342" s="56">
        <v>104090</v>
      </c>
      <c r="V342" s="88">
        <f t="shared" si="25"/>
        <v>173035</v>
      </c>
      <c r="W342" s="56">
        <v>8619</v>
      </c>
      <c r="X342" s="56">
        <v>8001</v>
      </c>
      <c r="Y342" s="56">
        <v>31180</v>
      </c>
      <c r="Z342" s="56">
        <v>14</v>
      </c>
      <c r="AA342" s="88">
        <f t="shared" si="26"/>
        <v>47814</v>
      </c>
      <c r="AB342" s="56">
        <v>37113</v>
      </c>
      <c r="AC342" s="56">
        <v>-2121</v>
      </c>
      <c r="AD342" s="56">
        <f t="shared" si="27"/>
        <v>34992</v>
      </c>
      <c r="AE342" s="56">
        <v>20348</v>
      </c>
      <c r="AF342" s="88">
        <v>55340</v>
      </c>
      <c r="AG342" s="56"/>
      <c r="AH342" s="56"/>
      <c r="AI342" s="56"/>
    </row>
    <row r="343" spans="1:35">
      <c r="A343" s="4"/>
      <c r="B343" s="2">
        <v>4</v>
      </c>
      <c r="C343" s="4" t="s">
        <v>393</v>
      </c>
      <c r="D343" s="18" t="s">
        <v>1024</v>
      </c>
      <c r="E343" s="18" t="s">
        <v>1025</v>
      </c>
      <c r="F343" s="18"/>
      <c r="G343" s="19" t="s">
        <v>1026</v>
      </c>
      <c r="H343" s="34">
        <v>9.1533781999999998E-5</v>
      </c>
      <c r="I343" s="55">
        <v>3355508</v>
      </c>
      <c r="J343" s="55">
        <v>-290826</v>
      </c>
      <c r="K343" s="55">
        <v>-578</v>
      </c>
      <c r="L343" s="55">
        <v>397060</v>
      </c>
      <c r="M343" s="55">
        <v>29153</v>
      </c>
      <c r="N343" s="87">
        <v>0</v>
      </c>
      <c r="O343" s="55">
        <v>68898</v>
      </c>
      <c r="P343" s="55">
        <v>-100289</v>
      </c>
      <c r="Q343" s="56">
        <f t="shared" si="28"/>
        <v>3458926</v>
      </c>
      <c r="R343" s="56">
        <v>54235</v>
      </c>
      <c r="S343" s="56">
        <v>105422</v>
      </c>
      <c r="T343" s="56">
        <v>666540</v>
      </c>
      <c r="U343" s="56">
        <v>655141</v>
      </c>
      <c r="V343" s="88">
        <f t="shared" ref="V343:V406" si="29">SUM(R343:U343)</f>
        <v>1481338</v>
      </c>
      <c r="W343" s="56">
        <v>103282</v>
      </c>
      <c r="X343" s="56">
        <v>95877</v>
      </c>
      <c r="Y343" s="56">
        <v>373645</v>
      </c>
      <c r="Z343" s="56">
        <v>287</v>
      </c>
      <c r="AA343" s="88">
        <f t="shared" ref="AA343:AA406" si="30">SUM(W343:Z343)</f>
        <v>573091</v>
      </c>
      <c r="AB343" s="56">
        <v>397060</v>
      </c>
      <c r="AC343" s="56">
        <v>22263</v>
      </c>
      <c r="AD343" s="56">
        <f t="shared" si="27"/>
        <v>419323</v>
      </c>
      <c r="AE343" s="56">
        <v>132717</v>
      </c>
      <c r="AF343" s="88">
        <v>552040</v>
      </c>
      <c r="AG343" s="56"/>
      <c r="AH343" s="56"/>
      <c r="AI343" s="56"/>
    </row>
    <row r="344" spans="1:35">
      <c r="A344" s="4"/>
      <c r="B344" s="2">
        <v>4</v>
      </c>
      <c r="C344" s="4" t="s">
        <v>393</v>
      </c>
      <c r="D344" s="18" t="s">
        <v>1027</v>
      </c>
      <c r="E344" s="18" t="s">
        <v>1028</v>
      </c>
      <c r="F344" s="18"/>
      <c r="G344" s="19" t="s">
        <v>1029</v>
      </c>
      <c r="H344" s="34">
        <v>5.9564030000000001E-6</v>
      </c>
      <c r="I344" s="55">
        <v>218172</v>
      </c>
      <c r="J344" s="55">
        <v>-18925</v>
      </c>
      <c r="K344" s="55">
        <v>-38</v>
      </c>
      <c r="L344" s="55">
        <v>25865</v>
      </c>
      <c r="M344" s="55">
        <v>1897</v>
      </c>
      <c r="N344" s="87">
        <v>0</v>
      </c>
      <c r="O344" s="55">
        <v>4483</v>
      </c>
      <c r="P344" s="55">
        <v>-6370</v>
      </c>
      <c r="Q344" s="56">
        <f t="shared" si="28"/>
        <v>225084</v>
      </c>
      <c r="R344" s="56">
        <v>3529</v>
      </c>
      <c r="S344" s="56">
        <v>6860</v>
      </c>
      <c r="T344" s="56">
        <v>43374</v>
      </c>
      <c r="U344" s="56">
        <v>57951</v>
      </c>
      <c r="V344" s="88">
        <f t="shared" si="29"/>
        <v>111714</v>
      </c>
      <c r="W344" s="56">
        <v>6721</v>
      </c>
      <c r="X344" s="56">
        <v>6239</v>
      </c>
      <c r="Y344" s="56">
        <v>24314</v>
      </c>
      <c r="Z344" s="56">
        <v>15</v>
      </c>
      <c r="AA344" s="88">
        <f t="shared" si="30"/>
        <v>37289</v>
      </c>
      <c r="AB344" s="56">
        <v>25865</v>
      </c>
      <c r="AC344" s="56">
        <v>1422</v>
      </c>
      <c r="AD344" s="56">
        <f t="shared" si="27"/>
        <v>27287</v>
      </c>
      <c r="AE344" s="56">
        <v>11681</v>
      </c>
      <c r="AF344" s="88">
        <v>38968</v>
      </c>
      <c r="AG344" s="56"/>
      <c r="AH344" s="56"/>
      <c r="AI344" s="56"/>
    </row>
    <row r="345" spans="1:35">
      <c r="A345" s="4"/>
      <c r="B345" s="2">
        <v>4</v>
      </c>
      <c r="C345" s="4" t="s">
        <v>393</v>
      </c>
      <c r="D345" s="18" t="s">
        <v>1030</v>
      </c>
      <c r="E345" s="18" t="s">
        <v>1031</v>
      </c>
      <c r="F345" s="18"/>
      <c r="G345" s="19" t="s">
        <v>1032</v>
      </c>
      <c r="H345" s="34">
        <v>3.6986980000000002E-5</v>
      </c>
      <c r="I345" s="55">
        <v>1400762</v>
      </c>
      <c r="J345" s="55">
        <v>-117517</v>
      </c>
      <c r="K345" s="55">
        <v>-234</v>
      </c>
      <c r="L345" s="55">
        <v>153819</v>
      </c>
      <c r="M345" s="55">
        <v>11780</v>
      </c>
      <c r="N345" s="87">
        <v>0</v>
      </c>
      <c r="O345" s="55">
        <v>27840</v>
      </c>
      <c r="P345" s="55">
        <v>-78767</v>
      </c>
      <c r="Q345" s="56">
        <f t="shared" si="28"/>
        <v>1397683</v>
      </c>
      <c r="R345" s="56">
        <v>21915</v>
      </c>
      <c r="S345" s="56">
        <v>42599</v>
      </c>
      <c r="T345" s="56">
        <v>269335</v>
      </c>
      <c r="U345" s="56">
        <v>610509</v>
      </c>
      <c r="V345" s="88">
        <f t="shared" si="29"/>
        <v>944358</v>
      </c>
      <c r="W345" s="56">
        <v>41734</v>
      </c>
      <c r="X345" s="56">
        <v>38742</v>
      </c>
      <c r="Y345" s="56">
        <v>150983</v>
      </c>
      <c r="Z345" s="56">
        <v>44</v>
      </c>
      <c r="AA345" s="88">
        <f t="shared" si="30"/>
        <v>231503</v>
      </c>
      <c r="AB345" s="56">
        <v>153819</v>
      </c>
      <c r="AC345" s="56">
        <v>15621</v>
      </c>
      <c r="AD345" s="56">
        <f t="shared" ref="AD345:AD408" si="31">+AB345+AC345</f>
        <v>169440</v>
      </c>
      <c r="AE345" s="56">
        <v>123375</v>
      </c>
      <c r="AF345" s="88">
        <v>292815</v>
      </c>
      <c r="AG345" s="56"/>
      <c r="AH345" s="56"/>
      <c r="AI345" s="56"/>
    </row>
    <row r="346" spans="1:35">
      <c r="A346" s="4"/>
      <c r="B346" s="2">
        <v>4</v>
      </c>
      <c r="C346" s="4" t="s">
        <v>393</v>
      </c>
      <c r="D346" s="18" t="s">
        <v>1033</v>
      </c>
      <c r="E346" s="18" t="s">
        <v>1034</v>
      </c>
      <c r="F346" s="18"/>
      <c r="G346" s="19" t="s">
        <v>1035</v>
      </c>
      <c r="H346" s="34">
        <v>1.5654780200000001E-4</v>
      </c>
      <c r="I346" s="55">
        <v>5499298</v>
      </c>
      <c r="J346" s="55">
        <v>-497392</v>
      </c>
      <c r="K346" s="55">
        <v>-989</v>
      </c>
      <c r="L346" s="55">
        <v>714453</v>
      </c>
      <c r="M346" s="55">
        <v>49859</v>
      </c>
      <c r="N346" s="87">
        <v>0</v>
      </c>
      <c r="O346" s="55">
        <v>117834</v>
      </c>
      <c r="P346" s="55">
        <v>32646</v>
      </c>
      <c r="Q346" s="56">
        <f t="shared" si="28"/>
        <v>5915709</v>
      </c>
      <c r="R346" s="56">
        <v>92757</v>
      </c>
      <c r="S346" s="56">
        <v>180300</v>
      </c>
      <c r="T346" s="56">
        <v>1139965</v>
      </c>
      <c r="U346" s="56">
        <v>1420136</v>
      </c>
      <c r="V346" s="88">
        <f t="shared" si="29"/>
        <v>2833158</v>
      </c>
      <c r="W346" s="56">
        <v>176640</v>
      </c>
      <c r="X346" s="56">
        <v>163976</v>
      </c>
      <c r="Y346" s="56">
        <v>639035</v>
      </c>
      <c r="Z346" s="56">
        <v>438</v>
      </c>
      <c r="AA346" s="88">
        <f t="shared" si="30"/>
        <v>980089</v>
      </c>
      <c r="AB346" s="56">
        <v>714453</v>
      </c>
      <c r="AC346" s="56">
        <v>2704</v>
      </c>
      <c r="AD346" s="56">
        <f t="shared" si="31"/>
        <v>717157</v>
      </c>
      <c r="AE346" s="56">
        <v>281626</v>
      </c>
      <c r="AF346" s="88">
        <v>998783</v>
      </c>
      <c r="AG346" s="56"/>
      <c r="AH346" s="56"/>
      <c r="AI346" s="56"/>
    </row>
    <row r="347" spans="1:35">
      <c r="A347" s="4"/>
      <c r="B347" s="2">
        <v>4</v>
      </c>
      <c r="C347" s="4" t="s">
        <v>393</v>
      </c>
      <c r="D347" s="18" t="s">
        <v>1036</v>
      </c>
      <c r="E347" s="18" t="s">
        <v>1037</v>
      </c>
      <c r="F347" s="18"/>
      <c r="G347" s="19" t="s">
        <v>1038</v>
      </c>
      <c r="H347" s="34">
        <v>8.2831296999999999E-5</v>
      </c>
      <c r="I347" s="55">
        <v>3130832</v>
      </c>
      <c r="J347" s="55">
        <v>-263176</v>
      </c>
      <c r="K347" s="55">
        <v>-523</v>
      </c>
      <c r="L347" s="55">
        <v>345381</v>
      </c>
      <c r="M347" s="55">
        <v>26381</v>
      </c>
      <c r="N347" s="87">
        <v>0</v>
      </c>
      <c r="O347" s="55">
        <v>62347</v>
      </c>
      <c r="P347" s="55">
        <v>-171170</v>
      </c>
      <c r="Q347" s="56">
        <f t="shared" si="28"/>
        <v>3130072</v>
      </c>
      <c r="R347" s="56">
        <v>49079</v>
      </c>
      <c r="S347" s="56">
        <v>95399</v>
      </c>
      <c r="T347" s="56">
        <v>603169</v>
      </c>
      <c r="U347" s="56">
        <v>636749</v>
      </c>
      <c r="V347" s="88">
        <f t="shared" si="29"/>
        <v>1384396</v>
      </c>
      <c r="W347" s="56">
        <v>93462</v>
      </c>
      <c r="X347" s="56">
        <v>86761</v>
      </c>
      <c r="Y347" s="56">
        <v>338121</v>
      </c>
      <c r="Z347" s="56">
        <v>38803</v>
      </c>
      <c r="AA347" s="88">
        <f t="shared" si="30"/>
        <v>557147</v>
      </c>
      <c r="AB347" s="56">
        <v>345381</v>
      </c>
      <c r="AC347" s="56">
        <v>34075</v>
      </c>
      <c r="AD347" s="56">
        <f t="shared" si="31"/>
        <v>379456</v>
      </c>
      <c r="AE347" s="56">
        <v>123129</v>
      </c>
      <c r="AF347" s="88">
        <v>502585</v>
      </c>
      <c r="AG347" s="56"/>
      <c r="AH347" s="56"/>
      <c r="AI347" s="56"/>
    </row>
    <row r="348" spans="1:35">
      <c r="A348" s="4"/>
      <c r="B348" s="2">
        <v>4</v>
      </c>
      <c r="C348" s="4" t="s">
        <v>393</v>
      </c>
      <c r="D348" s="18" t="s">
        <v>1039</v>
      </c>
      <c r="E348" s="18" t="s">
        <v>1040</v>
      </c>
      <c r="F348" s="18"/>
      <c r="G348" s="19" t="s">
        <v>1041</v>
      </c>
      <c r="H348" s="34">
        <v>9.3624899999999999E-6</v>
      </c>
      <c r="I348" s="55">
        <v>330015</v>
      </c>
      <c r="J348" s="55">
        <v>-29747</v>
      </c>
      <c r="K348" s="55">
        <v>-59</v>
      </c>
      <c r="L348" s="55">
        <v>42564</v>
      </c>
      <c r="M348" s="55">
        <v>2981</v>
      </c>
      <c r="N348" s="87">
        <v>0</v>
      </c>
      <c r="O348" s="55">
        <v>7047</v>
      </c>
      <c r="P348" s="55">
        <v>994</v>
      </c>
      <c r="Q348" s="56">
        <f t="shared" si="28"/>
        <v>353795</v>
      </c>
      <c r="R348" s="56">
        <v>5547</v>
      </c>
      <c r="S348" s="56">
        <v>10783</v>
      </c>
      <c r="T348" s="56">
        <v>68177</v>
      </c>
      <c r="U348" s="56">
        <v>103097</v>
      </c>
      <c r="V348" s="88">
        <f t="shared" si="29"/>
        <v>187604</v>
      </c>
      <c r="W348" s="56">
        <v>10564</v>
      </c>
      <c r="X348" s="56">
        <v>9807</v>
      </c>
      <c r="Y348" s="56">
        <v>38218</v>
      </c>
      <c r="Z348" s="56">
        <v>22</v>
      </c>
      <c r="AA348" s="88">
        <f t="shared" si="30"/>
        <v>58611</v>
      </c>
      <c r="AB348" s="56">
        <v>42564</v>
      </c>
      <c r="AC348" s="56">
        <v>326</v>
      </c>
      <c r="AD348" s="56">
        <f t="shared" si="31"/>
        <v>42890</v>
      </c>
      <c r="AE348" s="56">
        <v>20482</v>
      </c>
      <c r="AF348" s="88">
        <v>63372</v>
      </c>
      <c r="AG348" s="56"/>
      <c r="AH348" s="56"/>
      <c r="AI348" s="56"/>
    </row>
    <row r="349" spans="1:35">
      <c r="A349" s="4"/>
      <c r="B349" s="2">
        <v>4</v>
      </c>
      <c r="C349" s="4" t="s">
        <v>393</v>
      </c>
      <c r="D349" s="18" t="s">
        <v>1042</v>
      </c>
      <c r="E349" s="18" t="s">
        <v>1043</v>
      </c>
      <c r="F349" s="18"/>
      <c r="G349" s="19" t="s">
        <v>1044</v>
      </c>
      <c r="H349" s="34">
        <v>2.8991709E-5</v>
      </c>
      <c r="I349" s="55">
        <v>1007472</v>
      </c>
      <c r="J349" s="55">
        <v>-92114</v>
      </c>
      <c r="K349" s="55">
        <v>-183</v>
      </c>
      <c r="L349" s="55">
        <v>133932</v>
      </c>
      <c r="M349" s="55">
        <v>9233</v>
      </c>
      <c r="N349" s="87">
        <v>0</v>
      </c>
      <c r="O349" s="55">
        <v>21822</v>
      </c>
      <c r="P349" s="55">
        <v>15392</v>
      </c>
      <c r="Q349" s="56">
        <f t="shared" si="28"/>
        <v>1095554</v>
      </c>
      <c r="R349" s="56">
        <v>17178</v>
      </c>
      <c r="S349" s="56">
        <v>33391</v>
      </c>
      <c r="T349" s="56">
        <v>211115</v>
      </c>
      <c r="U349" s="56">
        <v>297082</v>
      </c>
      <c r="V349" s="88">
        <f t="shared" si="29"/>
        <v>558766</v>
      </c>
      <c r="W349" s="56">
        <v>32713</v>
      </c>
      <c r="X349" s="56">
        <v>30367</v>
      </c>
      <c r="Y349" s="56">
        <v>118345</v>
      </c>
      <c r="Z349" s="56">
        <v>74</v>
      </c>
      <c r="AA349" s="88">
        <f t="shared" si="30"/>
        <v>181499</v>
      </c>
      <c r="AB349" s="56">
        <v>133932</v>
      </c>
      <c r="AC349" s="56">
        <v>-1119</v>
      </c>
      <c r="AD349" s="56">
        <f t="shared" si="31"/>
        <v>132813</v>
      </c>
      <c r="AE349" s="56">
        <v>58709</v>
      </c>
      <c r="AF349" s="88">
        <v>191522</v>
      </c>
      <c r="AG349" s="56"/>
      <c r="AH349" s="56"/>
      <c r="AI349" s="56"/>
    </row>
    <row r="350" spans="1:35">
      <c r="A350" s="4"/>
      <c r="B350" s="2">
        <v>4</v>
      </c>
      <c r="C350" s="4" t="s">
        <v>393</v>
      </c>
      <c r="D350" s="18" t="s">
        <v>1045</v>
      </c>
      <c r="E350" s="18" t="s">
        <v>1046</v>
      </c>
      <c r="F350" s="18"/>
      <c r="G350" s="19" t="s">
        <v>1047</v>
      </c>
      <c r="H350" s="34">
        <v>4.7701580999999999E-5</v>
      </c>
      <c r="I350" s="55">
        <v>1705856</v>
      </c>
      <c r="J350" s="55">
        <v>-151560</v>
      </c>
      <c r="K350" s="55">
        <v>-301</v>
      </c>
      <c r="L350" s="55">
        <v>213245</v>
      </c>
      <c r="M350" s="55">
        <v>15193</v>
      </c>
      <c r="N350" s="87">
        <v>0</v>
      </c>
      <c r="O350" s="55">
        <v>35906</v>
      </c>
      <c r="P350" s="55">
        <v>-15767</v>
      </c>
      <c r="Q350" s="56">
        <f t="shared" si="28"/>
        <v>1802572</v>
      </c>
      <c r="R350" s="56">
        <v>28264</v>
      </c>
      <c r="S350" s="56">
        <v>54939</v>
      </c>
      <c r="T350" s="56">
        <v>347358</v>
      </c>
      <c r="U350" s="56">
        <v>480499</v>
      </c>
      <c r="V350" s="88">
        <f t="shared" si="29"/>
        <v>911060</v>
      </c>
      <c r="W350" s="56">
        <v>53824</v>
      </c>
      <c r="X350" s="56">
        <v>49965</v>
      </c>
      <c r="Y350" s="56">
        <v>194720</v>
      </c>
      <c r="Z350" s="56">
        <v>123</v>
      </c>
      <c r="AA350" s="88">
        <f t="shared" si="30"/>
        <v>298632</v>
      </c>
      <c r="AB350" s="56">
        <v>213245</v>
      </c>
      <c r="AC350" s="56">
        <v>5280</v>
      </c>
      <c r="AD350" s="56">
        <f t="shared" si="31"/>
        <v>218525</v>
      </c>
      <c r="AE350" s="56">
        <v>95949</v>
      </c>
      <c r="AF350" s="88">
        <v>314474</v>
      </c>
      <c r="AG350" s="56"/>
      <c r="AH350" s="56"/>
      <c r="AI350" s="56"/>
    </row>
    <row r="351" spans="1:35">
      <c r="A351" s="4"/>
      <c r="B351" s="2">
        <v>4</v>
      </c>
      <c r="C351" s="4" t="s">
        <v>393</v>
      </c>
      <c r="D351" s="18" t="s">
        <v>1048</v>
      </c>
      <c r="E351" s="18" t="s">
        <v>1049</v>
      </c>
      <c r="F351" s="18"/>
      <c r="G351" s="19" t="s">
        <v>1050</v>
      </c>
      <c r="H351" s="34">
        <v>7.4475650999999995E-5</v>
      </c>
      <c r="I351" s="55">
        <v>2761650</v>
      </c>
      <c r="J351" s="55">
        <v>-236628</v>
      </c>
      <c r="K351" s="55">
        <v>-471</v>
      </c>
      <c r="L351" s="55">
        <v>318418</v>
      </c>
      <c r="M351" s="55">
        <v>23720</v>
      </c>
      <c r="N351" s="87">
        <v>0</v>
      </c>
      <c r="O351" s="55">
        <v>56058</v>
      </c>
      <c r="P351" s="55">
        <v>-108423</v>
      </c>
      <c r="Q351" s="56">
        <f t="shared" si="28"/>
        <v>2814324</v>
      </c>
      <c r="R351" s="56">
        <v>44128</v>
      </c>
      <c r="S351" s="56">
        <v>85776</v>
      </c>
      <c r="T351" s="56">
        <v>542324</v>
      </c>
      <c r="U351" s="56">
        <v>767787</v>
      </c>
      <c r="V351" s="88">
        <f t="shared" si="29"/>
        <v>1440015</v>
      </c>
      <c r="W351" s="56">
        <v>84034</v>
      </c>
      <c r="X351" s="56">
        <v>78009</v>
      </c>
      <c r="Y351" s="56">
        <v>304013</v>
      </c>
      <c r="Z351" s="56">
        <v>184</v>
      </c>
      <c r="AA351" s="88">
        <f t="shared" si="30"/>
        <v>466240</v>
      </c>
      <c r="AB351" s="56">
        <v>318418</v>
      </c>
      <c r="AC351" s="56">
        <v>22761</v>
      </c>
      <c r="AD351" s="56">
        <f t="shared" si="31"/>
        <v>341179</v>
      </c>
      <c r="AE351" s="56">
        <v>155355</v>
      </c>
      <c r="AF351" s="88">
        <v>496534</v>
      </c>
      <c r="AG351" s="56"/>
      <c r="AH351" s="56"/>
      <c r="AI351" s="56"/>
    </row>
    <row r="352" spans="1:35">
      <c r="A352" s="4"/>
      <c r="B352" s="2">
        <v>4</v>
      </c>
      <c r="C352" s="4" t="s">
        <v>393</v>
      </c>
      <c r="D352" s="18" t="s">
        <v>1051</v>
      </c>
      <c r="E352" s="18" t="s">
        <v>1052</v>
      </c>
      <c r="F352" s="18"/>
      <c r="G352" s="19" t="s">
        <v>1053</v>
      </c>
      <c r="H352" s="34">
        <v>3.3577147999999999E-4</v>
      </c>
      <c r="I352" s="55">
        <v>11429108</v>
      </c>
      <c r="J352" s="55">
        <v>-1066831</v>
      </c>
      <c r="K352" s="55">
        <v>-2122</v>
      </c>
      <c r="L352" s="55">
        <v>1586443</v>
      </c>
      <c r="M352" s="55">
        <v>106941</v>
      </c>
      <c r="N352" s="87">
        <v>0</v>
      </c>
      <c r="O352" s="55">
        <v>252737</v>
      </c>
      <c r="P352" s="55">
        <v>382029</v>
      </c>
      <c r="Q352" s="56">
        <f t="shared" si="28"/>
        <v>12688305</v>
      </c>
      <c r="R352" s="56">
        <v>198950</v>
      </c>
      <c r="S352" s="56">
        <v>386717</v>
      </c>
      <c r="T352" s="56">
        <v>2445054</v>
      </c>
      <c r="U352" s="56">
        <v>3416503</v>
      </c>
      <c r="V352" s="88">
        <f t="shared" si="29"/>
        <v>6447224</v>
      </c>
      <c r="W352" s="56">
        <v>378865</v>
      </c>
      <c r="X352" s="56">
        <v>351703</v>
      </c>
      <c r="Y352" s="56">
        <v>1370634</v>
      </c>
      <c r="Z352" s="56">
        <v>877</v>
      </c>
      <c r="AA352" s="88">
        <f t="shared" si="30"/>
        <v>2102079</v>
      </c>
      <c r="AB352" s="56">
        <v>1586443</v>
      </c>
      <c r="AC352" s="56">
        <v>-48249</v>
      </c>
      <c r="AD352" s="56">
        <f t="shared" si="31"/>
        <v>1538194</v>
      </c>
      <c r="AE352" s="56">
        <v>670150</v>
      </c>
      <c r="AF352" s="88">
        <v>2208344</v>
      </c>
      <c r="AG352" s="56"/>
      <c r="AH352" s="56"/>
      <c r="AI352" s="56"/>
    </row>
    <row r="353" spans="1:35">
      <c r="A353" s="4"/>
      <c r="B353" s="2">
        <v>4</v>
      </c>
      <c r="C353" s="4" t="s">
        <v>393</v>
      </c>
      <c r="D353" s="18" t="s">
        <v>1054</v>
      </c>
      <c r="E353" s="18" t="s">
        <v>1055</v>
      </c>
      <c r="F353" s="18"/>
      <c r="G353" s="19" t="s">
        <v>1056</v>
      </c>
      <c r="H353" s="34">
        <v>3.5378042999999997E-5</v>
      </c>
      <c r="I353" s="55">
        <v>910476</v>
      </c>
      <c r="J353" s="55">
        <v>-112405</v>
      </c>
      <c r="K353" s="55">
        <v>-224</v>
      </c>
      <c r="L353" s="55">
        <v>210525</v>
      </c>
      <c r="M353" s="55">
        <v>11268</v>
      </c>
      <c r="N353" s="87">
        <v>0</v>
      </c>
      <c r="O353" s="55">
        <v>26630</v>
      </c>
      <c r="P353" s="55">
        <v>290614</v>
      </c>
      <c r="Q353" s="56">
        <f t="shared" si="28"/>
        <v>1336884</v>
      </c>
      <c r="R353" s="56">
        <v>20962</v>
      </c>
      <c r="S353" s="56">
        <v>40746</v>
      </c>
      <c r="T353" s="56">
        <v>257619</v>
      </c>
      <c r="U353" s="56">
        <v>522624</v>
      </c>
      <c r="V353" s="88">
        <f t="shared" si="29"/>
        <v>841951</v>
      </c>
      <c r="W353" s="56">
        <v>39919</v>
      </c>
      <c r="X353" s="56">
        <v>37057</v>
      </c>
      <c r="Y353" s="56">
        <v>144415</v>
      </c>
      <c r="Z353" s="56">
        <v>63</v>
      </c>
      <c r="AA353" s="88">
        <f t="shared" si="30"/>
        <v>221454</v>
      </c>
      <c r="AB353" s="56">
        <v>210525</v>
      </c>
      <c r="AC353" s="56">
        <v>-48456</v>
      </c>
      <c r="AD353" s="56">
        <f t="shared" si="31"/>
        <v>162069</v>
      </c>
      <c r="AE353" s="56">
        <v>96715</v>
      </c>
      <c r="AF353" s="88">
        <v>258784</v>
      </c>
      <c r="AG353" s="56"/>
      <c r="AH353" s="56"/>
      <c r="AI353" s="56"/>
    </row>
    <row r="354" spans="1:35">
      <c r="A354" s="4"/>
      <c r="B354" s="2">
        <v>4</v>
      </c>
      <c r="C354" s="4" t="s">
        <v>393</v>
      </c>
      <c r="D354" s="18" t="s">
        <v>1057</v>
      </c>
      <c r="E354" s="18" t="s">
        <v>1058</v>
      </c>
      <c r="F354" s="18"/>
      <c r="G354" s="19" t="s">
        <v>1059</v>
      </c>
      <c r="H354" s="34">
        <v>1.6750318E-5</v>
      </c>
      <c r="I354" s="55">
        <v>611320</v>
      </c>
      <c r="J354" s="55">
        <v>-53220</v>
      </c>
      <c r="K354" s="55">
        <v>-106</v>
      </c>
      <c r="L354" s="55">
        <v>73063</v>
      </c>
      <c r="M354" s="55">
        <v>5335</v>
      </c>
      <c r="N354" s="87">
        <v>0</v>
      </c>
      <c r="O354" s="55">
        <v>12608</v>
      </c>
      <c r="P354" s="55">
        <v>-16030</v>
      </c>
      <c r="Q354" s="56">
        <f t="shared" si="28"/>
        <v>632970</v>
      </c>
      <c r="R354" s="56">
        <v>9925</v>
      </c>
      <c r="S354" s="56">
        <v>19292</v>
      </c>
      <c r="T354" s="56">
        <v>121974</v>
      </c>
      <c r="U354" s="56">
        <v>165086</v>
      </c>
      <c r="V354" s="88">
        <f t="shared" si="29"/>
        <v>316277</v>
      </c>
      <c r="W354" s="56">
        <v>18900</v>
      </c>
      <c r="X354" s="56">
        <v>17545</v>
      </c>
      <c r="Y354" s="56">
        <v>68376</v>
      </c>
      <c r="Z354" s="56">
        <v>43</v>
      </c>
      <c r="AA354" s="88">
        <f t="shared" si="30"/>
        <v>104864</v>
      </c>
      <c r="AB354" s="56">
        <v>73063</v>
      </c>
      <c r="AC354" s="56">
        <v>3671</v>
      </c>
      <c r="AD354" s="56">
        <f t="shared" si="31"/>
        <v>76734</v>
      </c>
      <c r="AE354" s="56">
        <v>33225</v>
      </c>
      <c r="AF354" s="88">
        <v>109959</v>
      </c>
      <c r="AG354" s="56"/>
      <c r="AH354" s="56"/>
      <c r="AI354" s="56"/>
    </row>
    <row r="355" spans="1:35">
      <c r="A355" s="4"/>
      <c r="B355" s="2">
        <v>4</v>
      </c>
      <c r="C355" s="4" t="s">
        <v>393</v>
      </c>
      <c r="D355" s="18" t="s">
        <v>1060</v>
      </c>
      <c r="E355" s="18" t="s">
        <v>1061</v>
      </c>
      <c r="F355" s="18"/>
      <c r="G355" s="19" t="s">
        <v>1062</v>
      </c>
      <c r="H355" s="34">
        <v>2.3752277999999999E-5</v>
      </c>
      <c r="I355" s="55">
        <v>925357</v>
      </c>
      <c r="J355" s="55">
        <v>-75467</v>
      </c>
      <c r="K355" s="55">
        <v>-150</v>
      </c>
      <c r="L355" s="55">
        <v>94969</v>
      </c>
      <c r="M355" s="55">
        <v>7564</v>
      </c>
      <c r="N355" s="87">
        <v>0</v>
      </c>
      <c r="O355" s="55">
        <v>17878</v>
      </c>
      <c r="P355" s="55">
        <v>-72588</v>
      </c>
      <c r="Q355" s="56">
        <f t="shared" si="28"/>
        <v>897563</v>
      </c>
      <c r="R355" s="56">
        <v>14074</v>
      </c>
      <c r="S355" s="56">
        <v>27356</v>
      </c>
      <c r="T355" s="56">
        <v>172962</v>
      </c>
      <c r="U355" s="56">
        <v>174091</v>
      </c>
      <c r="V355" s="88">
        <f t="shared" si="29"/>
        <v>388483</v>
      </c>
      <c r="W355" s="56">
        <v>26801</v>
      </c>
      <c r="X355" s="56">
        <v>24879</v>
      </c>
      <c r="Y355" s="56">
        <v>96958</v>
      </c>
      <c r="Z355" s="56">
        <v>35128</v>
      </c>
      <c r="AA355" s="88">
        <f t="shared" si="30"/>
        <v>183766</v>
      </c>
      <c r="AB355" s="56">
        <v>94969</v>
      </c>
      <c r="AC355" s="56">
        <v>13842</v>
      </c>
      <c r="AD355" s="56">
        <f t="shared" si="31"/>
        <v>108811</v>
      </c>
      <c r="AE355" s="56">
        <v>29416</v>
      </c>
      <c r="AF355" s="88">
        <v>138227</v>
      </c>
      <c r="AG355" s="56"/>
      <c r="AH355" s="56"/>
      <c r="AI355" s="56"/>
    </row>
    <row r="356" spans="1:35">
      <c r="A356" s="4"/>
      <c r="B356" s="2">
        <v>4</v>
      </c>
      <c r="C356" s="4" t="s">
        <v>393</v>
      </c>
      <c r="D356" s="18" t="s">
        <v>1063</v>
      </c>
      <c r="E356" s="18" t="s">
        <v>1064</v>
      </c>
      <c r="F356" s="18"/>
      <c r="G356" s="19" t="s">
        <v>1065</v>
      </c>
      <c r="H356" s="34">
        <v>1.1826568E-5</v>
      </c>
      <c r="I356" s="55">
        <v>463668</v>
      </c>
      <c r="J356" s="55">
        <v>-37576</v>
      </c>
      <c r="K356" s="55">
        <v>-75</v>
      </c>
      <c r="L356" s="55">
        <v>46855</v>
      </c>
      <c r="M356" s="55">
        <v>3766</v>
      </c>
      <c r="N356" s="87">
        <v>0</v>
      </c>
      <c r="O356" s="55">
        <v>8902</v>
      </c>
      <c r="P356" s="55">
        <v>-38632</v>
      </c>
      <c r="Q356" s="56">
        <f t="shared" si="28"/>
        <v>446908</v>
      </c>
      <c r="R356" s="56">
        <v>7007</v>
      </c>
      <c r="S356" s="56">
        <v>13621</v>
      </c>
      <c r="T356" s="56">
        <v>86120</v>
      </c>
      <c r="U356" s="56">
        <v>123293</v>
      </c>
      <c r="V356" s="88">
        <f t="shared" si="29"/>
        <v>230041</v>
      </c>
      <c r="W356" s="56">
        <v>13344</v>
      </c>
      <c r="X356" s="56">
        <v>12388</v>
      </c>
      <c r="Y356" s="56">
        <v>48277</v>
      </c>
      <c r="Z356" s="56">
        <v>12717</v>
      </c>
      <c r="AA356" s="88">
        <f t="shared" si="30"/>
        <v>86726</v>
      </c>
      <c r="AB356" s="56">
        <v>46855</v>
      </c>
      <c r="AC356" s="56">
        <v>7323</v>
      </c>
      <c r="AD356" s="56">
        <f t="shared" si="31"/>
        <v>54178</v>
      </c>
      <c r="AE356" s="56">
        <v>22941</v>
      </c>
      <c r="AF356" s="88">
        <v>77119</v>
      </c>
      <c r="AG356" s="56"/>
      <c r="AH356" s="56"/>
      <c r="AI356" s="56"/>
    </row>
    <row r="357" spans="1:35">
      <c r="A357" s="4"/>
      <c r="B357" s="2">
        <v>4</v>
      </c>
      <c r="C357" s="4" t="s">
        <v>393</v>
      </c>
      <c r="D357" s="18" t="s">
        <v>1066</v>
      </c>
      <c r="E357" s="18" t="s">
        <v>1067</v>
      </c>
      <c r="F357" s="18"/>
      <c r="G357" s="19" t="s">
        <v>1068</v>
      </c>
      <c r="H357" s="34">
        <v>8.3219839799999996E-4</v>
      </c>
      <c r="I357" s="55">
        <v>29708647</v>
      </c>
      <c r="J357" s="55">
        <v>-2644105</v>
      </c>
      <c r="K357" s="55">
        <v>-5259</v>
      </c>
      <c r="L357" s="55">
        <v>3727886</v>
      </c>
      <c r="M357" s="55">
        <v>265049</v>
      </c>
      <c r="N357" s="87">
        <v>0</v>
      </c>
      <c r="O357" s="55">
        <v>626400</v>
      </c>
      <c r="P357" s="55">
        <v>-231078</v>
      </c>
      <c r="Q357" s="56">
        <f t="shared" si="28"/>
        <v>31447540</v>
      </c>
      <c r="R357" s="56">
        <v>493091</v>
      </c>
      <c r="S357" s="56">
        <v>958465</v>
      </c>
      <c r="T357" s="56">
        <v>6059984</v>
      </c>
      <c r="U357" s="56">
        <v>5203899</v>
      </c>
      <c r="V357" s="88">
        <f t="shared" si="29"/>
        <v>12715439</v>
      </c>
      <c r="W357" s="56">
        <v>939005</v>
      </c>
      <c r="X357" s="56">
        <v>871684</v>
      </c>
      <c r="Y357" s="56">
        <v>3397071</v>
      </c>
      <c r="Z357" s="56">
        <v>0</v>
      </c>
      <c r="AA357" s="88">
        <f t="shared" si="30"/>
        <v>5207760</v>
      </c>
      <c r="AB357" s="56">
        <v>3727886</v>
      </c>
      <c r="AC357" s="56">
        <v>84477</v>
      </c>
      <c r="AD357" s="56">
        <f t="shared" si="31"/>
        <v>3812363</v>
      </c>
      <c r="AE357" s="56">
        <v>1042368</v>
      </c>
      <c r="AF357" s="88">
        <v>4854731</v>
      </c>
      <c r="AG357" s="56"/>
      <c r="AH357" s="56"/>
      <c r="AI357" s="56"/>
    </row>
    <row r="358" spans="1:35">
      <c r="A358" s="4"/>
      <c r="B358" s="2">
        <v>4</v>
      </c>
      <c r="C358" s="4" t="s">
        <v>393</v>
      </c>
      <c r="D358" s="18" t="s">
        <v>1069</v>
      </c>
      <c r="E358" s="18" t="s">
        <v>1070</v>
      </c>
      <c r="F358" s="18"/>
      <c r="G358" s="19" t="s">
        <v>1071</v>
      </c>
      <c r="H358" s="34">
        <v>1.2815409299999999E-4</v>
      </c>
      <c r="I358" s="55">
        <v>4588858</v>
      </c>
      <c r="J358" s="55">
        <v>-407178</v>
      </c>
      <c r="K358" s="55">
        <v>-810</v>
      </c>
      <c r="L358" s="55">
        <v>572025</v>
      </c>
      <c r="M358" s="55">
        <v>40816</v>
      </c>
      <c r="N358" s="87">
        <v>0</v>
      </c>
      <c r="O358" s="55">
        <v>96462</v>
      </c>
      <c r="P358" s="55">
        <v>-47420</v>
      </c>
      <c r="Q358" s="56">
        <f t="shared" si="28"/>
        <v>4842753</v>
      </c>
      <c r="R358" s="56">
        <v>75933</v>
      </c>
      <c r="S358" s="56">
        <v>147598</v>
      </c>
      <c r="T358" s="56">
        <v>933205</v>
      </c>
      <c r="U358" s="56">
        <v>1227889</v>
      </c>
      <c r="V358" s="88">
        <f t="shared" si="29"/>
        <v>2384625</v>
      </c>
      <c r="W358" s="56">
        <v>144602</v>
      </c>
      <c r="X358" s="56">
        <v>134235</v>
      </c>
      <c r="Y358" s="56">
        <v>523131</v>
      </c>
      <c r="Z358" s="56">
        <v>342</v>
      </c>
      <c r="AA358" s="88">
        <f t="shared" si="30"/>
        <v>802310</v>
      </c>
      <c r="AB358" s="56">
        <v>572025</v>
      </c>
      <c r="AC358" s="56">
        <v>15058</v>
      </c>
      <c r="AD358" s="56">
        <f t="shared" si="31"/>
        <v>587083</v>
      </c>
      <c r="AE358" s="56">
        <v>245359</v>
      </c>
      <c r="AF358" s="88">
        <v>832442</v>
      </c>
      <c r="AG358" s="56"/>
      <c r="AH358" s="56"/>
      <c r="AI358" s="56"/>
    </row>
    <row r="359" spans="1:35">
      <c r="A359" s="4"/>
      <c r="B359" s="2">
        <v>4</v>
      </c>
      <c r="C359" s="4" t="s">
        <v>393</v>
      </c>
      <c r="D359" s="18" t="s">
        <v>1072</v>
      </c>
      <c r="E359" s="18" t="s">
        <v>1073</v>
      </c>
      <c r="F359" s="18"/>
      <c r="G359" s="19" t="s">
        <v>1074</v>
      </c>
      <c r="H359" s="34">
        <v>1.24192181E-4</v>
      </c>
      <c r="I359" s="55">
        <v>4776984</v>
      </c>
      <c r="J359" s="55">
        <v>-394590</v>
      </c>
      <c r="K359" s="55">
        <v>-785</v>
      </c>
      <c r="L359" s="55">
        <v>505613</v>
      </c>
      <c r="M359" s="55">
        <v>39555</v>
      </c>
      <c r="N359" s="87">
        <v>0</v>
      </c>
      <c r="O359" s="55">
        <v>93480</v>
      </c>
      <c r="P359" s="55">
        <v>-327219</v>
      </c>
      <c r="Q359" s="56">
        <f t="shared" si="28"/>
        <v>4693038</v>
      </c>
      <c r="R359" s="56">
        <v>73586</v>
      </c>
      <c r="S359" s="56">
        <v>143035</v>
      </c>
      <c r="T359" s="56">
        <v>904355</v>
      </c>
      <c r="U359" s="56">
        <v>489084</v>
      </c>
      <c r="V359" s="88">
        <f t="shared" si="29"/>
        <v>1610060</v>
      </c>
      <c r="W359" s="56">
        <v>140131</v>
      </c>
      <c r="X359" s="56">
        <v>130085</v>
      </c>
      <c r="Y359" s="56">
        <v>506958</v>
      </c>
      <c r="Z359" s="56">
        <v>216077</v>
      </c>
      <c r="AA359" s="88">
        <f t="shared" si="30"/>
        <v>993251</v>
      </c>
      <c r="AB359" s="56">
        <v>505613</v>
      </c>
      <c r="AC359" s="56">
        <v>63321</v>
      </c>
      <c r="AD359" s="56">
        <f t="shared" si="31"/>
        <v>568934</v>
      </c>
      <c r="AE359" s="56">
        <v>62280</v>
      </c>
      <c r="AF359" s="88">
        <v>631214</v>
      </c>
      <c r="AG359" s="56"/>
      <c r="AH359" s="56"/>
      <c r="AI359" s="56"/>
    </row>
    <row r="360" spans="1:35">
      <c r="A360" s="4"/>
      <c r="B360" s="2">
        <v>4</v>
      </c>
      <c r="C360" s="4" t="s">
        <v>393</v>
      </c>
      <c r="D360" s="18" t="s">
        <v>1075</v>
      </c>
      <c r="E360" s="18" t="s">
        <v>1076</v>
      </c>
      <c r="F360" s="18"/>
      <c r="G360" s="19" t="s">
        <v>1077</v>
      </c>
      <c r="H360" s="34">
        <v>2.5555093E-5</v>
      </c>
      <c r="I360" s="55">
        <v>937871</v>
      </c>
      <c r="J360" s="55">
        <v>-81195</v>
      </c>
      <c r="K360" s="55">
        <v>-161</v>
      </c>
      <c r="L360" s="55">
        <v>110699</v>
      </c>
      <c r="M360" s="55">
        <v>8139</v>
      </c>
      <c r="N360" s="87">
        <v>0</v>
      </c>
      <c r="O360" s="55">
        <v>19235</v>
      </c>
      <c r="P360" s="55">
        <v>-28899</v>
      </c>
      <c r="Q360" s="56">
        <f t="shared" si="28"/>
        <v>965689</v>
      </c>
      <c r="R360" s="56">
        <v>15142</v>
      </c>
      <c r="S360" s="56">
        <v>29432</v>
      </c>
      <c r="T360" s="56">
        <v>186090</v>
      </c>
      <c r="U360" s="56">
        <v>285904</v>
      </c>
      <c r="V360" s="88">
        <f t="shared" si="29"/>
        <v>516568</v>
      </c>
      <c r="W360" s="56">
        <v>28835</v>
      </c>
      <c r="X360" s="56">
        <v>26768</v>
      </c>
      <c r="Y360" s="56">
        <v>104317</v>
      </c>
      <c r="Z360" s="56">
        <v>59</v>
      </c>
      <c r="AA360" s="88">
        <f t="shared" si="30"/>
        <v>159979</v>
      </c>
      <c r="AB360" s="56">
        <v>110699</v>
      </c>
      <c r="AC360" s="56">
        <v>6371</v>
      </c>
      <c r="AD360" s="56">
        <f t="shared" si="31"/>
        <v>117070</v>
      </c>
      <c r="AE360" s="56">
        <v>57573</v>
      </c>
      <c r="AF360" s="88">
        <v>174643</v>
      </c>
      <c r="AG360" s="56"/>
      <c r="AH360" s="56"/>
      <c r="AI360" s="56"/>
    </row>
    <row r="361" spans="1:35">
      <c r="A361" s="4"/>
      <c r="B361" s="2">
        <v>4</v>
      </c>
      <c r="C361" s="4" t="s">
        <v>393</v>
      </c>
      <c r="D361" s="18" t="s">
        <v>1078</v>
      </c>
      <c r="E361" s="18" t="s">
        <v>1079</v>
      </c>
      <c r="F361" s="18"/>
      <c r="G361" s="19" t="s">
        <v>1080</v>
      </c>
      <c r="H361" s="34">
        <v>1.7914845999999999E-5</v>
      </c>
      <c r="I361" s="55">
        <v>606018</v>
      </c>
      <c r="J361" s="55">
        <v>-56920</v>
      </c>
      <c r="K361" s="55">
        <v>-113</v>
      </c>
      <c r="L361" s="55">
        <v>85199</v>
      </c>
      <c r="M361" s="55">
        <v>5706</v>
      </c>
      <c r="N361" s="87">
        <v>0</v>
      </c>
      <c r="O361" s="55">
        <v>13485</v>
      </c>
      <c r="P361" s="55">
        <v>23600</v>
      </c>
      <c r="Q361" s="56">
        <f t="shared" si="28"/>
        <v>676975</v>
      </c>
      <c r="R361" s="56">
        <v>10615</v>
      </c>
      <c r="S361" s="56">
        <v>20633</v>
      </c>
      <c r="T361" s="56">
        <v>130454</v>
      </c>
      <c r="U361" s="56">
        <v>185462</v>
      </c>
      <c r="V361" s="88">
        <f t="shared" si="29"/>
        <v>347164</v>
      </c>
      <c r="W361" s="56">
        <v>20214</v>
      </c>
      <c r="X361" s="56">
        <v>18765</v>
      </c>
      <c r="Y361" s="56">
        <v>73129</v>
      </c>
      <c r="Z361" s="56">
        <v>46</v>
      </c>
      <c r="AA361" s="88">
        <f t="shared" si="30"/>
        <v>112154</v>
      </c>
      <c r="AB361" s="56">
        <v>85199</v>
      </c>
      <c r="AC361" s="56">
        <v>-3130</v>
      </c>
      <c r="AD361" s="56">
        <f t="shared" si="31"/>
        <v>82069</v>
      </c>
      <c r="AE361" s="56">
        <v>36309</v>
      </c>
      <c r="AF361" s="88">
        <v>118378</v>
      </c>
      <c r="AG361" s="56"/>
      <c r="AH361" s="56"/>
      <c r="AI361" s="56"/>
    </row>
    <row r="362" spans="1:35">
      <c r="A362" s="4"/>
      <c r="B362" s="2">
        <v>4</v>
      </c>
      <c r="C362" s="4" t="s">
        <v>393</v>
      </c>
      <c r="D362" s="18" t="s">
        <v>1081</v>
      </c>
      <c r="E362" s="18" t="s">
        <v>1082</v>
      </c>
      <c r="F362" s="18"/>
      <c r="G362" s="19" t="s">
        <v>1083</v>
      </c>
      <c r="H362" s="34">
        <v>2.6622051999999999E-5</v>
      </c>
      <c r="I362" s="55">
        <v>1090719</v>
      </c>
      <c r="J362" s="55">
        <v>-84585</v>
      </c>
      <c r="K362" s="55">
        <v>-168</v>
      </c>
      <c r="L362" s="55">
        <v>98533</v>
      </c>
      <c r="M362" s="55">
        <v>8479</v>
      </c>
      <c r="N362" s="87">
        <v>0</v>
      </c>
      <c r="O362" s="55">
        <v>20038</v>
      </c>
      <c r="P362" s="55">
        <v>-127008</v>
      </c>
      <c r="Q362" s="56">
        <f t="shared" si="28"/>
        <v>1006008</v>
      </c>
      <c r="R362" s="56">
        <v>15774</v>
      </c>
      <c r="S362" s="56">
        <v>30661</v>
      </c>
      <c r="T362" s="56">
        <v>193859</v>
      </c>
      <c r="U362" s="56">
        <v>267481</v>
      </c>
      <c r="V362" s="88">
        <f t="shared" si="29"/>
        <v>507775</v>
      </c>
      <c r="W362" s="56">
        <v>30039</v>
      </c>
      <c r="X362" s="56">
        <v>27885</v>
      </c>
      <c r="Y362" s="56">
        <v>108672</v>
      </c>
      <c r="Z362" s="56">
        <v>68657</v>
      </c>
      <c r="AA362" s="88">
        <f t="shared" si="30"/>
        <v>235253</v>
      </c>
      <c r="AB362" s="56">
        <v>98533</v>
      </c>
      <c r="AC362" s="56">
        <v>23425</v>
      </c>
      <c r="AD362" s="56">
        <f t="shared" si="31"/>
        <v>121958</v>
      </c>
      <c r="AE362" s="56">
        <v>42654</v>
      </c>
      <c r="AF362" s="88">
        <v>164612</v>
      </c>
      <c r="AG362" s="56"/>
      <c r="AH362" s="56"/>
      <c r="AI362" s="56"/>
    </row>
    <row r="363" spans="1:35">
      <c r="A363" s="4"/>
      <c r="B363" s="2">
        <v>4</v>
      </c>
      <c r="C363" s="4" t="s">
        <v>393</v>
      </c>
      <c r="D363" s="18" t="s">
        <v>1084</v>
      </c>
      <c r="E363" s="18" t="s">
        <v>1085</v>
      </c>
      <c r="F363" s="18"/>
      <c r="G363" s="19" t="s">
        <v>1086</v>
      </c>
      <c r="H363" s="34">
        <v>6.7680719249999998E-3</v>
      </c>
      <c r="I363" s="55">
        <v>228758840</v>
      </c>
      <c r="J363" s="55">
        <v>-21503878</v>
      </c>
      <c r="K363" s="55">
        <v>-42769</v>
      </c>
      <c r="L363" s="55">
        <v>32216077</v>
      </c>
      <c r="M363" s="55">
        <v>2155586</v>
      </c>
      <c r="N363" s="87">
        <v>0</v>
      </c>
      <c r="O363" s="55">
        <v>5094366</v>
      </c>
      <c r="P363" s="55">
        <v>9077152</v>
      </c>
      <c r="Q363" s="56">
        <f t="shared" si="28"/>
        <v>255755374</v>
      </c>
      <c r="R363" s="56">
        <v>4010195</v>
      </c>
      <c r="S363" s="56">
        <v>7794965</v>
      </c>
      <c r="T363" s="56">
        <v>49284410</v>
      </c>
      <c r="U363" s="56">
        <v>60369648</v>
      </c>
      <c r="V363" s="88">
        <f t="shared" si="29"/>
        <v>121459218</v>
      </c>
      <c r="W363" s="56">
        <v>7636707</v>
      </c>
      <c r="X363" s="56">
        <v>7089199</v>
      </c>
      <c r="Y363" s="56">
        <v>27627572</v>
      </c>
      <c r="Z363" s="56">
        <v>19453</v>
      </c>
      <c r="AA363" s="88">
        <f t="shared" si="30"/>
        <v>42372931</v>
      </c>
      <c r="AB363" s="56">
        <v>32216077</v>
      </c>
      <c r="AC363" s="56">
        <v>-1211033</v>
      </c>
      <c r="AD363" s="56">
        <f t="shared" si="31"/>
        <v>31005044</v>
      </c>
      <c r="AE363" s="56">
        <v>11783648</v>
      </c>
      <c r="AF363" s="88">
        <v>42788692</v>
      </c>
      <c r="AG363" s="56"/>
      <c r="AH363" s="56"/>
      <c r="AI363" s="56"/>
    </row>
    <row r="364" spans="1:35">
      <c r="A364" s="4"/>
      <c r="B364" s="2">
        <v>4</v>
      </c>
      <c r="C364" s="4" t="s">
        <v>393</v>
      </c>
      <c r="D364" s="18" t="s">
        <v>1087</v>
      </c>
      <c r="E364" s="18" t="s">
        <v>1088</v>
      </c>
      <c r="F364" s="18"/>
      <c r="G364" s="19" t="s">
        <v>1089</v>
      </c>
      <c r="H364" s="34">
        <v>2.2718366E-5</v>
      </c>
      <c r="I364" s="55">
        <v>821998</v>
      </c>
      <c r="J364" s="55">
        <v>-72182</v>
      </c>
      <c r="K364" s="55">
        <v>-144</v>
      </c>
      <c r="L364" s="55">
        <v>100148</v>
      </c>
      <c r="M364" s="55">
        <v>7236</v>
      </c>
      <c r="N364" s="87">
        <v>0</v>
      </c>
      <c r="O364" s="55">
        <v>17100</v>
      </c>
      <c r="P364" s="55">
        <v>-15663</v>
      </c>
      <c r="Q364" s="56">
        <f t="shared" si="28"/>
        <v>858493</v>
      </c>
      <c r="R364" s="56">
        <v>13461</v>
      </c>
      <c r="S364" s="56">
        <v>26165</v>
      </c>
      <c r="T364" s="56">
        <v>165433</v>
      </c>
      <c r="U364" s="56">
        <v>213894</v>
      </c>
      <c r="V364" s="88">
        <f t="shared" si="29"/>
        <v>418953</v>
      </c>
      <c r="W364" s="56">
        <v>25634</v>
      </c>
      <c r="X364" s="56">
        <v>23796</v>
      </c>
      <c r="Y364" s="56">
        <v>92737</v>
      </c>
      <c r="Z364" s="56">
        <v>60</v>
      </c>
      <c r="AA364" s="88">
        <f t="shared" si="30"/>
        <v>142227</v>
      </c>
      <c r="AB364" s="56">
        <v>100148</v>
      </c>
      <c r="AC364" s="56">
        <v>3927</v>
      </c>
      <c r="AD364" s="56">
        <f t="shared" si="31"/>
        <v>104075</v>
      </c>
      <c r="AE364" s="56">
        <v>42921</v>
      </c>
      <c r="AF364" s="88">
        <v>146996</v>
      </c>
      <c r="AG364" s="56"/>
      <c r="AH364" s="56"/>
      <c r="AI364" s="56"/>
    </row>
    <row r="365" spans="1:35">
      <c r="A365" s="4"/>
      <c r="B365" s="2">
        <v>4</v>
      </c>
      <c r="C365" s="4" t="s">
        <v>393</v>
      </c>
      <c r="D365" s="18" t="s">
        <v>1090</v>
      </c>
      <c r="E365" s="18" t="s">
        <v>1091</v>
      </c>
      <c r="F365" s="18"/>
      <c r="G365" s="19" t="s">
        <v>1092</v>
      </c>
      <c r="H365" s="34">
        <v>5.7441441000000001E-5</v>
      </c>
      <c r="I365" s="55">
        <v>2216856</v>
      </c>
      <c r="J365" s="55">
        <v>-182506</v>
      </c>
      <c r="K365" s="55">
        <v>-363</v>
      </c>
      <c r="L365" s="55">
        <v>232764</v>
      </c>
      <c r="M365" s="55">
        <v>18295</v>
      </c>
      <c r="N365" s="87">
        <v>0</v>
      </c>
      <c r="O365" s="55">
        <v>43237</v>
      </c>
      <c r="P365" s="55">
        <v>-157656</v>
      </c>
      <c r="Q365" s="56">
        <f t="shared" si="28"/>
        <v>2170627</v>
      </c>
      <c r="R365" s="56">
        <v>34035</v>
      </c>
      <c r="S365" s="56">
        <v>66157</v>
      </c>
      <c r="T365" s="56">
        <v>418283</v>
      </c>
      <c r="U365" s="56">
        <v>413026</v>
      </c>
      <c r="V365" s="88">
        <f t="shared" si="29"/>
        <v>931501</v>
      </c>
      <c r="W365" s="56">
        <v>64814</v>
      </c>
      <c r="X365" s="56">
        <v>60167</v>
      </c>
      <c r="Y365" s="56">
        <v>234479</v>
      </c>
      <c r="Z365" s="56">
        <v>69505</v>
      </c>
      <c r="AA365" s="88">
        <f t="shared" si="30"/>
        <v>428965</v>
      </c>
      <c r="AB365" s="56">
        <v>232764</v>
      </c>
      <c r="AC365" s="56">
        <v>30380</v>
      </c>
      <c r="AD365" s="56">
        <f t="shared" si="31"/>
        <v>263144</v>
      </c>
      <c r="AE365" s="56">
        <v>72183</v>
      </c>
      <c r="AF365" s="88">
        <v>335327</v>
      </c>
      <c r="AG365" s="56"/>
      <c r="AH365" s="56"/>
      <c r="AI365" s="56"/>
    </row>
    <row r="366" spans="1:35">
      <c r="A366" s="4"/>
      <c r="B366" s="2">
        <v>4</v>
      </c>
      <c r="C366" s="4" t="s">
        <v>393</v>
      </c>
      <c r="D366" s="18" t="s">
        <v>1093</v>
      </c>
      <c r="E366" s="18" t="s">
        <v>1094</v>
      </c>
      <c r="F366" s="18"/>
      <c r="G366" s="19" t="s">
        <v>1095</v>
      </c>
      <c r="H366" s="34">
        <v>9.0479726999999994E-5</v>
      </c>
      <c r="I366" s="55">
        <v>3134296</v>
      </c>
      <c r="J366" s="55">
        <v>-287477</v>
      </c>
      <c r="K366" s="55">
        <v>-572</v>
      </c>
      <c r="L366" s="55">
        <v>419445</v>
      </c>
      <c r="M366" s="55">
        <v>28817</v>
      </c>
      <c r="N366" s="87">
        <v>0</v>
      </c>
      <c r="O366" s="55">
        <v>68105</v>
      </c>
      <c r="P366" s="55">
        <v>56480</v>
      </c>
      <c r="Q366" s="56">
        <f t="shared" si="28"/>
        <v>3419094</v>
      </c>
      <c r="R366" s="56">
        <v>53611</v>
      </c>
      <c r="S366" s="56">
        <v>104208</v>
      </c>
      <c r="T366" s="56">
        <v>658864</v>
      </c>
      <c r="U366" s="56">
        <v>972779</v>
      </c>
      <c r="V366" s="88">
        <f t="shared" si="29"/>
        <v>1789462</v>
      </c>
      <c r="W366" s="56">
        <v>102092</v>
      </c>
      <c r="X366" s="56">
        <v>94773</v>
      </c>
      <c r="Y366" s="56">
        <v>369342</v>
      </c>
      <c r="Z366" s="56">
        <v>223</v>
      </c>
      <c r="AA366" s="88">
        <f t="shared" si="30"/>
        <v>566430</v>
      </c>
      <c r="AB366" s="56">
        <v>419445</v>
      </c>
      <c r="AC366" s="56">
        <v>-4951</v>
      </c>
      <c r="AD366" s="56">
        <f t="shared" si="31"/>
        <v>414494</v>
      </c>
      <c r="AE366" s="56">
        <v>192097</v>
      </c>
      <c r="AF366" s="88">
        <v>606591</v>
      </c>
      <c r="AG366" s="56"/>
      <c r="AH366" s="56"/>
      <c r="AI366" s="56"/>
    </row>
    <row r="367" spans="1:35">
      <c r="A367" s="4"/>
      <c r="B367" s="2">
        <v>4</v>
      </c>
      <c r="C367" s="4" t="s">
        <v>393</v>
      </c>
      <c r="D367" s="18" t="s">
        <v>1096</v>
      </c>
      <c r="E367" s="18" t="s">
        <v>1097</v>
      </c>
      <c r="F367" s="18"/>
      <c r="G367" s="19" t="s">
        <v>1098</v>
      </c>
      <c r="H367" s="34">
        <v>3.3219386100000002E-4</v>
      </c>
      <c r="I367" s="55">
        <v>11868669</v>
      </c>
      <c r="J367" s="55">
        <v>-1055464</v>
      </c>
      <c r="K367" s="55">
        <v>-2099</v>
      </c>
      <c r="L367" s="55">
        <v>1486654</v>
      </c>
      <c r="M367" s="55">
        <v>105801</v>
      </c>
      <c r="N367" s="87">
        <v>0</v>
      </c>
      <c r="O367" s="55">
        <v>250044</v>
      </c>
      <c r="P367" s="55">
        <v>-100493</v>
      </c>
      <c r="Q367" s="56">
        <f t="shared" si="28"/>
        <v>12553112</v>
      </c>
      <c r="R367" s="56">
        <v>196830</v>
      </c>
      <c r="S367" s="56">
        <v>382596</v>
      </c>
      <c r="T367" s="56">
        <v>2419002</v>
      </c>
      <c r="U367" s="56">
        <v>5221247</v>
      </c>
      <c r="V367" s="88">
        <f t="shared" si="29"/>
        <v>8219675</v>
      </c>
      <c r="W367" s="56">
        <v>374829</v>
      </c>
      <c r="X367" s="56">
        <v>347956</v>
      </c>
      <c r="Y367" s="56">
        <v>1356030</v>
      </c>
      <c r="Z367" s="56">
        <v>471</v>
      </c>
      <c r="AA367" s="88">
        <f t="shared" si="30"/>
        <v>2079286</v>
      </c>
      <c r="AB367" s="56">
        <v>1486654</v>
      </c>
      <c r="AC367" s="56">
        <v>35151</v>
      </c>
      <c r="AD367" s="56">
        <f t="shared" si="31"/>
        <v>1521805</v>
      </c>
      <c r="AE367" s="56">
        <v>1041105</v>
      </c>
      <c r="AF367" s="88">
        <v>2562910</v>
      </c>
      <c r="AG367" s="56"/>
      <c r="AH367" s="56"/>
      <c r="AI367" s="56"/>
    </row>
    <row r="368" spans="1:35">
      <c r="A368" s="4"/>
      <c r="B368" s="2">
        <v>4</v>
      </c>
      <c r="C368" s="4" t="s">
        <v>393</v>
      </c>
      <c r="D368" s="18" t="s">
        <v>1099</v>
      </c>
      <c r="E368" s="18" t="s">
        <v>1100</v>
      </c>
      <c r="F368" s="18"/>
      <c r="G368" s="19" t="s">
        <v>1101</v>
      </c>
      <c r="H368" s="34">
        <v>1.2169992095E-2</v>
      </c>
      <c r="I368" s="55">
        <v>427149463</v>
      </c>
      <c r="J368" s="55">
        <v>-38667146</v>
      </c>
      <c r="K368" s="55">
        <v>-76905</v>
      </c>
      <c r="L368" s="55">
        <v>55595182</v>
      </c>
      <c r="M368" s="55">
        <v>3876062</v>
      </c>
      <c r="N368" s="87">
        <v>0</v>
      </c>
      <c r="O368" s="55">
        <v>9160421</v>
      </c>
      <c r="P368" s="55">
        <v>2848828</v>
      </c>
      <c r="Q368" s="56">
        <f t="shared" si="28"/>
        <v>459885905</v>
      </c>
      <c r="R368" s="56">
        <v>7210923</v>
      </c>
      <c r="S368" s="56">
        <v>14016497</v>
      </c>
      <c r="T368" s="56">
        <v>88620642</v>
      </c>
      <c r="U368" s="56">
        <v>65415246</v>
      </c>
      <c r="V368" s="88">
        <f t="shared" si="29"/>
        <v>175263308</v>
      </c>
      <c r="W368" s="56">
        <v>13731926</v>
      </c>
      <c r="X368" s="56">
        <v>12747426</v>
      </c>
      <c r="Y368" s="56">
        <v>49678452</v>
      </c>
      <c r="Z368" s="56">
        <v>43273</v>
      </c>
      <c r="AA368" s="88">
        <f t="shared" si="30"/>
        <v>76201077</v>
      </c>
      <c r="AB368" s="56">
        <v>55595182</v>
      </c>
      <c r="AC368" s="56">
        <v>156462</v>
      </c>
      <c r="AD368" s="56">
        <f t="shared" si="31"/>
        <v>55751644</v>
      </c>
      <c r="AE368" s="56">
        <v>12933460</v>
      </c>
      <c r="AF368" s="88">
        <v>68685104</v>
      </c>
      <c r="AG368" s="56"/>
      <c r="AH368" s="56"/>
      <c r="AI368" s="56"/>
    </row>
    <row r="369" spans="1:35">
      <c r="A369" s="4"/>
      <c r="B369" s="2">
        <v>4</v>
      </c>
      <c r="C369" s="4" t="s">
        <v>393</v>
      </c>
      <c r="D369" s="18" t="s">
        <v>1102</v>
      </c>
      <c r="E369" s="18" t="s">
        <v>1103</v>
      </c>
      <c r="F369" s="18"/>
      <c r="G369" s="19" t="s">
        <v>1104</v>
      </c>
      <c r="H369" s="34">
        <v>1.7714357999999999E-5</v>
      </c>
      <c r="I369" s="55">
        <v>498381</v>
      </c>
      <c r="J369" s="55">
        <v>-56283</v>
      </c>
      <c r="K369" s="55">
        <v>-112</v>
      </c>
      <c r="L369" s="55">
        <v>99139</v>
      </c>
      <c r="M369" s="55">
        <v>5642</v>
      </c>
      <c r="N369" s="87">
        <v>0</v>
      </c>
      <c r="O369" s="55">
        <v>13334</v>
      </c>
      <c r="P369" s="55">
        <v>109298</v>
      </c>
      <c r="Q369" s="56">
        <f t="shared" si="28"/>
        <v>669399</v>
      </c>
      <c r="R369" s="56">
        <v>10496</v>
      </c>
      <c r="S369" s="56">
        <v>20402</v>
      </c>
      <c r="T369" s="56">
        <v>128994</v>
      </c>
      <c r="U369" s="56">
        <v>236546</v>
      </c>
      <c r="V369" s="88">
        <f t="shared" si="29"/>
        <v>396438</v>
      </c>
      <c r="W369" s="56">
        <v>19988</v>
      </c>
      <c r="X369" s="56">
        <v>18555</v>
      </c>
      <c r="Y369" s="56">
        <v>72311</v>
      </c>
      <c r="Z369" s="56">
        <v>38</v>
      </c>
      <c r="AA369" s="88">
        <f t="shared" si="30"/>
        <v>110892</v>
      </c>
      <c r="AB369" s="56">
        <v>99139</v>
      </c>
      <c r="AC369" s="56">
        <v>-17988</v>
      </c>
      <c r="AD369" s="56">
        <f t="shared" si="31"/>
        <v>81151</v>
      </c>
      <c r="AE369" s="56">
        <v>44381</v>
      </c>
      <c r="AF369" s="88">
        <v>125532</v>
      </c>
      <c r="AG369" s="56"/>
      <c r="AH369" s="56"/>
      <c r="AI369" s="56"/>
    </row>
    <row r="370" spans="1:35">
      <c r="A370" s="4"/>
      <c r="B370" s="2">
        <v>4</v>
      </c>
      <c r="C370" s="4" t="s">
        <v>393</v>
      </c>
      <c r="D370" s="18" t="s">
        <v>1105</v>
      </c>
      <c r="E370" s="18" t="s">
        <v>1106</v>
      </c>
      <c r="F370" s="18"/>
      <c r="G370" s="19" t="s">
        <v>1107</v>
      </c>
      <c r="H370" s="34">
        <v>4.1707094999999999E-5</v>
      </c>
      <c r="I370" s="55">
        <v>1507833</v>
      </c>
      <c r="J370" s="55">
        <v>-132514</v>
      </c>
      <c r="K370" s="55">
        <v>-264</v>
      </c>
      <c r="L370" s="55">
        <v>184034</v>
      </c>
      <c r="M370" s="55">
        <v>13284</v>
      </c>
      <c r="N370" s="87">
        <v>0</v>
      </c>
      <c r="O370" s="55">
        <v>31393</v>
      </c>
      <c r="P370" s="55">
        <v>-27717</v>
      </c>
      <c r="Q370" s="56">
        <f t="shared" si="28"/>
        <v>1576049</v>
      </c>
      <c r="R370" s="56">
        <v>24712</v>
      </c>
      <c r="S370" s="56">
        <v>48035</v>
      </c>
      <c r="T370" s="56">
        <v>303707</v>
      </c>
      <c r="U370" s="56">
        <v>318518</v>
      </c>
      <c r="V370" s="88">
        <f t="shared" si="29"/>
        <v>694972</v>
      </c>
      <c r="W370" s="56">
        <v>47060</v>
      </c>
      <c r="X370" s="56">
        <v>43686</v>
      </c>
      <c r="Y370" s="56">
        <v>170250</v>
      </c>
      <c r="Z370" s="56">
        <v>128</v>
      </c>
      <c r="AA370" s="88">
        <f t="shared" si="30"/>
        <v>261124</v>
      </c>
      <c r="AB370" s="56">
        <v>184034</v>
      </c>
      <c r="AC370" s="56">
        <v>7029</v>
      </c>
      <c r="AD370" s="56">
        <f t="shared" si="31"/>
        <v>191063</v>
      </c>
      <c r="AE370" s="56">
        <v>64014</v>
      </c>
      <c r="AF370" s="88">
        <v>255077</v>
      </c>
      <c r="AG370" s="56"/>
      <c r="AH370" s="56"/>
      <c r="AI370" s="56"/>
    </row>
    <row r="371" spans="1:35">
      <c r="A371" s="4"/>
      <c r="B371" s="2">
        <v>4</v>
      </c>
      <c r="C371" s="4" t="s">
        <v>393</v>
      </c>
      <c r="D371" s="18" t="s">
        <v>1108</v>
      </c>
      <c r="E371" s="18" t="s">
        <v>1109</v>
      </c>
      <c r="F371" s="18"/>
      <c r="G371" s="19" t="s">
        <v>1110</v>
      </c>
      <c r="H371" s="34">
        <v>7.0929189999999998E-6</v>
      </c>
      <c r="I371" s="55">
        <v>259919</v>
      </c>
      <c r="J371" s="55">
        <v>-22536</v>
      </c>
      <c r="K371" s="55">
        <v>-45</v>
      </c>
      <c r="L371" s="55">
        <v>30783</v>
      </c>
      <c r="M371" s="55">
        <v>2259</v>
      </c>
      <c r="N371" s="87">
        <v>0</v>
      </c>
      <c r="O371" s="55">
        <v>5339</v>
      </c>
      <c r="P371" s="55">
        <v>-7688</v>
      </c>
      <c r="Q371" s="56">
        <f t="shared" si="28"/>
        <v>268031</v>
      </c>
      <c r="R371" s="56">
        <v>4203</v>
      </c>
      <c r="S371" s="56">
        <v>8169</v>
      </c>
      <c r="T371" s="56">
        <v>51650</v>
      </c>
      <c r="U371" s="56">
        <v>2584</v>
      </c>
      <c r="V371" s="88">
        <f t="shared" si="29"/>
        <v>66606</v>
      </c>
      <c r="W371" s="56">
        <v>8003</v>
      </c>
      <c r="X371" s="56">
        <v>7429</v>
      </c>
      <c r="Y371" s="56">
        <v>28954</v>
      </c>
      <c r="Z371" s="56">
        <v>6827</v>
      </c>
      <c r="AA371" s="88">
        <f t="shared" si="30"/>
        <v>51213</v>
      </c>
      <c r="AB371" s="56">
        <v>30783</v>
      </c>
      <c r="AC371" s="56">
        <v>1710</v>
      </c>
      <c r="AD371" s="56">
        <f t="shared" si="31"/>
        <v>32493</v>
      </c>
      <c r="AE371" s="56">
        <v>-659</v>
      </c>
      <c r="AF371" s="88">
        <v>31834</v>
      </c>
      <c r="AG371" s="56"/>
      <c r="AH371" s="56"/>
      <c r="AI371" s="56"/>
    </row>
    <row r="372" spans="1:35">
      <c r="A372" s="4"/>
      <c r="B372" s="2">
        <v>4</v>
      </c>
      <c r="C372" s="4" t="s">
        <v>393</v>
      </c>
      <c r="D372" s="18" t="s">
        <v>1111</v>
      </c>
      <c r="E372" s="18" t="s">
        <v>1112</v>
      </c>
      <c r="F372" s="18"/>
      <c r="G372" s="19" t="s">
        <v>1113</v>
      </c>
      <c r="H372" s="34">
        <v>2.3255307999999999E-5</v>
      </c>
      <c r="I372" s="55">
        <v>849711</v>
      </c>
      <c r="J372" s="55">
        <v>-73888</v>
      </c>
      <c r="K372" s="55">
        <v>-147</v>
      </c>
      <c r="L372" s="55">
        <v>101292</v>
      </c>
      <c r="M372" s="55">
        <v>7407</v>
      </c>
      <c r="N372" s="87">
        <v>0</v>
      </c>
      <c r="O372" s="55">
        <v>17504</v>
      </c>
      <c r="P372" s="55">
        <v>-23095</v>
      </c>
      <c r="Q372" s="56">
        <f t="shared" si="28"/>
        <v>878784</v>
      </c>
      <c r="R372" s="56">
        <v>13779</v>
      </c>
      <c r="S372" s="56">
        <v>26784</v>
      </c>
      <c r="T372" s="56">
        <v>169343</v>
      </c>
      <c r="U372" s="56">
        <v>188105</v>
      </c>
      <c r="V372" s="88">
        <f t="shared" si="29"/>
        <v>398011</v>
      </c>
      <c r="W372" s="56">
        <v>26240</v>
      </c>
      <c r="X372" s="56">
        <v>24359</v>
      </c>
      <c r="Y372" s="56">
        <v>94929</v>
      </c>
      <c r="Z372" s="56">
        <v>69</v>
      </c>
      <c r="AA372" s="88">
        <f t="shared" si="30"/>
        <v>145597</v>
      </c>
      <c r="AB372" s="56">
        <v>101292</v>
      </c>
      <c r="AC372" s="56">
        <v>5242</v>
      </c>
      <c r="AD372" s="56">
        <f t="shared" si="31"/>
        <v>106534</v>
      </c>
      <c r="AE372" s="56">
        <v>37971</v>
      </c>
      <c r="AF372" s="88">
        <v>144505</v>
      </c>
      <c r="AG372" s="56"/>
      <c r="AH372" s="56"/>
      <c r="AI372" s="56"/>
    </row>
    <row r="373" spans="1:35">
      <c r="A373" s="4"/>
      <c r="B373" s="2">
        <v>4</v>
      </c>
      <c r="C373" s="4" t="s">
        <v>393</v>
      </c>
      <c r="D373" s="18" t="s">
        <v>1114</v>
      </c>
      <c r="E373" s="18" t="s">
        <v>1115</v>
      </c>
      <c r="F373" s="18"/>
      <c r="G373" s="19" t="s">
        <v>1113</v>
      </c>
      <c r="H373" s="34">
        <v>1.7056241999999999E-5</v>
      </c>
      <c r="I373" s="55">
        <v>574487</v>
      </c>
      <c r="J373" s="55">
        <v>-54192</v>
      </c>
      <c r="K373" s="55">
        <v>-108</v>
      </c>
      <c r="L373" s="55">
        <v>81485</v>
      </c>
      <c r="M373" s="55">
        <v>5432</v>
      </c>
      <c r="N373" s="87">
        <v>0</v>
      </c>
      <c r="O373" s="55">
        <v>12838</v>
      </c>
      <c r="P373" s="55">
        <v>24588</v>
      </c>
      <c r="Q373" s="56">
        <f t="shared" si="28"/>
        <v>644530</v>
      </c>
      <c r="R373" s="56">
        <v>10106</v>
      </c>
      <c r="S373" s="56">
        <v>19644</v>
      </c>
      <c r="T373" s="56">
        <v>124202</v>
      </c>
      <c r="U373" s="56">
        <v>229537</v>
      </c>
      <c r="V373" s="88">
        <f t="shared" si="29"/>
        <v>383489</v>
      </c>
      <c r="W373" s="56">
        <v>19245</v>
      </c>
      <c r="X373" s="56">
        <v>17866</v>
      </c>
      <c r="Y373" s="56">
        <v>69624</v>
      </c>
      <c r="Z373" s="56">
        <v>34</v>
      </c>
      <c r="AA373" s="88">
        <f t="shared" si="30"/>
        <v>106769</v>
      </c>
      <c r="AB373" s="56">
        <v>81485</v>
      </c>
      <c r="AC373" s="56">
        <v>-3349</v>
      </c>
      <c r="AD373" s="56">
        <f t="shared" si="31"/>
        <v>78136</v>
      </c>
      <c r="AE373" s="56">
        <v>45058</v>
      </c>
      <c r="AF373" s="88">
        <v>123194</v>
      </c>
      <c r="AG373" s="56"/>
      <c r="AH373" s="56"/>
      <c r="AI373" s="56"/>
    </row>
    <row r="374" spans="1:35">
      <c r="A374" s="4"/>
      <c r="B374" s="2">
        <v>4</v>
      </c>
      <c r="C374" s="4" t="s">
        <v>393</v>
      </c>
      <c r="D374" s="18" t="s">
        <v>1116</v>
      </c>
      <c r="E374" s="18" t="s">
        <v>1117</v>
      </c>
      <c r="F374" s="18"/>
      <c r="G374" s="19" t="s">
        <v>1118</v>
      </c>
      <c r="H374" s="34">
        <v>2.84012935E-4</v>
      </c>
      <c r="I374" s="55">
        <v>10214882</v>
      </c>
      <c r="J374" s="55">
        <v>-902381</v>
      </c>
      <c r="K374" s="55">
        <v>-1795</v>
      </c>
      <c r="L374" s="55">
        <v>1261044</v>
      </c>
      <c r="M374" s="55">
        <v>90457</v>
      </c>
      <c r="N374" s="87">
        <v>0</v>
      </c>
      <c r="O374" s="55">
        <v>213778</v>
      </c>
      <c r="P374" s="55">
        <v>-143559</v>
      </c>
      <c r="Q374" s="56">
        <f t="shared" si="28"/>
        <v>10732426</v>
      </c>
      <c r="R374" s="56">
        <v>168282</v>
      </c>
      <c r="S374" s="56">
        <v>327105</v>
      </c>
      <c r="T374" s="56">
        <v>2068153</v>
      </c>
      <c r="U374" s="56">
        <v>2145405</v>
      </c>
      <c r="V374" s="88">
        <f t="shared" si="29"/>
        <v>4708945</v>
      </c>
      <c r="W374" s="56">
        <v>320464</v>
      </c>
      <c r="X374" s="56">
        <v>297489</v>
      </c>
      <c r="Y374" s="56">
        <v>1159353</v>
      </c>
      <c r="Z374" s="56">
        <v>874</v>
      </c>
      <c r="AA374" s="88">
        <f t="shared" si="30"/>
        <v>1778180</v>
      </c>
      <c r="AB374" s="56">
        <v>1261044</v>
      </c>
      <c r="AC374" s="56">
        <v>40040</v>
      </c>
      <c r="AD374" s="56">
        <f t="shared" si="31"/>
        <v>1301084</v>
      </c>
      <c r="AE374" s="56">
        <v>430110</v>
      </c>
      <c r="AF374" s="88">
        <v>1731194</v>
      </c>
      <c r="AG374" s="56"/>
      <c r="AH374" s="56"/>
      <c r="AI374" s="56"/>
    </row>
    <row r="375" spans="1:35">
      <c r="A375" s="4"/>
      <c r="B375" s="2">
        <v>4</v>
      </c>
      <c r="C375" s="4" t="s">
        <v>393</v>
      </c>
      <c r="D375" s="18" t="s">
        <v>1119</v>
      </c>
      <c r="E375" s="18" t="s">
        <v>1120</v>
      </c>
      <c r="F375" s="18"/>
      <c r="G375" s="19" t="s">
        <v>1121</v>
      </c>
      <c r="H375" s="34">
        <v>5.1246782000000003E-5</v>
      </c>
      <c r="I375" s="55">
        <v>1875212</v>
      </c>
      <c r="J375" s="55">
        <v>-162824</v>
      </c>
      <c r="K375" s="55">
        <v>-324</v>
      </c>
      <c r="L375" s="55">
        <v>222808</v>
      </c>
      <c r="M375" s="55">
        <v>16321</v>
      </c>
      <c r="N375" s="87">
        <v>0</v>
      </c>
      <c r="O375" s="55">
        <v>38574</v>
      </c>
      <c r="P375" s="55">
        <v>-53227</v>
      </c>
      <c r="Q375" s="56">
        <f t="shared" si="28"/>
        <v>1936540</v>
      </c>
      <c r="R375" s="56">
        <v>30365</v>
      </c>
      <c r="S375" s="56">
        <v>59022</v>
      </c>
      <c r="T375" s="56">
        <v>373174</v>
      </c>
      <c r="U375" s="56">
        <v>261300</v>
      </c>
      <c r="V375" s="88">
        <f t="shared" si="29"/>
        <v>723861</v>
      </c>
      <c r="W375" s="56">
        <v>57824</v>
      </c>
      <c r="X375" s="56">
        <v>53678</v>
      </c>
      <c r="Y375" s="56">
        <v>209192</v>
      </c>
      <c r="Z375" s="56">
        <v>183</v>
      </c>
      <c r="AA375" s="88">
        <f t="shared" si="30"/>
        <v>320877</v>
      </c>
      <c r="AB375" s="56">
        <v>222808</v>
      </c>
      <c r="AC375" s="56">
        <v>11957</v>
      </c>
      <c r="AD375" s="56">
        <f t="shared" si="31"/>
        <v>234765</v>
      </c>
      <c r="AE375" s="56">
        <v>53240</v>
      </c>
      <c r="AF375" s="88">
        <v>288005</v>
      </c>
      <c r="AG375" s="56"/>
      <c r="AH375" s="56"/>
      <c r="AI375" s="56"/>
    </row>
    <row r="376" spans="1:35">
      <c r="A376" s="4"/>
      <c r="B376" s="2">
        <v>4</v>
      </c>
      <c r="C376" s="4" t="s">
        <v>393</v>
      </c>
      <c r="D376" s="18" t="s">
        <v>1122</v>
      </c>
      <c r="E376" s="18" t="s">
        <v>1123</v>
      </c>
      <c r="F376" s="18"/>
      <c r="G376" s="19" t="s">
        <v>1124</v>
      </c>
      <c r="H376" s="34">
        <v>5.1242061000000002E-5</v>
      </c>
      <c r="I376" s="55">
        <v>2010562</v>
      </c>
      <c r="J376" s="55">
        <v>-162809</v>
      </c>
      <c r="K376" s="55">
        <v>-324</v>
      </c>
      <c r="L376" s="55">
        <v>202775</v>
      </c>
      <c r="M376" s="55">
        <v>16321</v>
      </c>
      <c r="N376" s="87">
        <v>0</v>
      </c>
      <c r="O376" s="55">
        <v>38570</v>
      </c>
      <c r="P376" s="55">
        <v>-168734</v>
      </c>
      <c r="Q376" s="56">
        <f t="shared" si="28"/>
        <v>1936361</v>
      </c>
      <c r="R376" s="56">
        <v>30362</v>
      </c>
      <c r="S376" s="56">
        <v>59017</v>
      </c>
      <c r="T376" s="56">
        <v>373139</v>
      </c>
      <c r="U376" s="56">
        <v>346294</v>
      </c>
      <c r="V376" s="88">
        <f t="shared" si="29"/>
        <v>808812</v>
      </c>
      <c r="W376" s="56">
        <v>57819</v>
      </c>
      <c r="X376" s="56">
        <v>53673</v>
      </c>
      <c r="Y376" s="56">
        <v>209172</v>
      </c>
      <c r="Z376" s="56">
        <v>93030</v>
      </c>
      <c r="AA376" s="88">
        <f t="shared" si="30"/>
        <v>413694</v>
      </c>
      <c r="AB376" s="56">
        <v>202775</v>
      </c>
      <c r="AC376" s="56">
        <v>31969</v>
      </c>
      <c r="AD376" s="56">
        <f t="shared" si="31"/>
        <v>234744</v>
      </c>
      <c r="AE376" s="56">
        <v>54499</v>
      </c>
      <c r="AF376" s="88">
        <v>289243</v>
      </c>
      <c r="AG376" s="56"/>
      <c r="AH376" s="56"/>
      <c r="AI376" s="56"/>
    </row>
    <row r="377" spans="1:35">
      <c r="A377" s="4"/>
      <c r="B377" s="2">
        <v>4</v>
      </c>
      <c r="C377" s="4" t="s">
        <v>393</v>
      </c>
      <c r="D377" s="18" t="s">
        <v>1125</v>
      </c>
      <c r="E377" s="18" t="s">
        <v>1126</v>
      </c>
      <c r="F377" s="18"/>
      <c r="G377" s="19" t="s">
        <v>1127</v>
      </c>
      <c r="H377" s="34">
        <v>5.1988302799999995E-4</v>
      </c>
      <c r="I377" s="55">
        <v>17610035</v>
      </c>
      <c r="J377" s="55">
        <v>-1651800</v>
      </c>
      <c r="K377" s="55">
        <v>-3285</v>
      </c>
      <c r="L377" s="55">
        <v>2469016</v>
      </c>
      <c r="M377" s="55">
        <v>165579</v>
      </c>
      <c r="N377" s="87">
        <v>0</v>
      </c>
      <c r="O377" s="55">
        <v>391319</v>
      </c>
      <c r="P377" s="55">
        <v>664743</v>
      </c>
      <c r="Q377" s="56">
        <f t="shared" si="28"/>
        <v>19645607</v>
      </c>
      <c r="R377" s="56">
        <v>308039</v>
      </c>
      <c r="S377" s="56">
        <v>598763</v>
      </c>
      <c r="T377" s="56">
        <v>3785735</v>
      </c>
      <c r="U377" s="56">
        <v>4297540</v>
      </c>
      <c r="V377" s="88">
        <f t="shared" si="29"/>
        <v>8990077</v>
      </c>
      <c r="W377" s="56">
        <v>586606</v>
      </c>
      <c r="X377" s="56">
        <v>544550</v>
      </c>
      <c r="Y377" s="56">
        <v>2122186</v>
      </c>
      <c r="Z377" s="56">
        <v>1562</v>
      </c>
      <c r="AA377" s="88">
        <f t="shared" si="30"/>
        <v>3254904</v>
      </c>
      <c r="AB377" s="56">
        <v>2469016</v>
      </c>
      <c r="AC377" s="56">
        <v>-87393</v>
      </c>
      <c r="AD377" s="56">
        <f t="shared" si="31"/>
        <v>2381623</v>
      </c>
      <c r="AE377" s="56">
        <v>838344</v>
      </c>
      <c r="AF377" s="88">
        <v>3219967</v>
      </c>
      <c r="AG377" s="56"/>
      <c r="AH377" s="56"/>
      <c r="AI377" s="56"/>
    </row>
    <row r="378" spans="1:35">
      <c r="A378" s="4"/>
      <c r="B378" s="2">
        <v>4</v>
      </c>
      <c r="C378" s="4" t="s">
        <v>393</v>
      </c>
      <c r="D378" s="18" t="s">
        <v>1128</v>
      </c>
      <c r="E378" s="18" t="s">
        <v>1129</v>
      </c>
      <c r="F378" s="18"/>
      <c r="G378" s="19" t="s">
        <v>1130</v>
      </c>
      <c r="H378" s="34">
        <v>1.5997340199999999E-4</v>
      </c>
      <c r="I378" s="55">
        <v>5828359</v>
      </c>
      <c r="J378" s="55">
        <v>-508276</v>
      </c>
      <c r="K378" s="55">
        <v>-1011</v>
      </c>
      <c r="L378" s="55">
        <v>699265</v>
      </c>
      <c r="M378" s="55">
        <v>50950</v>
      </c>
      <c r="N378" s="87">
        <v>0</v>
      </c>
      <c r="O378" s="55">
        <v>120413</v>
      </c>
      <c r="P378" s="55">
        <v>-144543</v>
      </c>
      <c r="Q378" s="56">
        <f t="shared" si="28"/>
        <v>6045157</v>
      </c>
      <c r="R378" s="56">
        <v>94787</v>
      </c>
      <c r="S378" s="56">
        <v>184246</v>
      </c>
      <c r="T378" s="56">
        <v>1164910</v>
      </c>
      <c r="U378" s="56">
        <v>1175835</v>
      </c>
      <c r="V378" s="88">
        <f t="shared" si="29"/>
        <v>2619778</v>
      </c>
      <c r="W378" s="56">
        <v>180505</v>
      </c>
      <c r="X378" s="56">
        <v>167564</v>
      </c>
      <c r="Y378" s="56">
        <v>653019</v>
      </c>
      <c r="Z378" s="56">
        <v>497</v>
      </c>
      <c r="AA378" s="88">
        <f t="shared" si="30"/>
        <v>1001585</v>
      </c>
      <c r="AB378" s="56">
        <v>699265</v>
      </c>
      <c r="AC378" s="56">
        <v>33585</v>
      </c>
      <c r="AD378" s="56">
        <f t="shared" si="31"/>
        <v>732850</v>
      </c>
      <c r="AE378" s="56">
        <v>237337</v>
      </c>
      <c r="AF378" s="88">
        <v>970187</v>
      </c>
      <c r="AG378" s="56"/>
      <c r="AH378" s="56"/>
      <c r="AI378" s="56"/>
    </row>
    <row r="379" spans="1:35">
      <c r="A379" s="4"/>
      <c r="B379" s="2">
        <v>4</v>
      </c>
      <c r="C379" s="4" t="s">
        <v>393</v>
      </c>
      <c r="D379" s="18" t="s">
        <v>1131</v>
      </c>
      <c r="E379" s="18" t="s">
        <v>1132</v>
      </c>
      <c r="F379" s="18"/>
      <c r="G379" s="19" t="s">
        <v>1133</v>
      </c>
      <c r="H379" s="34">
        <v>7.75324428E-4</v>
      </c>
      <c r="I379" s="55">
        <v>24606315</v>
      </c>
      <c r="J379" s="55">
        <v>-2463402</v>
      </c>
      <c r="K379" s="55">
        <v>-4899</v>
      </c>
      <c r="L379" s="55">
        <v>3926718</v>
      </c>
      <c r="M379" s="55">
        <v>246935</v>
      </c>
      <c r="N379" s="87">
        <v>0</v>
      </c>
      <c r="O379" s="55">
        <v>583591</v>
      </c>
      <c r="P379" s="55">
        <v>2403099</v>
      </c>
      <c r="Q379" s="56">
        <f t="shared" si="28"/>
        <v>29298357</v>
      </c>
      <c r="R379" s="56">
        <v>459393</v>
      </c>
      <c r="S379" s="56">
        <v>892961</v>
      </c>
      <c r="T379" s="56">
        <v>5645833</v>
      </c>
      <c r="U379" s="56">
        <v>6373586</v>
      </c>
      <c r="V379" s="88">
        <f t="shared" si="29"/>
        <v>13371773</v>
      </c>
      <c r="W379" s="56">
        <v>874832</v>
      </c>
      <c r="X379" s="56">
        <v>812112</v>
      </c>
      <c r="Y379" s="56">
        <v>3164909</v>
      </c>
      <c r="Z379" s="56">
        <v>2395</v>
      </c>
      <c r="AA379" s="88">
        <f t="shared" si="30"/>
        <v>4854248</v>
      </c>
      <c r="AB379" s="56">
        <v>3926718</v>
      </c>
      <c r="AC379" s="56">
        <v>-374899</v>
      </c>
      <c r="AD379" s="56">
        <f t="shared" si="31"/>
        <v>3551819</v>
      </c>
      <c r="AE379" s="56">
        <v>1208671</v>
      </c>
      <c r="AF379" s="88">
        <v>4760490</v>
      </c>
      <c r="AG379" s="56"/>
      <c r="AH379" s="56"/>
      <c r="AI379" s="56"/>
    </row>
    <row r="380" spans="1:35">
      <c r="A380" s="4"/>
      <c r="B380" s="2">
        <v>4</v>
      </c>
      <c r="C380" s="4" t="s">
        <v>393</v>
      </c>
      <c r="D380" s="18" t="s">
        <v>1134</v>
      </c>
      <c r="E380" s="18" t="s">
        <v>1135</v>
      </c>
      <c r="F380" s="18"/>
      <c r="G380" s="19" t="s">
        <v>1136</v>
      </c>
      <c r="H380" s="34">
        <v>7.1655951699999996E-4</v>
      </c>
      <c r="I380" s="55">
        <v>26060417</v>
      </c>
      <c r="J380" s="55">
        <v>-2276691</v>
      </c>
      <c r="K380" s="55">
        <v>-4528</v>
      </c>
      <c r="L380" s="55">
        <v>3139003</v>
      </c>
      <c r="M380" s="55">
        <v>228220</v>
      </c>
      <c r="N380" s="87">
        <v>0</v>
      </c>
      <c r="O380" s="55">
        <v>539358</v>
      </c>
      <c r="P380" s="55">
        <v>-608060</v>
      </c>
      <c r="Q380" s="56">
        <f t="shared" si="28"/>
        <v>27077719</v>
      </c>
      <c r="R380" s="56">
        <v>424573</v>
      </c>
      <c r="S380" s="56">
        <v>825280</v>
      </c>
      <c r="T380" s="56">
        <v>5217913</v>
      </c>
      <c r="U380" s="56">
        <v>4511602</v>
      </c>
      <c r="V380" s="88">
        <f t="shared" si="29"/>
        <v>10979368</v>
      </c>
      <c r="W380" s="56">
        <v>808525</v>
      </c>
      <c r="X380" s="56">
        <v>750558</v>
      </c>
      <c r="Y380" s="56">
        <v>2925028</v>
      </c>
      <c r="Z380" s="56">
        <v>2382</v>
      </c>
      <c r="AA380" s="88">
        <f t="shared" si="30"/>
        <v>4486493</v>
      </c>
      <c r="AB380" s="56">
        <v>3139003</v>
      </c>
      <c r="AC380" s="56">
        <v>143610</v>
      </c>
      <c r="AD380" s="56">
        <f t="shared" si="31"/>
        <v>3282613</v>
      </c>
      <c r="AE380" s="56">
        <v>911826</v>
      </c>
      <c r="AF380" s="88">
        <v>4194439</v>
      </c>
      <c r="AG380" s="56"/>
      <c r="AH380" s="56"/>
      <c r="AI380" s="56"/>
    </row>
    <row r="381" spans="1:35">
      <c r="A381" s="4"/>
      <c r="B381" s="2">
        <v>4</v>
      </c>
      <c r="C381" s="4" t="s">
        <v>393</v>
      </c>
      <c r="D381" s="18" t="s">
        <v>1137</v>
      </c>
      <c r="E381" s="18" t="s">
        <v>1138</v>
      </c>
      <c r="F381" s="18"/>
      <c r="G381" s="19" t="s">
        <v>1139</v>
      </c>
      <c r="H381" s="34">
        <v>7.1489420000000002E-6</v>
      </c>
      <c r="I381" s="55">
        <v>254793</v>
      </c>
      <c r="J381" s="55">
        <v>-22714</v>
      </c>
      <c r="K381" s="55">
        <v>-45</v>
      </c>
      <c r="L381" s="55">
        <v>32087</v>
      </c>
      <c r="M381" s="55">
        <v>2277</v>
      </c>
      <c r="N381" s="87">
        <v>0</v>
      </c>
      <c r="O381" s="55">
        <v>5381</v>
      </c>
      <c r="P381" s="55">
        <v>-1631</v>
      </c>
      <c r="Q381" s="56">
        <f t="shared" si="28"/>
        <v>270148</v>
      </c>
      <c r="R381" s="56">
        <v>4236</v>
      </c>
      <c r="S381" s="56">
        <v>8234</v>
      </c>
      <c r="T381" s="56">
        <v>52058</v>
      </c>
      <c r="U381" s="56">
        <v>16168</v>
      </c>
      <c r="V381" s="88">
        <f t="shared" si="29"/>
        <v>80696</v>
      </c>
      <c r="W381" s="56">
        <v>8066</v>
      </c>
      <c r="X381" s="56">
        <v>7488</v>
      </c>
      <c r="Y381" s="56">
        <v>29182</v>
      </c>
      <c r="Z381" s="56">
        <v>29</v>
      </c>
      <c r="AA381" s="88">
        <f t="shared" si="30"/>
        <v>44765</v>
      </c>
      <c r="AB381" s="56">
        <v>32087</v>
      </c>
      <c r="AC381" s="56">
        <v>663</v>
      </c>
      <c r="AD381" s="56">
        <f t="shared" si="31"/>
        <v>32750</v>
      </c>
      <c r="AE381" s="56">
        <v>3249</v>
      </c>
      <c r="AF381" s="88">
        <v>35999</v>
      </c>
      <c r="AG381" s="56"/>
      <c r="AH381" s="56"/>
      <c r="AI381" s="56"/>
    </row>
    <row r="382" spans="1:35">
      <c r="A382" s="4"/>
      <c r="B382" s="2">
        <v>4</v>
      </c>
      <c r="C382" s="4" t="s">
        <v>393</v>
      </c>
      <c r="D382" s="18" t="s">
        <v>1140</v>
      </c>
      <c r="E382" s="18" t="s">
        <v>1141</v>
      </c>
      <c r="F382" s="18"/>
      <c r="G382" s="19" t="s">
        <v>1142</v>
      </c>
      <c r="H382" s="34">
        <v>2.48288052E-4</v>
      </c>
      <c r="I382" s="55">
        <v>9092314</v>
      </c>
      <c r="J382" s="55">
        <v>-788874</v>
      </c>
      <c r="K382" s="55">
        <v>-1569</v>
      </c>
      <c r="L382" s="55">
        <v>1078455</v>
      </c>
      <c r="M382" s="55">
        <v>79078</v>
      </c>
      <c r="N382" s="87">
        <v>0</v>
      </c>
      <c r="O382" s="55">
        <v>186888</v>
      </c>
      <c r="P382" s="55">
        <v>-263856</v>
      </c>
      <c r="Q382" s="56">
        <f t="shared" si="28"/>
        <v>9382436</v>
      </c>
      <c r="R382" s="56">
        <v>147115</v>
      </c>
      <c r="S382" s="56">
        <v>285960</v>
      </c>
      <c r="T382" s="56">
        <v>1808008</v>
      </c>
      <c r="U382" s="56">
        <v>2219462</v>
      </c>
      <c r="V382" s="88">
        <f t="shared" si="29"/>
        <v>4460545</v>
      </c>
      <c r="W382" s="56">
        <v>280154</v>
      </c>
      <c r="X382" s="56">
        <v>260069</v>
      </c>
      <c r="Y382" s="56">
        <v>1013523</v>
      </c>
      <c r="Z382" s="56">
        <v>688</v>
      </c>
      <c r="AA382" s="88">
        <f t="shared" si="30"/>
        <v>1554434</v>
      </c>
      <c r="AB382" s="56">
        <v>1078455</v>
      </c>
      <c r="AC382" s="56">
        <v>58971</v>
      </c>
      <c r="AD382" s="56">
        <f t="shared" si="31"/>
        <v>1137426</v>
      </c>
      <c r="AE382" s="56">
        <v>447833</v>
      </c>
      <c r="AF382" s="88">
        <v>1585259</v>
      </c>
      <c r="AG382" s="56"/>
      <c r="AH382" s="56"/>
      <c r="AI382" s="56"/>
    </row>
    <row r="383" spans="1:35">
      <c r="A383" s="4"/>
      <c r="B383" s="2">
        <v>4</v>
      </c>
      <c r="C383" s="4" t="s">
        <v>393</v>
      </c>
      <c r="D383" s="18" t="s">
        <v>1143</v>
      </c>
      <c r="E383" s="18" t="s">
        <v>1144</v>
      </c>
      <c r="F383" s="18"/>
      <c r="G383" s="19" t="s">
        <v>1145</v>
      </c>
      <c r="H383" s="34">
        <v>1.699625968E-3</v>
      </c>
      <c r="I383" s="55">
        <v>59806130</v>
      </c>
      <c r="J383" s="55">
        <v>-5400142</v>
      </c>
      <c r="K383" s="55">
        <v>-10740</v>
      </c>
      <c r="L383" s="55">
        <v>7741867</v>
      </c>
      <c r="M383" s="55">
        <v>541320</v>
      </c>
      <c r="N383" s="87">
        <v>0</v>
      </c>
      <c r="O383" s="55">
        <v>1279318</v>
      </c>
      <c r="P383" s="55">
        <v>268585</v>
      </c>
      <c r="Q383" s="56">
        <f t="shared" si="28"/>
        <v>64226338</v>
      </c>
      <c r="R383" s="56">
        <v>1007057</v>
      </c>
      <c r="S383" s="56">
        <v>1957504</v>
      </c>
      <c r="T383" s="56">
        <v>12376503</v>
      </c>
      <c r="U383" s="56">
        <v>12500168</v>
      </c>
      <c r="V383" s="88">
        <f t="shared" si="29"/>
        <v>27841232</v>
      </c>
      <c r="W383" s="56">
        <v>1917761</v>
      </c>
      <c r="X383" s="56">
        <v>1780269</v>
      </c>
      <c r="Y383" s="56">
        <v>6937949</v>
      </c>
      <c r="Z383" s="56">
        <v>5349</v>
      </c>
      <c r="AA383" s="88">
        <f t="shared" si="30"/>
        <v>10641328</v>
      </c>
      <c r="AB383" s="56">
        <v>7741867</v>
      </c>
      <c r="AC383" s="56">
        <v>44247</v>
      </c>
      <c r="AD383" s="56">
        <f t="shared" si="31"/>
        <v>7786114</v>
      </c>
      <c r="AE383" s="56">
        <v>2478954</v>
      </c>
      <c r="AF383" s="88">
        <v>10265068</v>
      </c>
      <c r="AG383" s="56"/>
      <c r="AH383" s="56"/>
      <c r="AI383" s="56"/>
    </row>
    <row r="384" spans="1:35">
      <c r="A384" s="4"/>
      <c r="B384" s="2">
        <v>4</v>
      </c>
      <c r="C384" s="4" t="s">
        <v>393</v>
      </c>
      <c r="D384" s="18" t="s">
        <v>1146</v>
      </c>
      <c r="E384" s="18" t="s">
        <v>1147</v>
      </c>
      <c r="F384" s="18"/>
      <c r="G384" s="19" t="s">
        <v>1148</v>
      </c>
      <c r="H384" s="34">
        <v>8.7876535E-5</v>
      </c>
      <c r="I384" s="55">
        <v>2743976</v>
      </c>
      <c r="J384" s="55">
        <v>-279206</v>
      </c>
      <c r="K384" s="55">
        <v>-555</v>
      </c>
      <c r="L384" s="55">
        <v>451697</v>
      </c>
      <c r="M384" s="55">
        <v>27988</v>
      </c>
      <c r="N384" s="87">
        <v>0</v>
      </c>
      <c r="O384" s="55">
        <v>66145</v>
      </c>
      <c r="P384" s="55">
        <v>310679</v>
      </c>
      <c r="Q384" s="56">
        <f t="shared" si="28"/>
        <v>3320724</v>
      </c>
      <c r="R384" s="56">
        <v>52068</v>
      </c>
      <c r="S384" s="56">
        <v>101210</v>
      </c>
      <c r="T384" s="56">
        <v>639908</v>
      </c>
      <c r="U384" s="56">
        <v>754511</v>
      </c>
      <c r="V384" s="88">
        <f t="shared" si="29"/>
        <v>1547697</v>
      </c>
      <c r="W384" s="56">
        <v>99155</v>
      </c>
      <c r="X384" s="56">
        <v>92046</v>
      </c>
      <c r="Y384" s="56">
        <v>358716</v>
      </c>
      <c r="Z384" s="56">
        <v>266</v>
      </c>
      <c r="AA384" s="88">
        <f t="shared" si="30"/>
        <v>550183</v>
      </c>
      <c r="AB384" s="56">
        <v>451697</v>
      </c>
      <c r="AC384" s="56">
        <v>-49128</v>
      </c>
      <c r="AD384" s="56">
        <f t="shared" si="31"/>
        <v>402569</v>
      </c>
      <c r="AE384" s="56">
        <v>142447</v>
      </c>
      <c r="AF384" s="88">
        <v>545016</v>
      </c>
      <c r="AG384" s="56"/>
      <c r="AH384" s="56"/>
      <c r="AI384" s="56"/>
    </row>
    <row r="385" spans="1:35">
      <c r="A385" s="4"/>
      <c r="B385" s="2">
        <v>4</v>
      </c>
      <c r="C385" s="4" t="s">
        <v>393</v>
      </c>
      <c r="D385" s="18" t="s">
        <v>1149</v>
      </c>
      <c r="E385" s="18" t="s">
        <v>1150</v>
      </c>
      <c r="F385" s="18"/>
      <c r="G385" s="19" t="s">
        <v>1151</v>
      </c>
      <c r="H385" s="34">
        <v>4.4201703000000002E-5</v>
      </c>
      <c r="I385" s="55">
        <v>1573935</v>
      </c>
      <c r="J385" s="55">
        <v>-140440</v>
      </c>
      <c r="K385" s="55">
        <v>-279</v>
      </c>
      <c r="L385" s="55">
        <v>198598</v>
      </c>
      <c r="M385" s="55">
        <v>14078</v>
      </c>
      <c r="N385" s="87">
        <v>0</v>
      </c>
      <c r="O385" s="55">
        <v>33271</v>
      </c>
      <c r="P385" s="55">
        <v>-8846</v>
      </c>
      <c r="Q385" s="56">
        <f t="shared" si="28"/>
        <v>1670317</v>
      </c>
      <c r="R385" s="56">
        <v>26190</v>
      </c>
      <c r="S385" s="56">
        <v>50908</v>
      </c>
      <c r="T385" s="56">
        <v>321872</v>
      </c>
      <c r="U385" s="56">
        <v>360778</v>
      </c>
      <c r="V385" s="88">
        <f t="shared" si="29"/>
        <v>759748</v>
      </c>
      <c r="W385" s="56">
        <v>49875</v>
      </c>
      <c r="X385" s="56">
        <v>46299</v>
      </c>
      <c r="Y385" s="56">
        <v>180433</v>
      </c>
      <c r="Z385" s="56">
        <v>132</v>
      </c>
      <c r="AA385" s="88">
        <f t="shared" si="30"/>
        <v>276739</v>
      </c>
      <c r="AB385" s="56">
        <v>198598</v>
      </c>
      <c r="AC385" s="56">
        <v>3893</v>
      </c>
      <c r="AD385" s="56">
        <f t="shared" si="31"/>
        <v>202491</v>
      </c>
      <c r="AE385" s="56">
        <v>71960</v>
      </c>
      <c r="AF385" s="88">
        <v>274451</v>
      </c>
      <c r="AG385" s="56"/>
      <c r="AH385" s="56"/>
      <c r="AI385" s="56"/>
    </row>
    <row r="386" spans="1:35">
      <c r="A386" s="4"/>
      <c r="B386" s="2">
        <v>4</v>
      </c>
      <c r="C386" s="4" t="s">
        <v>393</v>
      </c>
      <c r="D386" s="18" t="s">
        <v>1152</v>
      </c>
      <c r="E386" s="18" t="s">
        <v>1153</v>
      </c>
      <c r="F386" s="18"/>
      <c r="G386" s="19" t="s">
        <v>1154</v>
      </c>
      <c r="H386" s="34">
        <v>9.5466109999999995E-6</v>
      </c>
      <c r="I386" s="55">
        <v>378054</v>
      </c>
      <c r="J386" s="55">
        <v>-30332</v>
      </c>
      <c r="K386" s="55">
        <v>-60</v>
      </c>
      <c r="L386" s="55">
        <v>37265</v>
      </c>
      <c r="M386" s="55">
        <v>3040</v>
      </c>
      <c r="N386" s="87">
        <v>0</v>
      </c>
      <c r="O386" s="55">
        <v>7186</v>
      </c>
      <c r="P386" s="55">
        <v>-34401</v>
      </c>
      <c r="Q386" s="56">
        <f t="shared" si="28"/>
        <v>360752</v>
      </c>
      <c r="R386" s="56">
        <v>5657</v>
      </c>
      <c r="S386" s="56">
        <v>10995</v>
      </c>
      <c r="T386" s="56">
        <v>69517</v>
      </c>
      <c r="U386" s="56">
        <v>83665</v>
      </c>
      <c r="V386" s="88">
        <f t="shared" si="29"/>
        <v>169834</v>
      </c>
      <c r="W386" s="56">
        <v>10772</v>
      </c>
      <c r="X386" s="56">
        <v>10000</v>
      </c>
      <c r="Y386" s="56">
        <v>38970</v>
      </c>
      <c r="Z386" s="56">
        <v>16416</v>
      </c>
      <c r="AA386" s="88">
        <f t="shared" si="30"/>
        <v>76158</v>
      </c>
      <c r="AB386" s="56">
        <v>37265</v>
      </c>
      <c r="AC386" s="56">
        <v>6469</v>
      </c>
      <c r="AD386" s="56">
        <f t="shared" si="31"/>
        <v>43734</v>
      </c>
      <c r="AE386" s="56">
        <v>14218</v>
      </c>
      <c r="AF386" s="88">
        <v>57952</v>
      </c>
      <c r="AG386" s="56"/>
      <c r="AH386" s="56"/>
      <c r="AI386" s="56"/>
    </row>
    <row r="387" spans="1:35">
      <c r="A387" s="4"/>
      <c r="B387" s="2">
        <v>4</v>
      </c>
      <c r="C387" s="4" t="s">
        <v>393</v>
      </c>
      <c r="D387" s="18" t="s">
        <v>1155</v>
      </c>
      <c r="E387" s="18" t="s">
        <v>1156</v>
      </c>
      <c r="F387" s="18"/>
      <c r="G387" s="19" t="s">
        <v>1157</v>
      </c>
      <c r="H387" s="34">
        <v>1.12431393E-4</v>
      </c>
      <c r="I387" s="55">
        <v>4128866</v>
      </c>
      <c r="J387" s="55">
        <v>-357223</v>
      </c>
      <c r="K387" s="55">
        <v>-710</v>
      </c>
      <c r="L387" s="55">
        <v>486636</v>
      </c>
      <c r="M387" s="55">
        <v>35809</v>
      </c>
      <c r="N387" s="87">
        <v>0</v>
      </c>
      <c r="O387" s="55">
        <v>84628</v>
      </c>
      <c r="P387" s="55">
        <v>-129391</v>
      </c>
      <c r="Q387" s="56">
        <f t="shared" si="28"/>
        <v>4248615</v>
      </c>
      <c r="R387" s="56">
        <v>66617</v>
      </c>
      <c r="S387" s="56">
        <v>129490</v>
      </c>
      <c r="T387" s="56">
        <v>818714</v>
      </c>
      <c r="U387" s="56">
        <v>796735</v>
      </c>
      <c r="V387" s="88">
        <f t="shared" si="29"/>
        <v>1811556</v>
      </c>
      <c r="W387" s="56">
        <v>126861</v>
      </c>
      <c r="X387" s="56">
        <v>117766</v>
      </c>
      <c r="Y387" s="56">
        <v>458950</v>
      </c>
      <c r="Z387" s="56">
        <v>354</v>
      </c>
      <c r="AA387" s="88">
        <f t="shared" si="30"/>
        <v>703931</v>
      </c>
      <c r="AB387" s="56">
        <v>486636</v>
      </c>
      <c r="AC387" s="56">
        <v>28421</v>
      </c>
      <c r="AD387" s="56">
        <f t="shared" si="31"/>
        <v>515057</v>
      </c>
      <c r="AE387" s="56">
        <v>161581</v>
      </c>
      <c r="AF387" s="88">
        <v>676638</v>
      </c>
      <c r="AG387" s="56"/>
      <c r="AH387" s="56"/>
      <c r="AI387" s="56"/>
    </row>
    <row r="388" spans="1:35">
      <c r="A388" s="4"/>
      <c r="B388" s="2">
        <v>4</v>
      </c>
      <c r="C388" s="4" t="s">
        <v>393</v>
      </c>
      <c r="D388" s="18" t="s">
        <v>1158</v>
      </c>
      <c r="E388" s="18" t="s">
        <v>1159</v>
      </c>
      <c r="F388" s="18"/>
      <c r="G388" s="19" t="s">
        <v>1160</v>
      </c>
      <c r="H388" s="34">
        <v>8.8387670000000005E-6</v>
      </c>
      <c r="I388" s="55">
        <v>277947</v>
      </c>
      <c r="J388" s="55">
        <v>-28083</v>
      </c>
      <c r="K388" s="55">
        <v>-56</v>
      </c>
      <c r="L388" s="55">
        <v>45144</v>
      </c>
      <c r="M388" s="55">
        <v>2815</v>
      </c>
      <c r="N388" s="87">
        <v>0</v>
      </c>
      <c r="O388" s="55">
        <v>6653</v>
      </c>
      <c r="P388" s="55">
        <v>29584</v>
      </c>
      <c r="Q388" s="56">
        <f t="shared" si="28"/>
        <v>334004</v>
      </c>
      <c r="R388" s="56">
        <v>5237</v>
      </c>
      <c r="S388" s="56">
        <v>10180</v>
      </c>
      <c r="T388" s="56">
        <v>64363</v>
      </c>
      <c r="U388" s="56">
        <v>133629</v>
      </c>
      <c r="V388" s="88">
        <f t="shared" si="29"/>
        <v>213409</v>
      </c>
      <c r="W388" s="56">
        <v>9973</v>
      </c>
      <c r="X388" s="56">
        <v>9258</v>
      </c>
      <c r="Y388" s="56">
        <v>36080</v>
      </c>
      <c r="Z388" s="56">
        <v>14</v>
      </c>
      <c r="AA388" s="88">
        <f t="shared" si="30"/>
        <v>55325</v>
      </c>
      <c r="AB388" s="56">
        <v>45144</v>
      </c>
      <c r="AC388" s="56">
        <v>-4653</v>
      </c>
      <c r="AD388" s="56">
        <f t="shared" si="31"/>
        <v>40491</v>
      </c>
      <c r="AE388" s="56">
        <v>25858</v>
      </c>
      <c r="AF388" s="88">
        <v>66349</v>
      </c>
      <c r="AG388" s="56"/>
      <c r="AH388" s="56"/>
      <c r="AI388" s="56"/>
    </row>
    <row r="389" spans="1:35">
      <c r="A389" s="4"/>
      <c r="B389" s="2">
        <v>4</v>
      </c>
      <c r="C389" s="4" t="s">
        <v>393</v>
      </c>
      <c r="D389" s="18" t="s">
        <v>1161</v>
      </c>
      <c r="E389" s="18" t="s">
        <v>1162</v>
      </c>
      <c r="F389" s="18"/>
      <c r="G389" s="19" t="s">
        <v>1163</v>
      </c>
      <c r="H389" s="34">
        <v>3.5803882999999998E-5</v>
      </c>
      <c r="I389" s="55">
        <v>1357071</v>
      </c>
      <c r="J389" s="55">
        <v>-113758</v>
      </c>
      <c r="K389" s="55">
        <v>-226</v>
      </c>
      <c r="L389" s="55">
        <v>148732</v>
      </c>
      <c r="M389" s="55">
        <v>11404</v>
      </c>
      <c r="N389" s="87">
        <v>0</v>
      </c>
      <c r="O389" s="55">
        <v>26950</v>
      </c>
      <c r="P389" s="55">
        <v>-77198</v>
      </c>
      <c r="Q389" s="56">
        <f t="shared" si="28"/>
        <v>1352975</v>
      </c>
      <c r="R389" s="56">
        <v>21214</v>
      </c>
      <c r="S389" s="56">
        <v>41236</v>
      </c>
      <c r="T389" s="56">
        <v>260720</v>
      </c>
      <c r="U389" s="56">
        <v>214855</v>
      </c>
      <c r="V389" s="88">
        <f t="shared" si="29"/>
        <v>538025</v>
      </c>
      <c r="W389" s="56">
        <v>40399</v>
      </c>
      <c r="X389" s="56">
        <v>37503</v>
      </c>
      <c r="Y389" s="56">
        <v>146153</v>
      </c>
      <c r="Z389" s="56">
        <v>31598</v>
      </c>
      <c r="AA389" s="88">
        <f t="shared" si="30"/>
        <v>255653</v>
      </c>
      <c r="AB389" s="56">
        <v>148732</v>
      </c>
      <c r="AC389" s="56">
        <v>15288</v>
      </c>
      <c r="AD389" s="56">
        <f t="shared" si="31"/>
        <v>164020</v>
      </c>
      <c r="AE389" s="56">
        <v>38337</v>
      </c>
      <c r="AF389" s="88">
        <v>202357</v>
      </c>
      <c r="AG389" s="56"/>
      <c r="AH389" s="56"/>
      <c r="AI389" s="56"/>
    </row>
    <row r="390" spans="1:35">
      <c r="A390" s="4"/>
      <c r="B390" s="2">
        <v>4</v>
      </c>
      <c r="C390" s="4" t="s">
        <v>393</v>
      </c>
      <c r="D390" s="18" t="s">
        <v>1164</v>
      </c>
      <c r="E390" s="18" t="s">
        <v>1165</v>
      </c>
      <c r="F390" s="18"/>
      <c r="G390" s="19" t="s">
        <v>1166</v>
      </c>
      <c r="H390" s="34">
        <v>1.07769504E-4</v>
      </c>
      <c r="I390" s="55">
        <v>4139930</v>
      </c>
      <c r="J390" s="55">
        <v>-342411</v>
      </c>
      <c r="K390" s="55">
        <v>-681</v>
      </c>
      <c r="L390" s="55">
        <v>439546</v>
      </c>
      <c r="M390" s="55">
        <v>34324</v>
      </c>
      <c r="N390" s="87">
        <v>0</v>
      </c>
      <c r="O390" s="55">
        <v>81118</v>
      </c>
      <c r="P390" s="55">
        <v>-279377</v>
      </c>
      <c r="Q390" s="56">
        <f t="shared" si="28"/>
        <v>4072449</v>
      </c>
      <c r="R390" s="56">
        <v>63855</v>
      </c>
      <c r="S390" s="56">
        <v>124121</v>
      </c>
      <c r="T390" s="56">
        <v>784767</v>
      </c>
      <c r="U390" s="56">
        <v>819526</v>
      </c>
      <c r="V390" s="88">
        <f t="shared" si="29"/>
        <v>1792269</v>
      </c>
      <c r="W390" s="56">
        <v>121601</v>
      </c>
      <c r="X390" s="56">
        <v>112883</v>
      </c>
      <c r="Y390" s="56">
        <v>439920</v>
      </c>
      <c r="Z390" s="56">
        <v>106102</v>
      </c>
      <c r="AA390" s="88">
        <f t="shared" si="30"/>
        <v>780506</v>
      </c>
      <c r="AB390" s="56">
        <v>439546</v>
      </c>
      <c r="AC390" s="56">
        <v>54154</v>
      </c>
      <c r="AD390" s="56">
        <f t="shared" si="31"/>
        <v>493700</v>
      </c>
      <c r="AE390" s="56">
        <v>148741</v>
      </c>
      <c r="AF390" s="88">
        <v>642441</v>
      </c>
      <c r="AG390" s="56"/>
      <c r="AH390" s="56"/>
      <c r="AI390" s="56"/>
    </row>
    <row r="391" spans="1:35">
      <c r="A391" s="4"/>
      <c r="B391" s="2">
        <v>4</v>
      </c>
      <c r="C391" s="4" t="s">
        <v>393</v>
      </c>
      <c r="D391" s="18" t="s">
        <v>1167</v>
      </c>
      <c r="E391" s="18" t="s">
        <v>1168</v>
      </c>
      <c r="F391" s="18"/>
      <c r="G391" s="19" t="s">
        <v>1169</v>
      </c>
      <c r="H391" s="34">
        <v>5.9139763099999999E-4</v>
      </c>
      <c r="I391" s="55">
        <v>20650162</v>
      </c>
      <c r="J391" s="55">
        <v>-1879020</v>
      </c>
      <c r="K391" s="55">
        <v>-3737</v>
      </c>
      <c r="L391" s="55">
        <v>2717440</v>
      </c>
      <c r="M391" s="55">
        <v>188357</v>
      </c>
      <c r="N391" s="87">
        <v>0</v>
      </c>
      <c r="O391" s="55">
        <v>445148</v>
      </c>
      <c r="P391" s="55">
        <v>229687</v>
      </c>
      <c r="Q391" s="56">
        <f t="shared" si="28"/>
        <v>22348037</v>
      </c>
      <c r="R391" s="56">
        <v>350413</v>
      </c>
      <c r="S391" s="56">
        <v>681128</v>
      </c>
      <c r="T391" s="56">
        <v>4306497</v>
      </c>
      <c r="U391" s="56">
        <v>4717498</v>
      </c>
      <c r="V391" s="88">
        <f t="shared" si="29"/>
        <v>10055536</v>
      </c>
      <c r="W391" s="56">
        <v>667299</v>
      </c>
      <c r="X391" s="56">
        <v>619458</v>
      </c>
      <c r="Y391" s="56">
        <v>2414112</v>
      </c>
      <c r="Z391" s="56">
        <v>1790</v>
      </c>
      <c r="AA391" s="88">
        <f t="shared" si="30"/>
        <v>3702659</v>
      </c>
      <c r="AB391" s="56">
        <v>2717440</v>
      </c>
      <c r="AC391" s="56">
        <v>-8203</v>
      </c>
      <c r="AD391" s="56">
        <f t="shared" si="31"/>
        <v>2709237</v>
      </c>
      <c r="AE391" s="56">
        <v>932467</v>
      </c>
      <c r="AF391" s="88">
        <v>3641704</v>
      </c>
      <c r="AG391" s="56"/>
      <c r="AH391" s="56"/>
      <c r="AI391" s="56"/>
    </row>
    <row r="392" spans="1:35">
      <c r="A392" s="4"/>
      <c r="B392" s="2">
        <v>4</v>
      </c>
      <c r="C392" s="4" t="s">
        <v>393</v>
      </c>
      <c r="D392" s="18" t="s">
        <v>1170</v>
      </c>
      <c r="E392" s="18" t="s">
        <v>1171</v>
      </c>
      <c r="F392" s="18"/>
      <c r="G392" s="19" t="s">
        <v>1172</v>
      </c>
      <c r="H392" s="34">
        <v>6.4923374999999994E-5</v>
      </c>
      <c r="I392" s="55">
        <v>2365073</v>
      </c>
      <c r="J392" s="55">
        <v>-206278</v>
      </c>
      <c r="K392" s="55">
        <v>-410</v>
      </c>
      <c r="L392" s="55">
        <v>283834</v>
      </c>
      <c r="M392" s="55">
        <v>20678</v>
      </c>
      <c r="N392" s="87">
        <v>0</v>
      </c>
      <c r="O392" s="55">
        <v>48868</v>
      </c>
      <c r="P392" s="55">
        <v>-58407</v>
      </c>
      <c r="Q392" s="56">
        <f t="shared" si="28"/>
        <v>2453358</v>
      </c>
      <c r="R392" s="56">
        <v>38468</v>
      </c>
      <c r="S392" s="56">
        <v>74774</v>
      </c>
      <c r="T392" s="56">
        <v>472765</v>
      </c>
      <c r="U392" s="56">
        <v>356260</v>
      </c>
      <c r="V392" s="88">
        <f t="shared" si="29"/>
        <v>942267</v>
      </c>
      <c r="W392" s="56">
        <v>73256</v>
      </c>
      <c r="X392" s="56">
        <v>68004</v>
      </c>
      <c r="Y392" s="56">
        <v>265020</v>
      </c>
      <c r="Z392" s="56">
        <v>227</v>
      </c>
      <c r="AA392" s="88">
        <f t="shared" si="30"/>
        <v>406507</v>
      </c>
      <c r="AB392" s="56">
        <v>283834</v>
      </c>
      <c r="AC392" s="56">
        <v>13585</v>
      </c>
      <c r="AD392" s="56">
        <f t="shared" si="31"/>
        <v>297419</v>
      </c>
      <c r="AE392" s="56">
        <v>72247</v>
      </c>
      <c r="AF392" s="88">
        <v>369666</v>
      </c>
      <c r="AG392" s="56"/>
      <c r="AH392" s="56"/>
      <c r="AI392" s="56"/>
    </row>
    <row r="393" spans="1:35">
      <c r="A393" s="4"/>
      <c r="B393" s="2">
        <v>4</v>
      </c>
      <c r="C393" s="4" t="s">
        <v>393</v>
      </c>
      <c r="D393" s="18" t="s">
        <v>1173</v>
      </c>
      <c r="E393" s="18" t="s">
        <v>1174</v>
      </c>
      <c r="F393" s="18"/>
      <c r="G393" s="19" t="s">
        <v>1175</v>
      </c>
      <c r="H393" s="34">
        <v>1.0064983E-5</v>
      </c>
      <c r="I393" s="55">
        <v>375898</v>
      </c>
      <c r="J393" s="55">
        <v>-31979</v>
      </c>
      <c r="K393" s="55">
        <v>-64</v>
      </c>
      <c r="L393" s="55">
        <v>42637</v>
      </c>
      <c r="M393" s="55">
        <v>3206</v>
      </c>
      <c r="N393" s="87">
        <v>0</v>
      </c>
      <c r="O393" s="55">
        <v>7576</v>
      </c>
      <c r="P393" s="55">
        <v>-16933</v>
      </c>
      <c r="Q393" s="56">
        <f t="shared" si="28"/>
        <v>380341</v>
      </c>
      <c r="R393" s="56">
        <v>5964</v>
      </c>
      <c r="S393" s="56">
        <v>11592</v>
      </c>
      <c r="T393" s="56">
        <v>73292</v>
      </c>
      <c r="U393" s="56">
        <v>83313</v>
      </c>
      <c r="V393" s="88">
        <f t="shared" si="29"/>
        <v>174161</v>
      </c>
      <c r="W393" s="56">
        <v>11357</v>
      </c>
      <c r="X393" s="56">
        <v>10543</v>
      </c>
      <c r="Y393" s="56">
        <v>41086</v>
      </c>
      <c r="Z393" s="56">
        <v>30</v>
      </c>
      <c r="AA393" s="88">
        <f t="shared" si="30"/>
        <v>63016</v>
      </c>
      <c r="AB393" s="56">
        <v>42637</v>
      </c>
      <c r="AC393" s="56">
        <v>3471</v>
      </c>
      <c r="AD393" s="56">
        <f t="shared" si="31"/>
        <v>46108</v>
      </c>
      <c r="AE393" s="56">
        <v>16982</v>
      </c>
      <c r="AF393" s="88">
        <v>63090</v>
      </c>
      <c r="AG393" s="56"/>
      <c r="AH393" s="56"/>
      <c r="AI393" s="56"/>
    </row>
    <row r="394" spans="1:35">
      <c r="A394" s="4"/>
      <c r="B394" s="2">
        <v>4</v>
      </c>
      <c r="C394" s="4" t="s">
        <v>393</v>
      </c>
      <c r="D394" s="18" t="s">
        <v>1176</v>
      </c>
      <c r="E394" s="18" t="s">
        <v>1177</v>
      </c>
      <c r="F394" s="18"/>
      <c r="G394" s="19" t="s">
        <v>1178</v>
      </c>
      <c r="H394" s="34">
        <v>7.2045249999999996E-5</v>
      </c>
      <c r="I394" s="55">
        <v>2699967</v>
      </c>
      <c r="J394" s="55">
        <v>-228906</v>
      </c>
      <c r="K394" s="55">
        <v>-455</v>
      </c>
      <c r="L394" s="55">
        <v>303827</v>
      </c>
      <c r="M394" s="55">
        <v>22946</v>
      </c>
      <c r="N394" s="87">
        <v>0</v>
      </c>
      <c r="O394" s="55">
        <v>54229</v>
      </c>
      <c r="P394" s="55">
        <v>-129125</v>
      </c>
      <c r="Q394" s="56">
        <f t="shared" si="28"/>
        <v>2722483</v>
      </c>
      <c r="R394" s="56">
        <v>42688</v>
      </c>
      <c r="S394" s="56">
        <v>82976</v>
      </c>
      <c r="T394" s="56">
        <v>524626</v>
      </c>
      <c r="U394" s="56">
        <v>603999</v>
      </c>
      <c r="V394" s="88">
        <f t="shared" si="29"/>
        <v>1254289</v>
      </c>
      <c r="W394" s="56">
        <v>81292</v>
      </c>
      <c r="X394" s="56">
        <v>75464</v>
      </c>
      <c r="Y394" s="56">
        <v>294092</v>
      </c>
      <c r="Z394" s="56">
        <v>2866</v>
      </c>
      <c r="AA394" s="88">
        <f t="shared" si="30"/>
        <v>453714</v>
      </c>
      <c r="AB394" s="56">
        <v>303827</v>
      </c>
      <c r="AC394" s="56">
        <v>26218</v>
      </c>
      <c r="AD394" s="56">
        <f t="shared" si="31"/>
        <v>330045</v>
      </c>
      <c r="AE394" s="56">
        <v>122679</v>
      </c>
      <c r="AF394" s="88">
        <v>452724</v>
      </c>
      <c r="AG394" s="56"/>
      <c r="AH394" s="56"/>
      <c r="AI394" s="56"/>
    </row>
    <row r="395" spans="1:35">
      <c r="A395" s="4"/>
      <c r="B395" s="2">
        <v>4</v>
      </c>
      <c r="C395" s="4" t="s">
        <v>393</v>
      </c>
      <c r="D395" s="18" t="s">
        <v>1179</v>
      </c>
      <c r="E395" s="18" t="s">
        <v>1180</v>
      </c>
      <c r="F395" s="18"/>
      <c r="G395" s="19" t="s">
        <v>1181</v>
      </c>
      <c r="H395" s="34">
        <v>1.43111E-6</v>
      </c>
      <c r="I395" s="55">
        <v>53341</v>
      </c>
      <c r="J395" s="55">
        <v>-4547</v>
      </c>
      <c r="K395" s="55">
        <v>-9</v>
      </c>
      <c r="L395" s="55">
        <v>6078</v>
      </c>
      <c r="M395" s="55">
        <v>456</v>
      </c>
      <c r="N395" s="87">
        <v>0</v>
      </c>
      <c r="O395" s="55">
        <v>1078</v>
      </c>
      <c r="P395" s="55">
        <v>-2317</v>
      </c>
      <c r="Q395" s="56">
        <f t="shared" si="28"/>
        <v>54080</v>
      </c>
      <c r="R395" s="56">
        <v>848</v>
      </c>
      <c r="S395" s="56">
        <v>1648</v>
      </c>
      <c r="T395" s="56">
        <v>10421</v>
      </c>
      <c r="U395" s="56">
        <v>17540</v>
      </c>
      <c r="V395" s="88">
        <f t="shared" si="29"/>
        <v>30457</v>
      </c>
      <c r="W395" s="56">
        <v>1615</v>
      </c>
      <c r="X395" s="56">
        <v>1499</v>
      </c>
      <c r="Y395" s="56">
        <v>5842</v>
      </c>
      <c r="Z395" s="56">
        <v>2</v>
      </c>
      <c r="AA395" s="88">
        <f t="shared" si="30"/>
        <v>8958</v>
      </c>
      <c r="AB395" s="56">
        <v>6078</v>
      </c>
      <c r="AC395" s="56">
        <v>478</v>
      </c>
      <c r="AD395" s="56">
        <f t="shared" si="31"/>
        <v>6556</v>
      </c>
      <c r="AE395" s="56">
        <v>3546</v>
      </c>
      <c r="AF395" s="88">
        <v>10102</v>
      </c>
      <c r="AG395" s="56"/>
      <c r="AH395" s="56"/>
      <c r="AI395" s="56"/>
    </row>
    <row r="396" spans="1:35">
      <c r="A396" s="4"/>
      <c r="B396" s="2">
        <v>4</v>
      </c>
      <c r="C396" s="4" t="s">
        <v>393</v>
      </c>
      <c r="D396" s="18" t="s">
        <v>1182</v>
      </c>
      <c r="E396" s="18" t="s">
        <v>1183</v>
      </c>
      <c r="F396" s="18"/>
      <c r="G396" s="19" t="s">
        <v>1184</v>
      </c>
      <c r="H396" s="34">
        <v>1.4496799E-5</v>
      </c>
      <c r="I396" s="55">
        <v>484277</v>
      </c>
      <c r="J396" s="55">
        <v>-46060</v>
      </c>
      <c r="K396" s="55">
        <v>-92</v>
      </c>
      <c r="L396" s="55">
        <v>69847</v>
      </c>
      <c r="M396" s="55">
        <v>4617</v>
      </c>
      <c r="N396" s="87">
        <v>0</v>
      </c>
      <c r="O396" s="55">
        <v>10912</v>
      </c>
      <c r="P396" s="55">
        <v>24311</v>
      </c>
      <c r="Q396" s="56">
        <f t="shared" si="28"/>
        <v>547812</v>
      </c>
      <c r="R396" s="56">
        <v>8590</v>
      </c>
      <c r="S396" s="56">
        <v>16696</v>
      </c>
      <c r="T396" s="56">
        <v>105564</v>
      </c>
      <c r="U396" s="56">
        <v>196794</v>
      </c>
      <c r="V396" s="88">
        <f t="shared" si="29"/>
        <v>327644</v>
      </c>
      <c r="W396" s="56">
        <v>16357</v>
      </c>
      <c r="X396" s="56">
        <v>15185</v>
      </c>
      <c r="Y396" s="56">
        <v>59177</v>
      </c>
      <c r="Z396" s="56">
        <v>28</v>
      </c>
      <c r="AA396" s="88">
        <f t="shared" si="30"/>
        <v>90747</v>
      </c>
      <c r="AB396" s="56">
        <v>69847</v>
      </c>
      <c r="AC396" s="56">
        <v>-3436</v>
      </c>
      <c r="AD396" s="56">
        <f t="shared" si="31"/>
        <v>66411</v>
      </c>
      <c r="AE396" s="56">
        <v>38551</v>
      </c>
      <c r="AF396" s="88">
        <v>104962</v>
      </c>
      <c r="AG396" s="56"/>
      <c r="AH396" s="56"/>
      <c r="AI396" s="56"/>
    </row>
    <row r="397" spans="1:35">
      <c r="A397" s="4"/>
      <c r="B397" s="2">
        <v>4</v>
      </c>
      <c r="C397" s="4" t="s">
        <v>393</v>
      </c>
      <c r="D397" s="18" t="s">
        <v>1185</v>
      </c>
      <c r="E397" s="18" t="s">
        <v>1186</v>
      </c>
      <c r="F397" s="18"/>
      <c r="G397" s="19" t="s">
        <v>1187</v>
      </c>
      <c r="H397" s="34">
        <v>9.7353211500000002E-4</v>
      </c>
      <c r="I397" s="55">
        <v>36202481</v>
      </c>
      <c r="J397" s="55">
        <v>-3093158</v>
      </c>
      <c r="K397" s="55">
        <v>-6152</v>
      </c>
      <c r="L397" s="55">
        <v>4147135</v>
      </c>
      <c r="M397" s="55">
        <v>310063</v>
      </c>
      <c r="N397" s="87">
        <v>0</v>
      </c>
      <c r="O397" s="55">
        <v>732783</v>
      </c>
      <c r="P397" s="55">
        <v>-1504821</v>
      </c>
      <c r="Q397" s="56">
        <f t="shared" si="28"/>
        <v>36788331</v>
      </c>
      <c r="R397" s="56">
        <v>576834</v>
      </c>
      <c r="S397" s="56">
        <v>1121242</v>
      </c>
      <c r="T397" s="56">
        <v>7089162</v>
      </c>
      <c r="U397" s="56">
        <v>5710203</v>
      </c>
      <c r="V397" s="88">
        <f t="shared" si="29"/>
        <v>14497441</v>
      </c>
      <c r="W397" s="56">
        <v>1098478</v>
      </c>
      <c r="X397" s="56">
        <v>1019724</v>
      </c>
      <c r="Y397" s="56">
        <v>3974002</v>
      </c>
      <c r="Z397" s="56">
        <v>320019</v>
      </c>
      <c r="AA397" s="88">
        <f t="shared" si="30"/>
        <v>6412223</v>
      </c>
      <c r="AB397" s="56">
        <v>4147135</v>
      </c>
      <c r="AC397" s="56">
        <v>312688</v>
      </c>
      <c r="AD397" s="56">
        <f t="shared" si="31"/>
        <v>4459823</v>
      </c>
      <c r="AE397" s="56">
        <v>1108949</v>
      </c>
      <c r="AF397" s="88">
        <v>5568772</v>
      </c>
      <c r="AG397" s="56"/>
      <c r="AH397" s="56"/>
      <c r="AI397" s="56"/>
    </row>
    <row r="398" spans="1:35">
      <c r="A398" s="4"/>
      <c r="B398" s="2">
        <v>4</v>
      </c>
      <c r="C398" s="4" t="s">
        <v>393</v>
      </c>
      <c r="D398" s="18" t="s">
        <v>1188</v>
      </c>
      <c r="E398" s="18" t="s">
        <v>1189</v>
      </c>
      <c r="F398" s="18"/>
      <c r="G398" s="19" t="s">
        <v>1190</v>
      </c>
      <c r="H398" s="34">
        <v>1.3990070000000001E-6</v>
      </c>
      <c r="I398" s="55">
        <v>42348</v>
      </c>
      <c r="J398" s="55">
        <v>-4445</v>
      </c>
      <c r="K398" s="55">
        <v>-9</v>
      </c>
      <c r="L398" s="55">
        <v>7387</v>
      </c>
      <c r="M398" s="55">
        <v>446</v>
      </c>
      <c r="N398" s="87">
        <v>0</v>
      </c>
      <c r="O398" s="55">
        <v>1053</v>
      </c>
      <c r="P398" s="55">
        <v>6086</v>
      </c>
      <c r="Q398" s="56">
        <f t="shared" si="28"/>
        <v>52866</v>
      </c>
      <c r="R398" s="56">
        <v>829</v>
      </c>
      <c r="S398" s="56">
        <v>1611</v>
      </c>
      <c r="T398" s="56">
        <v>10187</v>
      </c>
      <c r="U398" s="56">
        <v>15733</v>
      </c>
      <c r="V398" s="88">
        <f t="shared" si="29"/>
        <v>28360</v>
      </c>
      <c r="W398" s="56">
        <v>1579</v>
      </c>
      <c r="X398" s="56">
        <v>1465</v>
      </c>
      <c r="Y398" s="56">
        <v>5711</v>
      </c>
      <c r="Z398" s="56">
        <v>3</v>
      </c>
      <c r="AA398" s="88">
        <f t="shared" si="30"/>
        <v>8758</v>
      </c>
      <c r="AB398" s="56">
        <v>7387</v>
      </c>
      <c r="AC398" s="56">
        <v>-978</v>
      </c>
      <c r="AD398" s="56">
        <f t="shared" si="31"/>
        <v>6409</v>
      </c>
      <c r="AE398" s="56">
        <v>2982</v>
      </c>
      <c r="AF398" s="88">
        <v>9391</v>
      </c>
      <c r="AG398" s="56"/>
      <c r="AH398" s="56"/>
      <c r="AI398" s="56"/>
    </row>
    <row r="399" spans="1:35">
      <c r="A399" s="4"/>
      <c r="B399" s="2">
        <v>4</v>
      </c>
      <c r="C399" s="4" t="s">
        <v>393</v>
      </c>
      <c r="D399" s="18" t="s">
        <v>1191</v>
      </c>
      <c r="E399" s="18" t="s">
        <v>1192</v>
      </c>
      <c r="F399" s="18"/>
      <c r="G399" s="19" t="s">
        <v>1193</v>
      </c>
      <c r="H399" s="34">
        <v>1.8028151000000001E-5</v>
      </c>
      <c r="I399" s="55">
        <v>743489</v>
      </c>
      <c r="J399" s="55">
        <v>-57280</v>
      </c>
      <c r="K399" s="55">
        <v>-114</v>
      </c>
      <c r="L399" s="55">
        <v>66006</v>
      </c>
      <c r="M399" s="55">
        <v>5742</v>
      </c>
      <c r="N399" s="87">
        <v>0</v>
      </c>
      <c r="O399" s="55">
        <v>13570</v>
      </c>
      <c r="P399" s="55">
        <v>-90156</v>
      </c>
      <c r="Q399" s="56">
        <f t="shared" si="28"/>
        <v>681257</v>
      </c>
      <c r="R399" s="56">
        <v>10682</v>
      </c>
      <c r="S399" s="56">
        <v>20763</v>
      </c>
      <c r="T399" s="56">
        <v>131279</v>
      </c>
      <c r="U399" s="56">
        <v>229234</v>
      </c>
      <c r="V399" s="88">
        <f t="shared" si="29"/>
        <v>391958</v>
      </c>
      <c r="W399" s="56">
        <v>20342</v>
      </c>
      <c r="X399" s="56">
        <v>18884</v>
      </c>
      <c r="Y399" s="56">
        <v>73592</v>
      </c>
      <c r="Z399" s="56">
        <v>41053</v>
      </c>
      <c r="AA399" s="88">
        <f t="shared" si="30"/>
        <v>153871</v>
      </c>
      <c r="AB399" s="56">
        <v>66006</v>
      </c>
      <c r="AC399" s="56">
        <v>16582</v>
      </c>
      <c r="AD399" s="56">
        <f t="shared" si="31"/>
        <v>82588</v>
      </c>
      <c r="AE399" s="56">
        <v>39638</v>
      </c>
      <c r="AF399" s="88">
        <v>122226</v>
      </c>
      <c r="AG399" s="56"/>
      <c r="AH399" s="56"/>
      <c r="AI399" s="56"/>
    </row>
    <row r="400" spans="1:35">
      <c r="A400" s="4"/>
      <c r="B400" s="2">
        <v>4</v>
      </c>
      <c r="C400" s="4" t="s">
        <v>393</v>
      </c>
      <c r="D400" s="18" t="s">
        <v>1194</v>
      </c>
      <c r="E400" s="18" t="s">
        <v>1195</v>
      </c>
      <c r="F400" s="18"/>
      <c r="G400" s="19" t="s">
        <v>1196</v>
      </c>
      <c r="H400" s="34">
        <v>2.5743840800000002E-4</v>
      </c>
      <c r="I400" s="55">
        <v>9015431</v>
      </c>
      <c r="J400" s="55">
        <v>-817947</v>
      </c>
      <c r="K400" s="55">
        <v>-1627</v>
      </c>
      <c r="L400" s="55">
        <v>1179031</v>
      </c>
      <c r="M400" s="55">
        <v>81993</v>
      </c>
      <c r="N400" s="87">
        <v>0</v>
      </c>
      <c r="O400" s="55">
        <v>193775</v>
      </c>
      <c r="P400" s="55">
        <v>77559</v>
      </c>
      <c r="Q400" s="56">
        <f t="shared" si="28"/>
        <v>9728215</v>
      </c>
      <c r="R400" s="56">
        <v>152537</v>
      </c>
      <c r="S400" s="56">
        <v>296499</v>
      </c>
      <c r="T400" s="56">
        <v>1874640</v>
      </c>
      <c r="U400" s="56">
        <v>2677153</v>
      </c>
      <c r="V400" s="88">
        <f t="shared" si="29"/>
        <v>5000829</v>
      </c>
      <c r="W400" s="56">
        <v>290479</v>
      </c>
      <c r="X400" s="56">
        <v>269653</v>
      </c>
      <c r="Y400" s="56">
        <v>1050875</v>
      </c>
      <c r="Z400" s="56">
        <v>651</v>
      </c>
      <c r="AA400" s="88">
        <f t="shared" si="30"/>
        <v>1611658</v>
      </c>
      <c r="AB400" s="56">
        <v>1179031</v>
      </c>
      <c r="AC400" s="56">
        <v>314</v>
      </c>
      <c r="AD400" s="56">
        <f t="shared" si="31"/>
        <v>1179345</v>
      </c>
      <c r="AE400" s="56">
        <v>530557</v>
      </c>
      <c r="AF400" s="88">
        <v>1709902</v>
      </c>
      <c r="AG400" s="56"/>
      <c r="AH400" s="56"/>
      <c r="AI400" s="56"/>
    </row>
    <row r="401" spans="1:35">
      <c r="A401" s="4"/>
      <c r="B401" s="2">
        <v>4</v>
      </c>
      <c r="C401" s="4" t="s">
        <v>393</v>
      </c>
      <c r="D401" s="18" t="s">
        <v>1197</v>
      </c>
      <c r="E401" s="18" t="s">
        <v>1198</v>
      </c>
      <c r="F401" s="18"/>
      <c r="G401" s="19" t="s">
        <v>1199</v>
      </c>
      <c r="H401" s="34">
        <v>1.7268689999999999E-5</v>
      </c>
      <c r="I401" s="55">
        <v>551934</v>
      </c>
      <c r="J401" s="55">
        <v>-54867</v>
      </c>
      <c r="K401" s="55">
        <v>-109</v>
      </c>
      <c r="L401" s="55">
        <v>86886</v>
      </c>
      <c r="M401" s="55">
        <v>5500</v>
      </c>
      <c r="N401" s="87">
        <v>0</v>
      </c>
      <c r="O401" s="55">
        <v>12998</v>
      </c>
      <c r="P401" s="55">
        <v>50216</v>
      </c>
      <c r="Q401" s="56">
        <f t="shared" si="28"/>
        <v>652558</v>
      </c>
      <c r="R401" s="56">
        <v>10232</v>
      </c>
      <c r="S401" s="56">
        <v>19889</v>
      </c>
      <c r="T401" s="56">
        <v>125749</v>
      </c>
      <c r="U401" s="56">
        <v>109822</v>
      </c>
      <c r="V401" s="88">
        <f t="shared" si="29"/>
        <v>265692</v>
      </c>
      <c r="W401" s="56">
        <v>19485</v>
      </c>
      <c r="X401" s="56">
        <v>18088</v>
      </c>
      <c r="Y401" s="56">
        <v>70492</v>
      </c>
      <c r="Z401" s="56">
        <v>60</v>
      </c>
      <c r="AA401" s="88">
        <f t="shared" si="30"/>
        <v>108125</v>
      </c>
      <c r="AB401" s="56">
        <v>86886</v>
      </c>
      <c r="AC401" s="56">
        <v>-7777</v>
      </c>
      <c r="AD401" s="56">
        <f t="shared" si="31"/>
        <v>79109</v>
      </c>
      <c r="AE401" s="56">
        <v>20607</v>
      </c>
      <c r="AF401" s="88">
        <v>99716</v>
      </c>
      <c r="AG401" s="56"/>
      <c r="AH401" s="56"/>
      <c r="AI401" s="56"/>
    </row>
    <row r="402" spans="1:35">
      <c r="A402" s="4"/>
      <c r="B402" s="2">
        <v>4</v>
      </c>
      <c r="C402" s="4" t="s">
        <v>393</v>
      </c>
      <c r="D402" s="18" t="s">
        <v>1200</v>
      </c>
      <c r="E402" s="18" t="s">
        <v>1201</v>
      </c>
      <c r="F402" s="18"/>
      <c r="G402" s="19" t="s">
        <v>1202</v>
      </c>
      <c r="H402" s="34">
        <v>6.4796850999999995E-5</v>
      </c>
      <c r="I402" s="55">
        <v>2320004</v>
      </c>
      <c r="J402" s="55">
        <v>-205876</v>
      </c>
      <c r="K402" s="55">
        <v>-409</v>
      </c>
      <c r="L402" s="55">
        <v>289254</v>
      </c>
      <c r="M402" s="55">
        <v>20638</v>
      </c>
      <c r="N402" s="87">
        <v>0</v>
      </c>
      <c r="O402" s="55">
        <v>48773</v>
      </c>
      <c r="P402" s="55">
        <v>-23807</v>
      </c>
      <c r="Q402" s="56">
        <f t="shared" si="28"/>
        <v>2448577</v>
      </c>
      <c r="R402" s="56">
        <v>38393</v>
      </c>
      <c r="S402" s="56">
        <v>74628</v>
      </c>
      <c r="T402" s="56">
        <v>471844</v>
      </c>
      <c r="U402" s="56">
        <v>406284</v>
      </c>
      <c r="V402" s="88">
        <f t="shared" si="29"/>
        <v>991149</v>
      </c>
      <c r="W402" s="56">
        <v>73113</v>
      </c>
      <c r="X402" s="56">
        <v>67871</v>
      </c>
      <c r="Y402" s="56">
        <v>264504</v>
      </c>
      <c r="Z402" s="56">
        <v>217</v>
      </c>
      <c r="AA402" s="88">
        <f t="shared" si="30"/>
        <v>405705</v>
      </c>
      <c r="AB402" s="56">
        <v>289254</v>
      </c>
      <c r="AC402" s="56">
        <v>7585</v>
      </c>
      <c r="AD402" s="56">
        <f t="shared" si="31"/>
        <v>296839</v>
      </c>
      <c r="AE402" s="56">
        <v>81356</v>
      </c>
      <c r="AF402" s="88">
        <v>378195</v>
      </c>
      <c r="AG402" s="56"/>
      <c r="AH402" s="56"/>
      <c r="AI402" s="56"/>
    </row>
    <row r="403" spans="1:35">
      <c r="A403" s="4"/>
      <c r="B403" s="2">
        <v>4</v>
      </c>
      <c r="C403" s="4" t="s">
        <v>393</v>
      </c>
      <c r="D403" s="18" t="s">
        <v>1203</v>
      </c>
      <c r="E403" s="18" t="s">
        <v>1204</v>
      </c>
      <c r="F403" s="18"/>
      <c r="G403" s="19" t="s">
        <v>1205</v>
      </c>
      <c r="H403" s="34">
        <v>2.6016749499999998E-4</v>
      </c>
      <c r="I403" s="55">
        <v>10145139</v>
      </c>
      <c r="J403" s="55">
        <v>-826618</v>
      </c>
      <c r="K403" s="55">
        <v>-1644</v>
      </c>
      <c r="L403" s="55">
        <v>1038831</v>
      </c>
      <c r="M403" s="55">
        <v>82861</v>
      </c>
      <c r="N403" s="87">
        <v>0</v>
      </c>
      <c r="O403" s="55">
        <v>195830</v>
      </c>
      <c r="P403" s="55">
        <v>-803056</v>
      </c>
      <c r="Q403" s="56">
        <f t="shared" si="28"/>
        <v>9831343</v>
      </c>
      <c r="R403" s="56">
        <v>154154</v>
      </c>
      <c r="S403" s="56">
        <v>299642</v>
      </c>
      <c r="T403" s="56">
        <v>1894513</v>
      </c>
      <c r="U403" s="56">
        <v>1715602</v>
      </c>
      <c r="V403" s="88">
        <f t="shared" si="29"/>
        <v>4063911</v>
      </c>
      <c r="W403" s="56">
        <v>293558</v>
      </c>
      <c r="X403" s="56">
        <v>272512</v>
      </c>
      <c r="Y403" s="56">
        <v>1062015</v>
      </c>
      <c r="Z403" s="56">
        <v>429654</v>
      </c>
      <c r="AA403" s="88">
        <f t="shared" si="30"/>
        <v>2057739</v>
      </c>
      <c r="AB403" s="56">
        <v>1038831</v>
      </c>
      <c r="AC403" s="56">
        <v>153016</v>
      </c>
      <c r="AD403" s="56">
        <f t="shared" si="31"/>
        <v>1191847</v>
      </c>
      <c r="AE403" s="56">
        <v>275409</v>
      </c>
      <c r="AF403" s="88">
        <v>1467256</v>
      </c>
      <c r="AG403" s="56"/>
      <c r="AH403" s="56"/>
      <c r="AI403" s="56"/>
    </row>
    <row r="404" spans="1:35">
      <c r="A404" s="4"/>
      <c r="B404" s="2">
        <v>4</v>
      </c>
      <c r="C404" s="4" t="s">
        <v>393</v>
      </c>
      <c r="D404" s="18" t="s">
        <v>1206</v>
      </c>
      <c r="E404" s="18" t="s">
        <v>1207</v>
      </c>
      <c r="F404" s="18"/>
      <c r="G404" s="19" t="s">
        <v>1208</v>
      </c>
      <c r="H404" s="34">
        <v>7.5206597300000002E-4</v>
      </c>
      <c r="I404" s="55">
        <v>29012526</v>
      </c>
      <c r="J404" s="55">
        <v>-2389504</v>
      </c>
      <c r="K404" s="55">
        <v>-4752</v>
      </c>
      <c r="L404" s="55">
        <v>3049317</v>
      </c>
      <c r="M404" s="55">
        <v>239528</v>
      </c>
      <c r="N404" s="87">
        <v>0</v>
      </c>
      <c r="O404" s="55">
        <v>566084</v>
      </c>
      <c r="P404" s="55">
        <v>-2053744</v>
      </c>
      <c r="Q404" s="56">
        <f t="shared" si="28"/>
        <v>28419455</v>
      </c>
      <c r="R404" s="56">
        <v>445612</v>
      </c>
      <c r="S404" s="56">
        <v>866174</v>
      </c>
      <c r="T404" s="56">
        <v>5476468</v>
      </c>
      <c r="U404" s="56">
        <v>4695999</v>
      </c>
      <c r="V404" s="88">
        <f t="shared" si="29"/>
        <v>11484253</v>
      </c>
      <c r="W404" s="56">
        <v>848588</v>
      </c>
      <c r="X404" s="56">
        <v>787750</v>
      </c>
      <c r="Y404" s="56">
        <v>3069967</v>
      </c>
      <c r="Z404" s="56">
        <v>1038916</v>
      </c>
      <c r="AA404" s="88">
        <f t="shared" si="30"/>
        <v>5745221</v>
      </c>
      <c r="AB404" s="56">
        <v>3049317</v>
      </c>
      <c r="AC404" s="56">
        <v>395953</v>
      </c>
      <c r="AD404" s="56">
        <f t="shared" si="31"/>
        <v>3445270</v>
      </c>
      <c r="AE404" s="56">
        <v>777606</v>
      </c>
      <c r="AF404" s="88">
        <v>4222876</v>
      </c>
      <c r="AG404" s="56"/>
      <c r="AH404" s="56"/>
      <c r="AI404" s="56"/>
    </row>
    <row r="405" spans="1:35">
      <c r="A405" s="4"/>
      <c r="B405" s="2">
        <v>4</v>
      </c>
      <c r="C405" s="4" t="s">
        <v>393</v>
      </c>
      <c r="D405" s="18" t="s">
        <v>1209</v>
      </c>
      <c r="E405" s="18" t="s">
        <v>1210</v>
      </c>
      <c r="F405" s="18"/>
      <c r="G405" s="19" t="s">
        <v>1211</v>
      </c>
      <c r="H405" s="34">
        <v>1.0491682019999999E-3</v>
      </c>
      <c r="I405" s="55">
        <v>35942385</v>
      </c>
      <c r="J405" s="55">
        <v>-3333473</v>
      </c>
      <c r="K405" s="55">
        <v>-6630</v>
      </c>
      <c r="L405" s="55">
        <v>4923055</v>
      </c>
      <c r="M405" s="55">
        <v>334153</v>
      </c>
      <c r="N405" s="87">
        <v>0</v>
      </c>
      <c r="O405" s="55">
        <v>789714</v>
      </c>
      <c r="P405" s="55">
        <v>997302</v>
      </c>
      <c r="Q405" s="56">
        <f t="shared" si="28"/>
        <v>39646506</v>
      </c>
      <c r="R405" s="56">
        <v>621650</v>
      </c>
      <c r="S405" s="56">
        <v>1208354</v>
      </c>
      <c r="T405" s="56">
        <v>7639936</v>
      </c>
      <c r="U405" s="56">
        <v>8108149</v>
      </c>
      <c r="V405" s="88">
        <f t="shared" si="29"/>
        <v>17578089</v>
      </c>
      <c r="W405" s="56">
        <v>1183822</v>
      </c>
      <c r="X405" s="56">
        <v>1098948</v>
      </c>
      <c r="Y405" s="56">
        <v>4282752</v>
      </c>
      <c r="Z405" s="56">
        <v>3255</v>
      </c>
      <c r="AA405" s="88">
        <f t="shared" si="30"/>
        <v>6568777</v>
      </c>
      <c r="AB405" s="56">
        <v>4923055</v>
      </c>
      <c r="AC405" s="56">
        <v>-116737</v>
      </c>
      <c r="AD405" s="56">
        <f t="shared" si="31"/>
        <v>4806318</v>
      </c>
      <c r="AE405" s="56">
        <v>1587897</v>
      </c>
      <c r="AF405" s="88">
        <v>6394215</v>
      </c>
      <c r="AG405" s="56"/>
      <c r="AH405" s="56"/>
      <c r="AI405" s="56"/>
    </row>
    <row r="406" spans="1:35">
      <c r="A406" s="4"/>
      <c r="B406" s="2">
        <v>4</v>
      </c>
      <c r="C406" s="4" t="s">
        <v>393</v>
      </c>
      <c r="D406" s="18" t="s">
        <v>1212</v>
      </c>
      <c r="E406" s="18" t="s">
        <v>1213</v>
      </c>
      <c r="F406" s="18"/>
      <c r="G406" s="19" t="s">
        <v>1214</v>
      </c>
      <c r="H406" s="34">
        <v>7.8667574299999998E-4</v>
      </c>
      <c r="I406" s="55">
        <v>28873076</v>
      </c>
      <c r="J406" s="55">
        <v>-2499468</v>
      </c>
      <c r="K406" s="55">
        <v>-4971</v>
      </c>
      <c r="L406" s="55">
        <v>3407381</v>
      </c>
      <c r="M406" s="55">
        <v>250551</v>
      </c>
      <c r="N406" s="87">
        <v>0</v>
      </c>
      <c r="O406" s="55">
        <v>592135</v>
      </c>
      <c r="P406" s="55">
        <v>-891397</v>
      </c>
      <c r="Q406" s="56">
        <f t="shared" ref="Q406:Q469" si="32">SUM(I406:K406,L406:P406)</f>
        <v>29727307</v>
      </c>
      <c r="R406" s="56">
        <v>466118</v>
      </c>
      <c r="S406" s="56">
        <v>906035</v>
      </c>
      <c r="T406" s="56">
        <v>5728493</v>
      </c>
      <c r="U406" s="56">
        <v>6224115</v>
      </c>
      <c r="V406" s="88">
        <f t="shared" si="29"/>
        <v>13324761</v>
      </c>
      <c r="W406" s="56">
        <v>887640</v>
      </c>
      <c r="X406" s="56">
        <v>824001</v>
      </c>
      <c r="Y406" s="56">
        <v>3211246</v>
      </c>
      <c r="Z406" s="56">
        <v>2345</v>
      </c>
      <c r="AA406" s="88">
        <f t="shared" si="30"/>
        <v>4925232</v>
      </c>
      <c r="AB406" s="56">
        <v>3407381</v>
      </c>
      <c r="AC406" s="56">
        <v>196439</v>
      </c>
      <c r="AD406" s="56">
        <f t="shared" si="31"/>
        <v>3603820</v>
      </c>
      <c r="AE406" s="56">
        <v>1259466</v>
      </c>
      <c r="AF406" s="88">
        <v>4863286</v>
      </c>
      <c r="AG406" s="56"/>
      <c r="AH406" s="56"/>
      <c r="AI406" s="56"/>
    </row>
    <row r="407" spans="1:35">
      <c r="A407" s="4"/>
      <c r="B407" s="2">
        <v>4</v>
      </c>
      <c r="C407" s="4" t="s">
        <v>393</v>
      </c>
      <c r="D407" s="18" t="s">
        <v>1215</v>
      </c>
      <c r="E407" s="18" t="s">
        <v>1216</v>
      </c>
      <c r="F407" s="18"/>
      <c r="G407" s="19" t="s">
        <v>1217</v>
      </c>
      <c r="H407" s="34">
        <v>4.1497322599999998E-4</v>
      </c>
      <c r="I407" s="55">
        <v>13072609</v>
      </c>
      <c r="J407" s="55">
        <v>-1318475</v>
      </c>
      <c r="K407" s="55">
        <v>-2622</v>
      </c>
      <c r="L407" s="55">
        <v>2116048</v>
      </c>
      <c r="M407" s="55">
        <v>132166</v>
      </c>
      <c r="N407" s="87">
        <v>0</v>
      </c>
      <c r="O407" s="55">
        <v>312353</v>
      </c>
      <c r="P407" s="55">
        <v>1369142</v>
      </c>
      <c r="Q407" s="56">
        <f t="shared" si="32"/>
        <v>15681221</v>
      </c>
      <c r="R407" s="56">
        <v>245879</v>
      </c>
      <c r="S407" s="56">
        <v>477935</v>
      </c>
      <c r="T407" s="56">
        <v>3021793</v>
      </c>
      <c r="U407" s="56">
        <v>5685984</v>
      </c>
      <c r="V407" s="88">
        <f t="shared" ref="V407:V470" si="33">SUM(R407:U407)</f>
        <v>9431591</v>
      </c>
      <c r="W407" s="56">
        <v>468232</v>
      </c>
      <c r="X407" s="56">
        <v>434663</v>
      </c>
      <c r="Y407" s="56">
        <v>1693939</v>
      </c>
      <c r="Z407" s="56">
        <v>819</v>
      </c>
      <c r="AA407" s="88">
        <f t="shared" ref="AA407:AA470" si="34">SUM(W407:Z407)</f>
        <v>2597653</v>
      </c>
      <c r="AB407" s="56">
        <v>2116048</v>
      </c>
      <c r="AC407" s="56">
        <v>-215025</v>
      </c>
      <c r="AD407" s="56">
        <f t="shared" si="31"/>
        <v>1901023</v>
      </c>
      <c r="AE407" s="56">
        <v>1097554</v>
      </c>
      <c r="AF407" s="88">
        <v>2998577</v>
      </c>
      <c r="AG407" s="56"/>
      <c r="AH407" s="56"/>
      <c r="AI407" s="56"/>
    </row>
    <row r="408" spans="1:35">
      <c r="A408" s="4"/>
      <c r="B408" s="2">
        <v>4</v>
      </c>
      <c r="C408" s="4" t="s">
        <v>393</v>
      </c>
      <c r="D408" s="18" t="s">
        <v>1218</v>
      </c>
      <c r="E408" s="18" t="s">
        <v>1219</v>
      </c>
      <c r="F408" s="18"/>
      <c r="G408" s="19" t="s">
        <v>1220</v>
      </c>
      <c r="H408" s="34">
        <v>7.1809512000000004E-5</v>
      </c>
      <c r="I408" s="55">
        <v>2621068</v>
      </c>
      <c r="J408" s="55">
        <v>-228157</v>
      </c>
      <c r="K408" s="55">
        <v>-454</v>
      </c>
      <c r="L408" s="55">
        <v>313180</v>
      </c>
      <c r="M408" s="55">
        <v>22871</v>
      </c>
      <c r="N408" s="87">
        <v>0</v>
      </c>
      <c r="O408" s="55">
        <v>54051</v>
      </c>
      <c r="P408" s="55">
        <v>-68984</v>
      </c>
      <c r="Q408" s="56">
        <f t="shared" si="32"/>
        <v>2713575</v>
      </c>
      <c r="R408" s="56">
        <v>42548</v>
      </c>
      <c r="S408" s="56">
        <v>82705</v>
      </c>
      <c r="T408" s="56">
        <v>522910</v>
      </c>
      <c r="U408" s="56">
        <v>779805</v>
      </c>
      <c r="V408" s="88">
        <f t="shared" si="33"/>
        <v>1427968</v>
      </c>
      <c r="W408" s="56">
        <v>81026</v>
      </c>
      <c r="X408" s="56">
        <v>75217</v>
      </c>
      <c r="Y408" s="56">
        <v>293130</v>
      </c>
      <c r="Z408" s="56">
        <v>172</v>
      </c>
      <c r="AA408" s="88">
        <f t="shared" si="34"/>
        <v>449545</v>
      </c>
      <c r="AB408" s="56">
        <v>313180</v>
      </c>
      <c r="AC408" s="56">
        <v>15785</v>
      </c>
      <c r="AD408" s="56">
        <f t="shared" si="31"/>
        <v>328965</v>
      </c>
      <c r="AE408" s="56">
        <v>156785</v>
      </c>
      <c r="AF408" s="88">
        <v>485750</v>
      </c>
      <c r="AG408" s="56"/>
      <c r="AH408" s="56"/>
      <c r="AI408" s="56"/>
    </row>
    <row r="409" spans="1:35">
      <c r="A409" s="4"/>
      <c r="B409" s="2">
        <v>4</v>
      </c>
      <c r="C409" s="4" t="s">
        <v>393</v>
      </c>
      <c r="D409" s="18" t="s">
        <v>1221</v>
      </c>
      <c r="E409" s="18" t="s">
        <v>1222</v>
      </c>
      <c r="F409" s="18"/>
      <c r="G409" s="19" t="s">
        <v>1223</v>
      </c>
      <c r="H409" s="34">
        <v>3.9976669000000002E-5</v>
      </c>
      <c r="I409" s="55">
        <v>1492138</v>
      </c>
      <c r="J409" s="55">
        <v>-127016</v>
      </c>
      <c r="K409" s="55">
        <v>-253</v>
      </c>
      <c r="L409" s="55">
        <v>169480</v>
      </c>
      <c r="M409" s="55">
        <v>12732</v>
      </c>
      <c r="N409" s="87">
        <v>0</v>
      </c>
      <c r="O409" s="55">
        <v>30090</v>
      </c>
      <c r="P409" s="55">
        <v>-66512</v>
      </c>
      <c r="Q409" s="56">
        <f t="shared" si="32"/>
        <v>1510659</v>
      </c>
      <c r="R409" s="56">
        <v>23687</v>
      </c>
      <c r="S409" s="56">
        <v>46042</v>
      </c>
      <c r="T409" s="56">
        <v>291106</v>
      </c>
      <c r="U409" s="56">
        <v>418602</v>
      </c>
      <c r="V409" s="88">
        <f t="shared" si="33"/>
        <v>779437</v>
      </c>
      <c r="W409" s="56">
        <v>45107</v>
      </c>
      <c r="X409" s="56">
        <v>41873</v>
      </c>
      <c r="Y409" s="56">
        <v>163187</v>
      </c>
      <c r="Z409" s="56">
        <v>97</v>
      </c>
      <c r="AA409" s="88">
        <f t="shared" si="34"/>
        <v>250264</v>
      </c>
      <c r="AB409" s="56">
        <v>169480</v>
      </c>
      <c r="AC409" s="56">
        <v>13656</v>
      </c>
      <c r="AD409" s="56">
        <f t="shared" ref="AD409:AD472" si="35">+AB409+AC409</f>
        <v>183136</v>
      </c>
      <c r="AE409" s="56">
        <v>84882</v>
      </c>
      <c r="AF409" s="88">
        <v>268018</v>
      </c>
      <c r="AG409" s="56"/>
      <c r="AH409" s="56"/>
      <c r="AI409" s="56"/>
    </row>
    <row r="410" spans="1:35">
      <c r="A410" s="4"/>
      <c r="B410" s="2">
        <v>4</v>
      </c>
      <c r="C410" s="4" t="s">
        <v>393</v>
      </c>
      <c r="D410" s="18" t="s">
        <v>1224</v>
      </c>
      <c r="E410" s="18" t="s">
        <v>1225</v>
      </c>
      <c r="F410" s="18"/>
      <c r="G410" s="19" t="s">
        <v>1226</v>
      </c>
      <c r="H410" s="34">
        <v>5.9452360199999999E-4</v>
      </c>
      <c r="I410" s="55">
        <v>21758414</v>
      </c>
      <c r="J410" s="55">
        <v>-1888952</v>
      </c>
      <c r="K410" s="55">
        <v>-3757</v>
      </c>
      <c r="L410" s="55">
        <v>2584279</v>
      </c>
      <c r="M410" s="55">
        <v>189352</v>
      </c>
      <c r="N410" s="87">
        <v>0</v>
      </c>
      <c r="O410" s="55">
        <v>447502</v>
      </c>
      <c r="P410" s="55">
        <v>-620675</v>
      </c>
      <c r="Q410" s="56">
        <f t="shared" si="32"/>
        <v>22466163</v>
      </c>
      <c r="R410" s="56">
        <v>352265</v>
      </c>
      <c r="S410" s="56">
        <v>684728</v>
      </c>
      <c r="T410" s="56">
        <v>4329260</v>
      </c>
      <c r="U410" s="56">
        <v>3543875</v>
      </c>
      <c r="V410" s="88">
        <f t="shared" si="33"/>
        <v>8910128</v>
      </c>
      <c r="W410" s="56">
        <v>670827</v>
      </c>
      <c r="X410" s="56">
        <v>622732</v>
      </c>
      <c r="Y410" s="56">
        <v>2426872</v>
      </c>
      <c r="Z410" s="56">
        <v>2011</v>
      </c>
      <c r="AA410" s="88">
        <f t="shared" si="34"/>
        <v>3722442</v>
      </c>
      <c r="AB410" s="56">
        <v>2584279</v>
      </c>
      <c r="AC410" s="56">
        <v>139278</v>
      </c>
      <c r="AD410" s="56">
        <f t="shared" si="35"/>
        <v>2723557</v>
      </c>
      <c r="AE410" s="56">
        <v>719699</v>
      </c>
      <c r="AF410" s="88">
        <v>3443256</v>
      </c>
      <c r="AG410" s="56"/>
      <c r="AH410" s="56"/>
      <c r="AI410" s="56"/>
    </row>
    <row r="411" spans="1:35">
      <c r="A411" s="4"/>
      <c r="B411" s="2">
        <v>4</v>
      </c>
      <c r="C411" s="4" t="s">
        <v>393</v>
      </c>
      <c r="D411" s="18" t="s">
        <v>1227</v>
      </c>
      <c r="E411" s="18" t="s">
        <v>1228</v>
      </c>
      <c r="F411" s="18"/>
      <c r="G411" s="19" t="s">
        <v>1229</v>
      </c>
      <c r="H411" s="34">
        <v>7.6066019000000005E-5</v>
      </c>
      <c r="I411" s="55">
        <v>2728387</v>
      </c>
      <c r="J411" s="55">
        <v>-241681</v>
      </c>
      <c r="K411" s="55">
        <v>-481</v>
      </c>
      <c r="L411" s="55">
        <v>338837</v>
      </c>
      <c r="M411" s="55">
        <v>24226</v>
      </c>
      <c r="N411" s="87">
        <v>0</v>
      </c>
      <c r="O411" s="55">
        <v>57255</v>
      </c>
      <c r="P411" s="55">
        <v>-32121</v>
      </c>
      <c r="Q411" s="56">
        <f t="shared" si="32"/>
        <v>2874422</v>
      </c>
      <c r="R411" s="56">
        <v>45070</v>
      </c>
      <c r="S411" s="56">
        <v>87607</v>
      </c>
      <c r="T411" s="56">
        <v>553905</v>
      </c>
      <c r="U411" s="56">
        <v>804482</v>
      </c>
      <c r="V411" s="88">
        <f t="shared" si="33"/>
        <v>1491064</v>
      </c>
      <c r="W411" s="56">
        <v>85829</v>
      </c>
      <c r="X411" s="56">
        <v>79675</v>
      </c>
      <c r="Y411" s="56">
        <v>310505</v>
      </c>
      <c r="Z411" s="56">
        <v>186</v>
      </c>
      <c r="AA411" s="88">
        <f t="shared" si="34"/>
        <v>476195</v>
      </c>
      <c r="AB411" s="56">
        <v>338837</v>
      </c>
      <c r="AC411" s="56">
        <v>9627</v>
      </c>
      <c r="AD411" s="56">
        <f t="shared" si="35"/>
        <v>348464</v>
      </c>
      <c r="AE411" s="56">
        <v>160788</v>
      </c>
      <c r="AF411" s="88">
        <v>509252</v>
      </c>
      <c r="AG411" s="56"/>
      <c r="AH411" s="56"/>
      <c r="AI411" s="56"/>
    </row>
    <row r="412" spans="1:35">
      <c r="A412" s="4"/>
      <c r="B412" s="2">
        <v>4</v>
      </c>
      <c r="C412" s="4" t="s">
        <v>393</v>
      </c>
      <c r="D412" s="18" t="s">
        <v>1230</v>
      </c>
      <c r="E412" s="18" t="s">
        <v>1231</v>
      </c>
      <c r="F412" s="18"/>
      <c r="G412" s="19" t="s">
        <v>1232</v>
      </c>
      <c r="H412" s="34">
        <v>4.5509751000000002E-5</v>
      </c>
      <c r="I412" s="55">
        <v>1729787</v>
      </c>
      <c r="J412" s="55">
        <v>-144596</v>
      </c>
      <c r="K412" s="55">
        <v>-288</v>
      </c>
      <c r="L412" s="55">
        <v>188340</v>
      </c>
      <c r="M412" s="55">
        <v>14495</v>
      </c>
      <c r="N412" s="87">
        <v>0</v>
      </c>
      <c r="O412" s="55">
        <v>34255</v>
      </c>
      <c r="P412" s="55">
        <v>-102247</v>
      </c>
      <c r="Q412" s="56">
        <f t="shared" si="32"/>
        <v>1719746</v>
      </c>
      <c r="R412" s="56">
        <v>26965</v>
      </c>
      <c r="S412" s="56">
        <v>52415</v>
      </c>
      <c r="T412" s="56">
        <v>331397</v>
      </c>
      <c r="U412" s="56">
        <v>415294</v>
      </c>
      <c r="V412" s="88">
        <f t="shared" si="33"/>
        <v>826071</v>
      </c>
      <c r="W412" s="56">
        <v>51351</v>
      </c>
      <c r="X412" s="56">
        <v>47669</v>
      </c>
      <c r="Y412" s="56">
        <v>185773</v>
      </c>
      <c r="Z412" s="56">
        <v>16351</v>
      </c>
      <c r="AA412" s="88">
        <f t="shared" si="34"/>
        <v>301144</v>
      </c>
      <c r="AB412" s="56">
        <v>188340</v>
      </c>
      <c r="AC412" s="56">
        <v>20144</v>
      </c>
      <c r="AD412" s="56">
        <f t="shared" si="35"/>
        <v>208484</v>
      </c>
      <c r="AE412" s="56">
        <v>81861</v>
      </c>
      <c r="AF412" s="88">
        <v>290345</v>
      </c>
      <c r="AG412" s="56"/>
      <c r="AH412" s="56"/>
      <c r="AI412" s="56"/>
    </row>
    <row r="413" spans="1:35">
      <c r="A413" s="4"/>
      <c r="B413" s="2">
        <v>4</v>
      </c>
      <c r="C413" s="4" t="s">
        <v>393</v>
      </c>
      <c r="D413" s="18" t="s">
        <v>1233</v>
      </c>
      <c r="E413" s="18" t="s">
        <v>1234</v>
      </c>
      <c r="F413" s="18"/>
      <c r="G413" s="19" t="s">
        <v>1235</v>
      </c>
      <c r="H413" s="34">
        <v>1.779287546E-3</v>
      </c>
      <c r="I413" s="55">
        <v>60696210</v>
      </c>
      <c r="J413" s="55">
        <v>-5653247</v>
      </c>
      <c r="K413" s="55">
        <v>-11244</v>
      </c>
      <c r="L413" s="55">
        <v>8387205</v>
      </c>
      <c r="M413" s="55">
        <v>566691</v>
      </c>
      <c r="N413" s="87">
        <v>0</v>
      </c>
      <c r="O413" s="55">
        <v>1339280</v>
      </c>
      <c r="P413" s="55">
        <v>1911736</v>
      </c>
      <c r="Q413" s="56">
        <f t="shared" si="32"/>
        <v>67236631</v>
      </c>
      <c r="R413" s="56">
        <v>1054258</v>
      </c>
      <c r="S413" s="56">
        <v>2049252</v>
      </c>
      <c r="T413" s="56">
        <v>12956590</v>
      </c>
      <c r="U413" s="56">
        <v>12247644</v>
      </c>
      <c r="V413" s="88">
        <f t="shared" si="33"/>
        <v>28307744</v>
      </c>
      <c r="W413" s="56">
        <v>2007647</v>
      </c>
      <c r="X413" s="56">
        <v>1863710</v>
      </c>
      <c r="Y413" s="56">
        <v>7263131</v>
      </c>
      <c r="Z413" s="56">
        <v>5838</v>
      </c>
      <c r="AA413" s="88">
        <f t="shared" si="34"/>
        <v>11140326</v>
      </c>
      <c r="AB413" s="56">
        <v>8387205</v>
      </c>
      <c r="AC413" s="56">
        <v>-236156</v>
      </c>
      <c r="AD413" s="56">
        <f t="shared" si="35"/>
        <v>8151049</v>
      </c>
      <c r="AE413" s="56">
        <v>2388428</v>
      </c>
      <c r="AF413" s="88">
        <v>10539477</v>
      </c>
      <c r="AG413" s="56"/>
      <c r="AH413" s="56"/>
      <c r="AI413" s="56"/>
    </row>
    <row r="414" spans="1:35">
      <c r="A414" s="4"/>
      <c r="B414" s="2">
        <v>4</v>
      </c>
      <c r="C414" s="4" t="s">
        <v>393</v>
      </c>
      <c r="D414" s="18" t="s">
        <v>1236</v>
      </c>
      <c r="E414" s="18" t="s">
        <v>1237</v>
      </c>
      <c r="F414" s="18"/>
      <c r="G414" s="19" t="s">
        <v>1238</v>
      </c>
      <c r="H414" s="34">
        <v>1.2224081E-5</v>
      </c>
      <c r="I414" s="55">
        <v>427507</v>
      </c>
      <c r="J414" s="55">
        <v>-38839</v>
      </c>
      <c r="K414" s="55">
        <v>-77</v>
      </c>
      <c r="L414" s="55">
        <v>56069</v>
      </c>
      <c r="M414" s="55">
        <v>3894</v>
      </c>
      <c r="N414" s="87">
        <v>0</v>
      </c>
      <c r="O414" s="55">
        <v>9201</v>
      </c>
      <c r="P414" s="55">
        <v>4175</v>
      </c>
      <c r="Q414" s="56">
        <f t="shared" si="32"/>
        <v>461930</v>
      </c>
      <c r="R414" s="56">
        <v>7243</v>
      </c>
      <c r="S414" s="56">
        <v>14079</v>
      </c>
      <c r="T414" s="56">
        <v>89015</v>
      </c>
      <c r="U414" s="56">
        <v>182350</v>
      </c>
      <c r="V414" s="88">
        <f t="shared" si="33"/>
        <v>292687</v>
      </c>
      <c r="W414" s="56">
        <v>13793</v>
      </c>
      <c r="X414" s="56">
        <v>12804</v>
      </c>
      <c r="Y414" s="56">
        <v>49899</v>
      </c>
      <c r="Z414" s="56">
        <v>20</v>
      </c>
      <c r="AA414" s="88">
        <f t="shared" si="34"/>
        <v>76516</v>
      </c>
      <c r="AB414" s="56">
        <v>56069</v>
      </c>
      <c r="AC414" s="56">
        <v>-70</v>
      </c>
      <c r="AD414" s="56">
        <f t="shared" si="35"/>
        <v>55999</v>
      </c>
      <c r="AE414" s="56">
        <v>36171</v>
      </c>
      <c r="AF414" s="88">
        <v>92170</v>
      </c>
      <c r="AG414" s="56"/>
      <c r="AH414" s="56"/>
      <c r="AI414" s="56"/>
    </row>
    <row r="415" spans="1:35">
      <c r="A415" s="4"/>
      <c r="B415" s="2">
        <v>4</v>
      </c>
      <c r="C415" s="4" t="s">
        <v>393</v>
      </c>
      <c r="D415" s="18" t="s">
        <v>1239</v>
      </c>
      <c r="E415" s="18" t="s">
        <v>1240</v>
      </c>
      <c r="F415" s="18"/>
      <c r="G415" s="19" t="s">
        <v>1241</v>
      </c>
      <c r="H415" s="34">
        <v>3.09478643E-4</v>
      </c>
      <c r="I415" s="55">
        <v>11561807</v>
      </c>
      <c r="J415" s="55">
        <v>-983292</v>
      </c>
      <c r="K415" s="55">
        <v>-1956</v>
      </c>
      <c r="L415" s="55">
        <v>1310474</v>
      </c>
      <c r="M415" s="55">
        <v>98566</v>
      </c>
      <c r="N415" s="87">
        <v>0</v>
      </c>
      <c r="O415" s="55">
        <v>232946</v>
      </c>
      <c r="P415" s="55">
        <v>-523807</v>
      </c>
      <c r="Q415" s="56">
        <f t="shared" si="32"/>
        <v>11694738</v>
      </c>
      <c r="R415" s="56">
        <v>183371</v>
      </c>
      <c r="S415" s="56">
        <v>356435</v>
      </c>
      <c r="T415" s="56">
        <v>2253592</v>
      </c>
      <c r="U415" s="56">
        <v>1647826</v>
      </c>
      <c r="V415" s="88">
        <f t="shared" si="33"/>
        <v>4441224</v>
      </c>
      <c r="W415" s="56">
        <v>349198</v>
      </c>
      <c r="X415" s="56">
        <v>324163</v>
      </c>
      <c r="Y415" s="56">
        <v>1263306</v>
      </c>
      <c r="Z415" s="56">
        <v>177570</v>
      </c>
      <c r="AA415" s="88">
        <f t="shared" si="34"/>
        <v>2114237</v>
      </c>
      <c r="AB415" s="56">
        <v>1310474</v>
      </c>
      <c r="AC415" s="56">
        <v>107271</v>
      </c>
      <c r="AD415" s="56">
        <f t="shared" si="35"/>
        <v>1417745</v>
      </c>
      <c r="AE415" s="56">
        <v>305240</v>
      </c>
      <c r="AF415" s="88">
        <v>1722985</v>
      </c>
      <c r="AG415" s="56"/>
      <c r="AH415" s="56"/>
      <c r="AI415" s="56"/>
    </row>
    <row r="416" spans="1:35">
      <c r="A416" s="4"/>
      <c r="B416" s="2">
        <v>4</v>
      </c>
      <c r="C416" s="4" t="s">
        <v>393</v>
      </c>
      <c r="D416" s="18" t="s">
        <v>1242</v>
      </c>
      <c r="E416" s="18" t="s">
        <v>1243</v>
      </c>
      <c r="F416" s="18"/>
      <c r="G416" s="19" t="s">
        <v>1244</v>
      </c>
      <c r="H416" s="34">
        <v>1.3315904999999999E-5</v>
      </c>
      <c r="I416" s="55">
        <v>560418</v>
      </c>
      <c r="J416" s="55">
        <v>-42308</v>
      </c>
      <c r="K416" s="55">
        <v>-84</v>
      </c>
      <c r="L416" s="55">
        <v>47090</v>
      </c>
      <c r="M416" s="55">
        <v>4241</v>
      </c>
      <c r="N416" s="87">
        <v>0</v>
      </c>
      <c r="O416" s="55">
        <v>10023</v>
      </c>
      <c r="P416" s="55">
        <v>-76192</v>
      </c>
      <c r="Q416" s="56">
        <f t="shared" si="32"/>
        <v>503188</v>
      </c>
      <c r="R416" s="56">
        <v>7890</v>
      </c>
      <c r="S416" s="56">
        <v>15336</v>
      </c>
      <c r="T416" s="56">
        <v>96965</v>
      </c>
      <c r="U416" s="56">
        <v>153698</v>
      </c>
      <c r="V416" s="88">
        <f t="shared" si="33"/>
        <v>273889</v>
      </c>
      <c r="W416" s="56">
        <v>15025</v>
      </c>
      <c r="X416" s="56">
        <v>13948</v>
      </c>
      <c r="Y416" s="56">
        <v>54356</v>
      </c>
      <c r="Z416" s="56">
        <v>42497</v>
      </c>
      <c r="AA416" s="88">
        <f t="shared" si="34"/>
        <v>125826</v>
      </c>
      <c r="AB416" s="56">
        <v>47090</v>
      </c>
      <c r="AC416" s="56">
        <v>13911</v>
      </c>
      <c r="AD416" s="56">
        <f t="shared" si="35"/>
        <v>61001</v>
      </c>
      <c r="AE416" s="56">
        <v>23983</v>
      </c>
      <c r="AF416" s="88">
        <v>84984</v>
      </c>
      <c r="AG416" s="56"/>
      <c r="AH416" s="56"/>
      <c r="AI416" s="56"/>
    </row>
    <row r="417" spans="1:35">
      <c r="A417" s="4"/>
      <c r="B417" s="2">
        <v>4</v>
      </c>
      <c r="C417" s="4" t="s">
        <v>393</v>
      </c>
      <c r="D417" s="18" t="s">
        <v>1245</v>
      </c>
      <c r="E417" s="18" t="s">
        <v>1246</v>
      </c>
      <c r="F417" s="18"/>
      <c r="G417" s="19" t="s">
        <v>1247</v>
      </c>
      <c r="H417" s="34">
        <v>4.7352223E-5</v>
      </c>
      <c r="I417" s="55">
        <v>2030852</v>
      </c>
      <c r="J417" s="55">
        <v>-150450</v>
      </c>
      <c r="K417" s="55">
        <v>-299</v>
      </c>
      <c r="L417" s="55">
        <v>161852</v>
      </c>
      <c r="M417" s="55">
        <v>15081</v>
      </c>
      <c r="N417" s="87">
        <v>0</v>
      </c>
      <c r="O417" s="55">
        <v>35642</v>
      </c>
      <c r="P417" s="55">
        <v>-303308</v>
      </c>
      <c r="Q417" s="56">
        <f t="shared" si="32"/>
        <v>1789370</v>
      </c>
      <c r="R417" s="56">
        <v>28057</v>
      </c>
      <c r="S417" s="56">
        <v>54537</v>
      </c>
      <c r="T417" s="56">
        <v>344814</v>
      </c>
      <c r="U417" s="56">
        <v>330906</v>
      </c>
      <c r="V417" s="88">
        <f t="shared" si="33"/>
        <v>758314</v>
      </c>
      <c r="W417" s="56">
        <v>53430</v>
      </c>
      <c r="X417" s="56">
        <v>49599</v>
      </c>
      <c r="Y417" s="56">
        <v>193294</v>
      </c>
      <c r="Z417" s="56">
        <v>223946</v>
      </c>
      <c r="AA417" s="88">
        <f t="shared" si="34"/>
        <v>520269</v>
      </c>
      <c r="AB417" s="56">
        <v>161852</v>
      </c>
      <c r="AC417" s="56">
        <v>55072</v>
      </c>
      <c r="AD417" s="56">
        <f t="shared" si="35"/>
        <v>216924</v>
      </c>
      <c r="AE417" s="56">
        <v>28681</v>
      </c>
      <c r="AF417" s="88">
        <v>245605</v>
      </c>
      <c r="AG417" s="56"/>
      <c r="AH417" s="56"/>
      <c r="AI417" s="56"/>
    </row>
    <row r="418" spans="1:35">
      <c r="A418" s="4"/>
      <c r="B418" s="2">
        <v>4</v>
      </c>
      <c r="C418" s="4" t="s">
        <v>393</v>
      </c>
      <c r="D418" s="18" t="s">
        <v>1248</v>
      </c>
      <c r="E418" s="18" t="s">
        <v>1249</v>
      </c>
      <c r="F418" s="18"/>
      <c r="G418" s="19" t="s">
        <v>1247</v>
      </c>
      <c r="H418" s="34">
        <v>8.4123293099999999E-4</v>
      </c>
      <c r="I418" s="55">
        <v>31232458</v>
      </c>
      <c r="J418" s="55">
        <v>-2672810</v>
      </c>
      <c r="K418" s="55">
        <v>-5316</v>
      </c>
      <c r="L418" s="55">
        <v>3590975</v>
      </c>
      <c r="M418" s="55">
        <v>267927</v>
      </c>
      <c r="N418" s="87">
        <v>0</v>
      </c>
      <c r="O418" s="55">
        <v>633201</v>
      </c>
      <c r="P418" s="55">
        <v>-1257493</v>
      </c>
      <c r="Q418" s="56">
        <f t="shared" si="32"/>
        <v>31788942</v>
      </c>
      <c r="R418" s="56">
        <v>498445</v>
      </c>
      <c r="S418" s="56">
        <v>968870</v>
      </c>
      <c r="T418" s="56">
        <v>6125772</v>
      </c>
      <c r="U418" s="56">
        <v>4133609</v>
      </c>
      <c r="V418" s="88">
        <f t="shared" si="33"/>
        <v>11726696</v>
      </c>
      <c r="W418" s="56">
        <v>949199</v>
      </c>
      <c r="X418" s="56">
        <v>881147</v>
      </c>
      <c r="Y418" s="56">
        <v>3433950</v>
      </c>
      <c r="Z418" s="56">
        <v>391949</v>
      </c>
      <c r="AA418" s="88">
        <f t="shared" si="34"/>
        <v>5656245</v>
      </c>
      <c r="AB418" s="56">
        <v>3590975</v>
      </c>
      <c r="AC418" s="56">
        <v>262776</v>
      </c>
      <c r="AD418" s="56">
        <f t="shared" si="35"/>
        <v>3853751</v>
      </c>
      <c r="AE418" s="56">
        <v>774945</v>
      </c>
      <c r="AF418" s="88">
        <v>4628696</v>
      </c>
      <c r="AG418" s="56"/>
      <c r="AH418" s="56"/>
      <c r="AI418" s="56"/>
    </row>
    <row r="419" spans="1:35">
      <c r="A419" s="4"/>
      <c r="B419" s="2">
        <v>4</v>
      </c>
      <c r="C419" s="4" t="s">
        <v>393</v>
      </c>
      <c r="D419" s="18" t="s">
        <v>1250</v>
      </c>
      <c r="E419" s="18" t="s">
        <v>1251</v>
      </c>
      <c r="F419" s="18"/>
      <c r="G419" s="19" t="s">
        <v>1252</v>
      </c>
      <c r="H419" s="34">
        <v>2.2150290260000002E-3</v>
      </c>
      <c r="I419" s="55">
        <v>81207275</v>
      </c>
      <c r="J419" s="55">
        <v>-7037708</v>
      </c>
      <c r="K419" s="55">
        <v>-13997</v>
      </c>
      <c r="L419" s="55">
        <v>9607410</v>
      </c>
      <c r="M419" s="55">
        <v>705472</v>
      </c>
      <c r="N419" s="87">
        <v>0</v>
      </c>
      <c r="O419" s="55">
        <v>1667265</v>
      </c>
      <c r="P419" s="55">
        <v>-2433064</v>
      </c>
      <c r="Q419" s="56">
        <f t="shared" si="32"/>
        <v>83702653</v>
      </c>
      <c r="R419" s="56">
        <v>1312442</v>
      </c>
      <c r="S419" s="56">
        <v>2551107</v>
      </c>
      <c r="T419" s="56">
        <v>16129616</v>
      </c>
      <c r="U419" s="56">
        <v>12471010</v>
      </c>
      <c r="V419" s="88">
        <f t="shared" si="33"/>
        <v>32464175</v>
      </c>
      <c r="W419" s="56">
        <v>2499313</v>
      </c>
      <c r="X419" s="56">
        <v>2320126</v>
      </c>
      <c r="Y419" s="56">
        <v>9041848</v>
      </c>
      <c r="Z419" s="56">
        <v>7640</v>
      </c>
      <c r="AA419" s="88">
        <f t="shared" si="34"/>
        <v>13868927</v>
      </c>
      <c r="AB419" s="56">
        <v>9607410</v>
      </c>
      <c r="AC419" s="56">
        <v>539804</v>
      </c>
      <c r="AD419" s="56">
        <f t="shared" si="35"/>
        <v>10147214</v>
      </c>
      <c r="AE419" s="56">
        <v>2538582</v>
      </c>
      <c r="AF419" s="88">
        <v>12685796</v>
      </c>
      <c r="AG419" s="56"/>
      <c r="AH419" s="56"/>
      <c r="AI419" s="56"/>
    </row>
    <row r="420" spans="1:35">
      <c r="A420" s="4"/>
      <c r="B420" s="2">
        <v>4</v>
      </c>
      <c r="C420" s="4" t="s">
        <v>393</v>
      </c>
      <c r="D420" s="18" t="s">
        <v>1253</v>
      </c>
      <c r="E420" s="18" t="s">
        <v>1254</v>
      </c>
      <c r="F420" s="18"/>
      <c r="G420" s="19" t="s">
        <v>1255</v>
      </c>
      <c r="H420" s="34">
        <v>8.2601224000000004E-5</v>
      </c>
      <c r="I420" s="55">
        <v>3111461</v>
      </c>
      <c r="J420" s="55">
        <v>-262445</v>
      </c>
      <c r="K420" s="55">
        <v>-522</v>
      </c>
      <c r="L420" s="55">
        <v>345997</v>
      </c>
      <c r="M420" s="55">
        <v>26307</v>
      </c>
      <c r="N420" s="87">
        <v>0</v>
      </c>
      <c r="O420" s="55">
        <v>62174</v>
      </c>
      <c r="P420" s="55">
        <v>-161595</v>
      </c>
      <c r="Q420" s="56">
        <f t="shared" si="32"/>
        <v>3121377</v>
      </c>
      <c r="R420" s="56">
        <v>48943</v>
      </c>
      <c r="S420" s="56">
        <v>95134</v>
      </c>
      <c r="T420" s="56">
        <v>601494</v>
      </c>
      <c r="U420" s="56">
        <v>822893</v>
      </c>
      <c r="V420" s="88">
        <f t="shared" si="33"/>
        <v>1568464</v>
      </c>
      <c r="W420" s="56">
        <v>93203</v>
      </c>
      <c r="X420" s="56">
        <v>86520</v>
      </c>
      <c r="Y420" s="56">
        <v>337182</v>
      </c>
      <c r="Z420" s="56">
        <v>209</v>
      </c>
      <c r="AA420" s="88">
        <f t="shared" si="34"/>
        <v>517114</v>
      </c>
      <c r="AB420" s="56">
        <v>345997</v>
      </c>
      <c r="AC420" s="56">
        <v>32405</v>
      </c>
      <c r="AD420" s="56">
        <f t="shared" si="35"/>
        <v>378402</v>
      </c>
      <c r="AE420" s="56">
        <v>167611</v>
      </c>
      <c r="AF420" s="88">
        <v>546013</v>
      </c>
      <c r="AG420" s="56"/>
      <c r="AH420" s="56"/>
      <c r="AI420" s="56"/>
    </row>
    <row r="421" spans="1:35">
      <c r="A421" s="4"/>
      <c r="B421" s="2">
        <v>4</v>
      </c>
      <c r="C421" s="4" t="s">
        <v>393</v>
      </c>
      <c r="D421" s="18" t="s">
        <v>1256</v>
      </c>
      <c r="E421" s="18" t="s">
        <v>1257</v>
      </c>
      <c r="F421" s="18"/>
      <c r="G421" s="19" t="s">
        <v>1258</v>
      </c>
      <c r="H421" s="34">
        <v>1.9100177600000001E-4</v>
      </c>
      <c r="I421" s="55">
        <v>7404698</v>
      </c>
      <c r="J421" s="55">
        <v>-606861</v>
      </c>
      <c r="K421" s="55">
        <v>-1207</v>
      </c>
      <c r="L421" s="55">
        <v>769059</v>
      </c>
      <c r="M421" s="55">
        <v>60832</v>
      </c>
      <c r="N421" s="87">
        <v>0</v>
      </c>
      <c r="O421" s="55">
        <v>143768</v>
      </c>
      <c r="P421" s="55">
        <v>-552616</v>
      </c>
      <c r="Q421" s="56">
        <f t="shared" si="32"/>
        <v>7217673</v>
      </c>
      <c r="R421" s="56">
        <v>113172</v>
      </c>
      <c r="S421" s="56">
        <v>219982</v>
      </c>
      <c r="T421" s="56">
        <v>1390855</v>
      </c>
      <c r="U421" s="56">
        <v>1306725</v>
      </c>
      <c r="V421" s="88">
        <f t="shared" si="33"/>
        <v>3030734</v>
      </c>
      <c r="W421" s="56">
        <v>215516</v>
      </c>
      <c r="X421" s="56">
        <v>200064</v>
      </c>
      <c r="Y421" s="56">
        <v>779678</v>
      </c>
      <c r="Z421" s="56">
        <v>271097</v>
      </c>
      <c r="AA421" s="88">
        <f t="shared" si="34"/>
        <v>1466355</v>
      </c>
      <c r="AB421" s="56">
        <v>769059</v>
      </c>
      <c r="AC421" s="56">
        <v>105934</v>
      </c>
      <c r="AD421" s="56">
        <f t="shared" si="35"/>
        <v>874993</v>
      </c>
      <c r="AE421" s="56">
        <v>219502</v>
      </c>
      <c r="AF421" s="88">
        <v>1094495</v>
      </c>
      <c r="AG421" s="56"/>
      <c r="AH421" s="56"/>
      <c r="AI421" s="56"/>
    </row>
    <row r="422" spans="1:35">
      <c r="A422" s="4"/>
      <c r="B422" s="2">
        <v>4</v>
      </c>
      <c r="C422" s="4" t="s">
        <v>393</v>
      </c>
      <c r="D422" s="18" t="s">
        <v>1259</v>
      </c>
      <c r="E422" s="18" t="s">
        <v>1260</v>
      </c>
      <c r="F422" s="18"/>
      <c r="G422" s="19" t="s">
        <v>1261</v>
      </c>
      <c r="H422" s="34">
        <v>3.5381332200000002E-3</v>
      </c>
      <c r="I422" s="55">
        <v>127997495</v>
      </c>
      <c r="J422" s="55">
        <v>-11241545</v>
      </c>
      <c r="K422" s="55">
        <v>-22358</v>
      </c>
      <c r="L422" s="55">
        <v>15599791</v>
      </c>
      <c r="M422" s="55">
        <v>1126872</v>
      </c>
      <c r="N422" s="87">
        <v>0</v>
      </c>
      <c r="O422" s="55">
        <v>2663173</v>
      </c>
      <c r="P422" s="55">
        <v>-2422635</v>
      </c>
      <c r="Q422" s="56">
        <f t="shared" si="32"/>
        <v>133700793</v>
      </c>
      <c r="R422" s="56">
        <v>2096403</v>
      </c>
      <c r="S422" s="56">
        <v>4074960</v>
      </c>
      <c r="T422" s="56">
        <v>25764325</v>
      </c>
      <c r="U422" s="56">
        <v>25335543</v>
      </c>
      <c r="V422" s="88">
        <f t="shared" si="33"/>
        <v>57271231</v>
      </c>
      <c r="W422" s="56">
        <v>3992228</v>
      </c>
      <c r="X422" s="56">
        <v>3706008</v>
      </c>
      <c r="Y422" s="56">
        <v>14442818</v>
      </c>
      <c r="Z422" s="56">
        <v>11153</v>
      </c>
      <c r="AA422" s="88">
        <f t="shared" si="34"/>
        <v>22152207</v>
      </c>
      <c r="AB422" s="56">
        <v>15599791</v>
      </c>
      <c r="AC422" s="56">
        <v>608662</v>
      </c>
      <c r="AD422" s="56">
        <f t="shared" si="35"/>
        <v>16208453</v>
      </c>
      <c r="AE422" s="56">
        <v>5096815</v>
      </c>
      <c r="AF422" s="88">
        <v>21305268</v>
      </c>
      <c r="AG422" s="56"/>
      <c r="AH422" s="56"/>
      <c r="AI422" s="56"/>
    </row>
    <row r="423" spans="1:35">
      <c r="A423" s="4"/>
      <c r="B423" s="2">
        <v>4</v>
      </c>
      <c r="C423" s="4" t="s">
        <v>393</v>
      </c>
      <c r="D423" s="18" t="s">
        <v>1262</v>
      </c>
      <c r="E423" s="18" t="s">
        <v>1263</v>
      </c>
      <c r="F423" s="18"/>
      <c r="G423" s="19" t="s">
        <v>1264</v>
      </c>
      <c r="H423" s="34">
        <v>2.6257901000000001E-5</v>
      </c>
      <c r="I423" s="55">
        <v>960353</v>
      </c>
      <c r="J423" s="55">
        <v>-83428</v>
      </c>
      <c r="K423" s="55">
        <v>-166</v>
      </c>
      <c r="L423" s="55">
        <v>114231</v>
      </c>
      <c r="M423" s="55">
        <v>8363</v>
      </c>
      <c r="N423" s="87">
        <v>0</v>
      </c>
      <c r="O423" s="55">
        <v>19765</v>
      </c>
      <c r="P423" s="55">
        <v>-26871</v>
      </c>
      <c r="Q423" s="56">
        <f t="shared" si="32"/>
        <v>992247</v>
      </c>
      <c r="R423" s="56">
        <v>15558</v>
      </c>
      <c r="S423" s="56">
        <v>30242</v>
      </c>
      <c r="T423" s="56">
        <v>191207</v>
      </c>
      <c r="U423" s="56">
        <v>247097</v>
      </c>
      <c r="V423" s="88">
        <f t="shared" si="33"/>
        <v>484104</v>
      </c>
      <c r="W423" s="56">
        <v>29628</v>
      </c>
      <c r="X423" s="56">
        <v>27504</v>
      </c>
      <c r="Y423" s="56">
        <v>107186</v>
      </c>
      <c r="Z423" s="56">
        <v>70</v>
      </c>
      <c r="AA423" s="88">
        <f t="shared" si="34"/>
        <v>164388</v>
      </c>
      <c r="AB423" s="56">
        <v>114231</v>
      </c>
      <c r="AC423" s="56">
        <v>6058</v>
      </c>
      <c r="AD423" s="56">
        <f t="shared" si="35"/>
        <v>120289</v>
      </c>
      <c r="AE423" s="56">
        <v>49799</v>
      </c>
      <c r="AF423" s="88">
        <v>170088</v>
      </c>
      <c r="AG423" s="56"/>
      <c r="AH423" s="56"/>
      <c r="AI423" s="56"/>
    </row>
    <row r="424" spans="1:35">
      <c r="A424" s="4"/>
      <c r="B424" s="2">
        <v>4</v>
      </c>
      <c r="C424" s="4" t="s">
        <v>393</v>
      </c>
      <c r="D424" s="18" t="s">
        <v>1265</v>
      </c>
      <c r="E424" s="18" t="s">
        <v>1266</v>
      </c>
      <c r="F424" s="18"/>
      <c r="G424" s="19" t="s">
        <v>1267</v>
      </c>
      <c r="H424" s="34">
        <v>2.5628269299999998E-4</v>
      </c>
      <c r="I424" s="55">
        <v>9127203</v>
      </c>
      <c r="J424" s="55">
        <v>-814275</v>
      </c>
      <c r="K424" s="55">
        <v>-1620</v>
      </c>
      <c r="L424" s="55">
        <v>1151257</v>
      </c>
      <c r="M424" s="55">
        <v>81625</v>
      </c>
      <c r="N424" s="87">
        <v>0</v>
      </c>
      <c r="O424" s="55">
        <v>192906</v>
      </c>
      <c r="P424" s="55">
        <v>-52554</v>
      </c>
      <c r="Q424" s="56">
        <f t="shared" si="32"/>
        <v>9684542</v>
      </c>
      <c r="R424" s="56">
        <v>151852</v>
      </c>
      <c r="S424" s="56">
        <v>295167</v>
      </c>
      <c r="T424" s="56">
        <v>1866224</v>
      </c>
      <c r="U424" s="56">
        <v>2088022</v>
      </c>
      <c r="V424" s="88">
        <f t="shared" si="33"/>
        <v>4401265</v>
      </c>
      <c r="W424" s="56">
        <v>289175</v>
      </c>
      <c r="X424" s="56">
        <v>268443</v>
      </c>
      <c r="Y424" s="56">
        <v>1046157</v>
      </c>
      <c r="Z424" s="56">
        <v>761</v>
      </c>
      <c r="AA424" s="88">
        <f t="shared" si="34"/>
        <v>1604536</v>
      </c>
      <c r="AB424" s="56">
        <v>1151257</v>
      </c>
      <c r="AC424" s="56">
        <v>22793</v>
      </c>
      <c r="AD424" s="56">
        <f t="shared" si="35"/>
        <v>1174050</v>
      </c>
      <c r="AE424" s="56">
        <v>416499</v>
      </c>
      <c r="AF424" s="88">
        <v>1590549</v>
      </c>
      <c r="AG424" s="56"/>
      <c r="AH424" s="56"/>
      <c r="AI424" s="56"/>
    </row>
    <row r="425" spans="1:35">
      <c r="A425" s="4"/>
      <c r="B425" s="2">
        <v>4</v>
      </c>
      <c r="C425" s="4" t="s">
        <v>393</v>
      </c>
      <c r="D425" s="18" t="s">
        <v>1268</v>
      </c>
      <c r="E425" s="18" t="s">
        <v>1269</v>
      </c>
      <c r="F425" s="18"/>
      <c r="G425" s="19" t="s">
        <v>1270</v>
      </c>
      <c r="H425" s="34">
        <v>4.9955415000000001E-5</v>
      </c>
      <c r="I425" s="55">
        <v>1719324</v>
      </c>
      <c r="J425" s="55">
        <v>-158721</v>
      </c>
      <c r="K425" s="55">
        <v>-316</v>
      </c>
      <c r="L425" s="55">
        <v>233232</v>
      </c>
      <c r="M425" s="55">
        <v>15911</v>
      </c>
      <c r="N425" s="87">
        <v>0</v>
      </c>
      <c r="O425" s="55">
        <v>37602</v>
      </c>
      <c r="P425" s="55">
        <v>40709</v>
      </c>
      <c r="Q425" s="56">
        <f t="shared" si="32"/>
        <v>1887741</v>
      </c>
      <c r="R425" s="56">
        <v>29599</v>
      </c>
      <c r="S425" s="56">
        <v>57535</v>
      </c>
      <c r="T425" s="56">
        <v>363770</v>
      </c>
      <c r="U425" s="56">
        <v>657422</v>
      </c>
      <c r="V425" s="88">
        <f t="shared" si="33"/>
        <v>1108326</v>
      </c>
      <c r="W425" s="56">
        <v>56367</v>
      </c>
      <c r="X425" s="56">
        <v>52326</v>
      </c>
      <c r="Y425" s="56">
        <v>203920</v>
      </c>
      <c r="Z425" s="56">
        <v>99</v>
      </c>
      <c r="AA425" s="88">
        <f t="shared" si="34"/>
        <v>312712</v>
      </c>
      <c r="AB425" s="56">
        <v>233232</v>
      </c>
      <c r="AC425" s="56">
        <v>-4383</v>
      </c>
      <c r="AD425" s="56">
        <f t="shared" si="35"/>
        <v>228849</v>
      </c>
      <c r="AE425" s="56">
        <v>129774</v>
      </c>
      <c r="AF425" s="88">
        <v>358623</v>
      </c>
      <c r="AG425" s="56"/>
      <c r="AH425" s="56"/>
      <c r="AI425" s="56"/>
    </row>
    <row r="426" spans="1:35">
      <c r="A426" s="4"/>
      <c r="B426" s="2">
        <v>4</v>
      </c>
      <c r="C426" s="4" t="s">
        <v>393</v>
      </c>
      <c r="D426" s="18" t="s">
        <v>1271</v>
      </c>
      <c r="E426" s="18" t="s">
        <v>1272</v>
      </c>
      <c r="F426" s="18"/>
      <c r="G426" s="19" t="s">
        <v>1273</v>
      </c>
      <c r="H426" s="34">
        <v>4.5188088999999998E-5</v>
      </c>
      <c r="I426" s="55">
        <v>1796667</v>
      </c>
      <c r="J426" s="55">
        <v>-143574</v>
      </c>
      <c r="K426" s="55">
        <v>-286</v>
      </c>
      <c r="L426" s="55">
        <v>175327</v>
      </c>
      <c r="M426" s="55">
        <v>14392</v>
      </c>
      <c r="N426" s="87">
        <v>0</v>
      </c>
      <c r="O426" s="55">
        <v>34014</v>
      </c>
      <c r="P426" s="55">
        <v>-168949</v>
      </c>
      <c r="Q426" s="56">
        <f t="shared" si="32"/>
        <v>1707591</v>
      </c>
      <c r="R426" s="56">
        <v>26775</v>
      </c>
      <c r="S426" s="56">
        <v>52044</v>
      </c>
      <c r="T426" s="56">
        <v>329055</v>
      </c>
      <c r="U426" s="56">
        <v>443519</v>
      </c>
      <c r="V426" s="88">
        <f t="shared" si="33"/>
        <v>851393</v>
      </c>
      <c r="W426" s="56">
        <v>50988</v>
      </c>
      <c r="X426" s="56">
        <v>47332</v>
      </c>
      <c r="Y426" s="56">
        <v>184460</v>
      </c>
      <c r="Z426" s="56">
        <v>74256</v>
      </c>
      <c r="AA426" s="88">
        <f t="shared" si="34"/>
        <v>357036</v>
      </c>
      <c r="AB426" s="56">
        <v>175327</v>
      </c>
      <c r="AC426" s="56">
        <v>31683</v>
      </c>
      <c r="AD426" s="56">
        <f t="shared" si="35"/>
        <v>207010</v>
      </c>
      <c r="AE426" s="56">
        <v>77587</v>
      </c>
      <c r="AF426" s="88">
        <v>284597</v>
      </c>
      <c r="AG426" s="56"/>
      <c r="AH426" s="56"/>
      <c r="AI426" s="56"/>
    </row>
    <row r="427" spans="1:35">
      <c r="A427" s="4"/>
      <c r="B427" s="2">
        <v>4</v>
      </c>
      <c r="C427" s="4" t="s">
        <v>393</v>
      </c>
      <c r="D427" s="18" t="s">
        <v>1274</v>
      </c>
      <c r="E427" s="18" t="s">
        <v>1275</v>
      </c>
      <c r="F427" s="18"/>
      <c r="G427" s="19" t="s">
        <v>1276</v>
      </c>
      <c r="H427" s="34">
        <v>2.7897021499999997E-4</v>
      </c>
      <c r="I427" s="55">
        <v>10331921</v>
      </c>
      <c r="J427" s="55">
        <v>-886359</v>
      </c>
      <c r="K427" s="55">
        <v>-1763</v>
      </c>
      <c r="L427" s="55">
        <v>1194594</v>
      </c>
      <c r="M427" s="55">
        <v>88850</v>
      </c>
      <c r="N427" s="87">
        <v>0</v>
      </c>
      <c r="O427" s="55">
        <v>209982</v>
      </c>
      <c r="P427" s="55">
        <v>-395355</v>
      </c>
      <c r="Q427" s="56">
        <f t="shared" si="32"/>
        <v>10541870</v>
      </c>
      <c r="R427" s="56">
        <v>165295</v>
      </c>
      <c r="S427" s="56">
        <v>321297</v>
      </c>
      <c r="T427" s="56">
        <v>2031433</v>
      </c>
      <c r="U427" s="56">
        <v>1897421</v>
      </c>
      <c r="V427" s="88">
        <f t="shared" si="33"/>
        <v>4415446</v>
      </c>
      <c r="W427" s="56">
        <v>314774</v>
      </c>
      <c r="X427" s="56">
        <v>292207</v>
      </c>
      <c r="Y427" s="56">
        <v>1138769</v>
      </c>
      <c r="Z427" s="56">
        <v>6686</v>
      </c>
      <c r="AA427" s="88">
        <f t="shared" si="34"/>
        <v>1752436</v>
      </c>
      <c r="AB427" s="56">
        <v>1194594</v>
      </c>
      <c r="AC427" s="56">
        <v>83389</v>
      </c>
      <c r="AD427" s="56">
        <f t="shared" si="35"/>
        <v>1277983</v>
      </c>
      <c r="AE427" s="56">
        <v>385769</v>
      </c>
      <c r="AF427" s="88">
        <v>1663752</v>
      </c>
      <c r="AG427" s="56"/>
      <c r="AH427" s="56"/>
      <c r="AI427" s="56"/>
    </row>
    <row r="428" spans="1:35">
      <c r="A428" s="4"/>
      <c r="B428" s="2">
        <v>4</v>
      </c>
      <c r="C428" s="4" t="s">
        <v>393</v>
      </c>
      <c r="D428" s="18" t="s">
        <v>1277</v>
      </c>
      <c r="E428" s="18" t="s">
        <v>1278</v>
      </c>
      <c r="F428" s="18"/>
      <c r="G428" s="19" t="s">
        <v>1279</v>
      </c>
      <c r="H428" s="34">
        <v>2.0934750000000001E-5</v>
      </c>
      <c r="I428" s="55">
        <v>735783</v>
      </c>
      <c r="J428" s="55">
        <v>-66515</v>
      </c>
      <c r="K428" s="55">
        <v>-132</v>
      </c>
      <c r="L428" s="55">
        <v>95485</v>
      </c>
      <c r="M428" s="55">
        <v>6668</v>
      </c>
      <c r="N428" s="87">
        <v>0</v>
      </c>
      <c r="O428" s="55">
        <v>15758</v>
      </c>
      <c r="P428" s="55">
        <v>4046</v>
      </c>
      <c r="Q428" s="56">
        <f t="shared" si="32"/>
        <v>791093</v>
      </c>
      <c r="R428" s="56">
        <v>12404</v>
      </c>
      <c r="S428" s="56">
        <v>24111</v>
      </c>
      <c r="T428" s="56">
        <v>152445</v>
      </c>
      <c r="U428" s="56">
        <v>240789</v>
      </c>
      <c r="V428" s="88">
        <f t="shared" si="33"/>
        <v>429749</v>
      </c>
      <c r="W428" s="56">
        <v>23622</v>
      </c>
      <c r="X428" s="56">
        <v>21928</v>
      </c>
      <c r="Y428" s="56">
        <v>85457</v>
      </c>
      <c r="Z428" s="56">
        <v>49</v>
      </c>
      <c r="AA428" s="88">
        <f t="shared" si="34"/>
        <v>131056</v>
      </c>
      <c r="AB428" s="56">
        <v>95485</v>
      </c>
      <c r="AC428" s="56">
        <v>419</v>
      </c>
      <c r="AD428" s="56">
        <f t="shared" si="35"/>
        <v>95904</v>
      </c>
      <c r="AE428" s="56">
        <v>47795</v>
      </c>
      <c r="AF428" s="88">
        <v>143699</v>
      </c>
      <c r="AG428" s="56"/>
      <c r="AH428" s="56"/>
      <c r="AI428" s="56"/>
    </row>
    <row r="429" spans="1:35">
      <c r="A429" s="4"/>
      <c r="B429" s="2">
        <v>4</v>
      </c>
      <c r="C429" s="4" t="s">
        <v>393</v>
      </c>
      <c r="D429" s="18" t="s">
        <v>1280</v>
      </c>
      <c r="E429" s="18" t="s">
        <v>1281</v>
      </c>
      <c r="F429" s="18"/>
      <c r="G429" s="19" t="s">
        <v>1282</v>
      </c>
      <c r="H429" s="34">
        <v>7.2512320000000002E-6</v>
      </c>
      <c r="I429" s="55">
        <v>247865</v>
      </c>
      <c r="J429" s="55">
        <v>-23039</v>
      </c>
      <c r="K429" s="55">
        <v>-46</v>
      </c>
      <c r="L429" s="55">
        <v>34105</v>
      </c>
      <c r="M429" s="55">
        <v>2310</v>
      </c>
      <c r="N429" s="87">
        <v>0</v>
      </c>
      <c r="O429" s="55">
        <v>5458</v>
      </c>
      <c r="P429" s="55">
        <v>7360</v>
      </c>
      <c r="Q429" s="56">
        <f t="shared" si="32"/>
        <v>274013</v>
      </c>
      <c r="R429" s="56">
        <v>4296</v>
      </c>
      <c r="S429" s="56">
        <v>8351</v>
      </c>
      <c r="T429" s="56">
        <v>52803</v>
      </c>
      <c r="U429" s="56">
        <v>90381</v>
      </c>
      <c r="V429" s="88">
        <f t="shared" si="33"/>
        <v>155831</v>
      </c>
      <c r="W429" s="56">
        <v>8182</v>
      </c>
      <c r="X429" s="56">
        <v>7595</v>
      </c>
      <c r="Y429" s="56">
        <v>29600</v>
      </c>
      <c r="Z429" s="56">
        <v>15</v>
      </c>
      <c r="AA429" s="88">
        <f t="shared" si="34"/>
        <v>45392</v>
      </c>
      <c r="AB429" s="56">
        <v>34105</v>
      </c>
      <c r="AC429" s="56">
        <v>-887</v>
      </c>
      <c r="AD429" s="56">
        <f t="shared" si="35"/>
        <v>33218</v>
      </c>
      <c r="AE429" s="56">
        <v>17798</v>
      </c>
      <c r="AF429" s="88">
        <v>51016</v>
      </c>
      <c r="AG429" s="56"/>
      <c r="AH429" s="56"/>
      <c r="AI429" s="56"/>
    </row>
    <row r="430" spans="1:35">
      <c r="A430" s="4"/>
      <c r="B430" s="2">
        <v>4</v>
      </c>
      <c r="C430" s="4" t="s">
        <v>393</v>
      </c>
      <c r="D430" s="18" t="s">
        <v>1283</v>
      </c>
      <c r="E430" s="18" t="s">
        <v>1284</v>
      </c>
      <c r="F430" s="18"/>
      <c r="G430" s="19" t="s">
        <v>1285</v>
      </c>
      <c r="H430" s="34">
        <v>1.8192443999999999E-5</v>
      </c>
      <c r="I430" s="55">
        <v>666040</v>
      </c>
      <c r="J430" s="55">
        <v>-57802</v>
      </c>
      <c r="K430" s="55">
        <v>-115</v>
      </c>
      <c r="L430" s="55">
        <v>79044</v>
      </c>
      <c r="M430" s="55">
        <v>5794</v>
      </c>
      <c r="N430" s="87">
        <v>0</v>
      </c>
      <c r="O430" s="55">
        <v>13694</v>
      </c>
      <c r="P430" s="55">
        <v>-19190</v>
      </c>
      <c r="Q430" s="56">
        <f t="shared" si="32"/>
        <v>687465</v>
      </c>
      <c r="R430" s="56">
        <v>10779</v>
      </c>
      <c r="S430" s="56">
        <v>20953</v>
      </c>
      <c r="T430" s="56">
        <v>132476</v>
      </c>
      <c r="U430" s="56">
        <v>186155</v>
      </c>
      <c r="V430" s="88">
        <f t="shared" si="33"/>
        <v>350363</v>
      </c>
      <c r="W430" s="56">
        <v>20527</v>
      </c>
      <c r="X430" s="56">
        <v>19056</v>
      </c>
      <c r="Y430" s="56">
        <v>74262</v>
      </c>
      <c r="Z430" s="56">
        <v>45</v>
      </c>
      <c r="AA430" s="88">
        <f t="shared" si="34"/>
        <v>113890</v>
      </c>
      <c r="AB430" s="56">
        <v>79044</v>
      </c>
      <c r="AC430" s="56">
        <v>4297</v>
      </c>
      <c r="AD430" s="56">
        <f t="shared" si="35"/>
        <v>83341</v>
      </c>
      <c r="AE430" s="56">
        <v>37493</v>
      </c>
      <c r="AF430" s="88">
        <v>120834</v>
      </c>
      <c r="AG430" s="56"/>
      <c r="AH430" s="56"/>
      <c r="AI430" s="56"/>
    </row>
    <row r="431" spans="1:35">
      <c r="A431" s="4"/>
      <c r="B431" s="2">
        <v>4</v>
      </c>
      <c r="C431" s="4" t="s">
        <v>393</v>
      </c>
      <c r="D431" s="18" t="s">
        <v>1286</v>
      </c>
      <c r="E431" s="18" t="s">
        <v>1287</v>
      </c>
      <c r="F431" s="18"/>
      <c r="G431" s="19" t="s">
        <v>1288</v>
      </c>
      <c r="H431" s="34">
        <v>8.0068848000000006E-5</v>
      </c>
      <c r="I431" s="55">
        <v>2931642</v>
      </c>
      <c r="J431" s="55">
        <v>-254399</v>
      </c>
      <c r="K431" s="55">
        <v>-506</v>
      </c>
      <c r="L431" s="55">
        <v>347856</v>
      </c>
      <c r="M431" s="55">
        <v>25501</v>
      </c>
      <c r="N431" s="87">
        <v>0</v>
      </c>
      <c r="O431" s="55">
        <v>60268</v>
      </c>
      <c r="P431" s="55">
        <v>-84679</v>
      </c>
      <c r="Q431" s="56">
        <f t="shared" si="32"/>
        <v>3025683</v>
      </c>
      <c r="R431" s="56">
        <v>47442</v>
      </c>
      <c r="S431" s="56">
        <v>92217</v>
      </c>
      <c r="T431" s="56">
        <v>583053</v>
      </c>
      <c r="U431" s="56">
        <v>569550</v>
      </c>
      <c r="V431" s="88">
        <f t="shared" si="33"/>
        <v>1292262</v>
      </c>
      <c r="W431" s="56">
        <v>90345</v>
      </c>
      <c r="X431" s="56">
        <v>83868</v>
      </c>
      <c r="Y431" s="56">
        <v>326845</v>
      </c>
      <c r="Z431" s="56">
        <v>252</v>
      </c>
      <c r="AA431" s="88">
        <f t="shared" si="34"/>
        <v>501310</v>
      </c>
      <c r="AB431" s="56">
        <v>347856</v>
      </c>
      <c r="AC431" s="56">
        <v>18945</v>
      </c>
      <c r="AD431" s="56">
        <f t="shared" si="35"/>
        <v>366801</v>
      </c>
      <c r="AE431" s="56">
        <v>115317</v>
      </c>
      <c r="AF431" s="88">
        <v>482118</v>
      </c>
      <c r="AG431" s="56"/>
      <c r="AH431" s="56"/>
      <c r="AI431" s="56"/>
    </row>
    <row r="432" spans="1:35">
      <c r="A432" s="4"/>
      <c r="B432" s="2">
        <v>4</v>
      </c>
      <c r="C432" s="4" t="s">
        <v>393</v>
      </c>
      <c r="D432" s="18" t="s">
        <v>1289</v>
      </c>
      <c r="E432" s="18" t="s">
        <v>1290</v>
      </c>
      <c r="F432" s="18"/>
      <c r="G432" s="19" t="s">
        <v>1291</v>
      </c>
      <c r="H432" s="34">
        <v>2.3899574999999999E-5</v>
      </c>
      <c r="I432" s="55">
        <v>897397</v>
      </c>
      <c r="J432" s="55">
        <v>-75935</v>
      </c>
      <c r="K432" s="55">
        <v>-151</v>
      </c>
      <c r="L432" s="55">
        <v>100530</v>
      </c>
      <c r="M432" s="55">
        <v>7612</v>
      </c>
      <c r="N432" s="87">
        <v>0</v>
      </c>
      <c r="O432" s="55">
        <v>17990</v>
      </c>
      <c r="P432" s="55">
        <v>-44314</v>
      </c>
      <c r="Q432" s="56">
        <f t="shared" si="32"/>
        <v>903129</v>
      </c>
      <c r="R432" s="56">
        <v>14161</v>
      </c>
      <c r="S432" s="56">
        <v>27526</v>
      </c>
      <c r="T432" s="56">
        <v>174034</v>
      </c>
      <c r="U432" s="56">
        <v>234121</v>
      </c>
      <c r="V432" s="88">
        <f t="shared" si="33"/>
        <v>449842</v>
      </c>
      <c r="W432" s="56">
        <v>26967</v>
      </c>
      <c r="X432" s="56">
        <v>25034</v>
      </c>
      <c r="Y432" s="56">
        <v>97559</v>
      </c>
      <c r="Z432" s="56">
        <v>60</v>
      </c>
      <c r="AA432" s="88">
        <f t="shared" si="34"/>
        <v>149620</v>
      </c>
      <c r="AB432" s="56">
        <v>100530</v>
      </c>
      <c r="AC432" s="56">
        <v>8956</v>
      </c>
      <c r="AD432" s="56">
        <f t="shared" si="35"/>
        <v>109486</v>
      </c>
      <c r="AE432" s="56">
        <v>47645</v>
      </c>
      <c r="AF432" s="88">
        <v>157131</v>
      </c>
      <c r="AG432" s="56"/>
      <c r="AH432" s="56"/>
      <c r="AI432" s="56"/>
    </row>
    <row r="433" spans="1:35">
      <c r="A433" s="4"/>
      <c r="B433" s="2">
        <v>4</v>
      </c>
      <c r="C433" s="4" t="s">
        <v>393</v>
      </c>
      <c r="D433" s="18" t="s">
        <v>1292</v>
      </c>
      <c r="E433" s="18" t="s">
        <v>1293</v>
      </c>
      <c r="F433" s="18"/>
      <c r="G433" s="19" t="s">
        <v>1294</v>
      </c>
      <c r="H433" s="34">
        <v>1.1704764E-5</v>
      </c>
      <c r="I433" s="55">
        <v>401243</v>
      </c>
      <c r="J433" s="55">
        <v>-37189</v>
      </c>
      <c r="K433" s="55">
        <v>-74</v>
      </c>
      <c r="L433" s="55">
        <v>54885</v>
      </c>
      <c r="M433" s="55">
        <v>3728</v>
      </c>
      <c r="N433" s="87">
        <v>0</v>
      </c>
      <c r="O433" s="55">
        <v>8810</v>
      </c>
      <c r="P433" s="55">
        <v>10903</v>
      </c>
      <c r="Q433" s="56">
        <f t="shared" si="32"/>
        <v>442306</v>
      </c>
      <c r="R433" s="56">
        <v>6935</v>
      </c>
      <c r="S433" s="56">
        <v>13481</v>
      </c>
      <c r="T433" s="56">
        <v>85233</v>
      </c>
      <c r="U433" s="56">
        <v>136466</v>
      </c>
      <c r="V433" s="88">
        <f t="shared" si="33"/>
        <v>242115</v>
      </c>
      <c r="W433" s="56">
        <v>13207</v>
      </c>
      <c r="X433" s="56">
        <v>12260</v>
      </c>
      <c r="Y433" s="56">
        <v>47779</v>
      </c>
      <c r="Z433" s="56">
        <v>24</v>
      </c>
      <c r="AA433" s="88">
        <f t="shared" si="34"/>
        <v>73270</v>
      </c>
      <c r="AB433" s="56">
        <v>54885</v>
      </c>
      <c r="AC433" s="56">
        <v>-1265</v>
      </c>
      <c r="AD433" s="56">
        <f t="shared" si="35"/>
        <v>53620</v>
      </c>
      <c r="AE433" s="56">
        <v>26808</v>
      </c>
      <c r="AF433" s="88">
        <v>80428</v>
      </c>
      <c r="AG433" s="56"/>
      <c r="AH433" s="56"/>
      <c r="AI433" s="56"/>
    </row>
    <row r="434" spans="1:35">
      <c r="A434" s="4"/>
      <c r="B434" s="2">
        <v>4</v>
      </c>
      <c r="C434" s="4" t="s">
        <v>393</v>
      </c>
      <c r="D434" s="18" t="s">
        <v>1295</v>
      </c>
      <c r="E434" s="18" t="s">
        <v>1296</v>
      </c>
      <c r="F434" s="18"/>
      <c r="G434" s="19" t="s">
        <v>1297</v>
      </c>
      <c r="H434" s="34">
        <v>3.54703556E-4</v>
      </c>
      <c r="I434" s="55">
        <v>13060944</v>
      </c>
      <c r="J434" s="55">
        <v>-1126983</v>
      </c>
      <c r="K434" s="55">
        <v>-2241</v>
      </c>
      <c r="L434" s="55">
        <v>1530093</v>
      </c>
      <c r="M434" s="55">
        <v>112971</v>
      </c>
      <c r="N434" s="87">
        <v>0</v>
      </c>
      <c r="O434" s="55">
        <v>266987</v>
      </c>
      <c r="P434" s="55">
        <v>-438051</v>
      </c>
      <c r="Q434" s="56">
        <f t="shared" si="32"/>
        <v>13403720</v>
      </c>
      <c r="R434" s="56">
        <v>210168</v>
      </c>
      <c r="S434" s="56">
        <v>408521</v>
      </c>
      <c r="T434" s="56">
        <v>2582915</v>
      </c>
      <c r="U434" s="56">
        <v>1753544</v>
      </c>
      <c r="V434" s="88">
        <f t="shared" si="33"/>
        <v>4955148</v>
      </c>
      <c r="W434" s="56">
        <v>400227</v>
      </c>
      <c r="X434" s="56">
        <v>371533</v>
      </c>
      <c r="Y434" s="56">
        <v>1447916</v>
      </c>
      <c r="Z434" s="56">
        <v>75576</v>
      </c>
      <c r="AA434" s="88">
        <f t="shared" si="34"/>
        <v>2295252</v>
      </c>
      <c r="AB434" s="56">
        <v>1530093</v>
      </c>
      <c r="AC434" s="56">
        <v>94831</v>
      </c>
      <c r="AD434" s="56">
        <f t="shared" si="35"/>
        <v>1624924</v>
      </c>
      <c r="AE434" s="56">
        <v>344458</v>
      </c>
      <c r="AF434" s="88">
        <v>1969382</v>
      </c>
      <c r="AG434" s="56"/>
      <c r="AH434" s="56"/>
      <c r="AI434" s="56"/>
    </row>
    <row r="435" spans="1:35">
      <c r="A435" s="4"/>
      <c r="B435" s="2">
        <v>4</v>
      </c>
      <c r="C435" s="4" t="s">
        <v>393</v>
      </c>
      <c r="D435" s="18" t="s">
        <v>1298</v>
      </c>
      <c r="E435" s="18" t="s">
        <v>1299</v>
      </c>
      <c r="F435" s="18"/>
      <c r="G435" s="19" t="s">
        <v>1300</v>
      </c>
      <c r="H435" s="34">
        <v>4.543862E-6</v>
      </c>
      <c r="I435" s="55">
        <v>191802</v>
      </c>
      <c r="J435" s="55">
        <v>-14437</v>
      </c>
      <c r="K435" s="55">
        <v>-29</v>
      </c>
      <c r="L435" s="55">
        <v>15985</v>
      </c>
      <c r="M435" s="55">
        <v>1447</v>
      </c>
      <c r="N435" s="87">
        <v>0</v>
      </c>
      <c r="O435" s="55">
        <v>3420</v>
      </c>
      <c r="P435" s="55">
        <v>-26482</v>
      </c>
      <c r="Q435" s="56">
        <f t="shared" si="32"/>
        <v>171706</v>
      </c>
      <c r="R435" s="56">
        <v>2692</v>
      </c>
      <c r="S435" s="56">
        <v>5233</v>
      </c>
      <c r="T435" s="56">
        <v>33088</v>
      </c>
      <c r="U435" s="56">
        <v>75822</v>
      </c>
      <c r="V435" s="88">
        <f t="shared" si="33"/>
        <v>116835</v>
      </c>
      <c r="W435" s="56">
        <v>5127</v>
      </c>
      <c r="X435" s="56">
        <v>4759</v>
      </c>
      <c r="Y435" s="56">
        <v>18548</v>
      </c>
      <c r="Z435" s="56">
        <v>10402</v>
      </c>
      <c r="AA435" s="88">
        <f t="shared" si="34"/>
        <v>38836</v>
      </c>
      <c r="AB435" s="56">
        <v>15985</v>
      </c>
      <c r="AC435" s="56">
        <v>4831</v>
      </c>
      <c r="AD435" s="56">
        <f t="shared" si="35"/>
        <v>20816</v>
      </c>
      <c r="AE435" s="56">
        <v>13661</v>
      </c>
      <c r="AF435" s="88">
        <v>34477</v>
      </c>
      <c r="AG435" s="56"/>
      <c r="AH435" s="56"/>
      <c r="AI435" s="56"/>
    </row>
    <row r="436" spans="1:35">
      <c r="A436" s="4"/>
      <c r="B436" s="2">
        <v>4</v>
      </c>
      <c r="C436" s="4" t="s">
        <v>393</v>
      </c>
      <c r="D436" s="18" t="s">
        <v>1301</v>
      </c>
      <c r="E436" s="18" t="s">
        <v>1302</v>
      </c>
      <c r="F436" s="18"/>
      <c r="G436" s="19" t="s">
        <v>1303</v>
      </c>
      <c r="H436" s="34">
        <v>3.0894609999999998E-6</v>
      </c>
      <c r="I436" s="55">
        <v>113787</v>
      </c>
      <c r="J436" s="55">
        <v>-9816</v>
      </c>
      <c r="K436" s="55">
        <v>-20</v>
      </c>
      <c r="L436" s="55">
        <v>13323</v>
      </c>
      <c r="M436" s="55">
        <v>984</v>
      </c>
      <c r="N436" s="87">
        <v>0</v>
      </c>
      <c r="O436" s="55">
        <v>2326</v>
      </c>
      <c r="P436" s="55">
        <v>-3838</v>
      </c>
      <c r="Q436" s="56">
        <f t="shared" si="32"/>
        <v>116746</v>
      </c>
      <c r="R436" s="56">
        <v>1831</v>
      </c>
      <c r="S436" s="56">
        <v>3558</v>
      </c>
      <c r="T436" s="56">
        <v>22497</v>
      </c>
      <c r="U436" s="56">
        <v>42344</v>
      </c>
      <c r="V436" s="88">
        <f t="shared" si="33"/>
        <v>70230</v>
      </c>
      <c r="W436" s="56">
        <v>3486</v>
      </c>
      <c r="X436" s="56">
        <v>3236</v>
      </c>
      <c r="Y436" s="56">
        <v>12611</v>
      </c>
      <c r="Z436" s="56">
        <v>7</v>
      </c>
      <c r="AA436" s="88">
        <f t="shared" si="34"/>
        <v>19340</v>
      </c>
      <c r="AB436" s="56">
        <v>13323</v>
      </c>
      <c r="AC436" s="56">
        <v>830</v>
      </c>
      <c r="AD436" s="56">
        <f t="shared" si="35"/>
        <v>14153</v>
      </c>
      <c r="AE436" s="56">
        <v>8520</v>
      </c>
      <c r="AF436" s="88">
        <v>22673</v>
      </c>
      <c r="AG436" s="56"/>
      <c r="AH436" s="56"/>
      <c r="AI436" s="56"/>
    </row>
    <row r="437" spans="1:35">
      <c r="A437" s="4"/>
      <c r="B437" s="2">
        <v>4</v>
      </c>
      <c r="C437" s="4" t="s">
        <v>393</v>
      </c>
      <c r="D437" s="18" t="s">
        <v>1304</v>
      </c>
      <c r="E437" s="18" t="s">
        <v>1305</v>
      </c>
      <c r="F437" s="18"/>
      <c r="G437" s="19" t="s">
        <v>1306</v>
      </c>
      <c r="H437" s="34">
        <v>1.7908110199999999E-4</v>
      </c>
      <c r="I437" s="55">
        <v>7010631</v>
      </c>
      <c r="J437" s="55">
        <v>-568986</v>
      </c>
      <c r="K437" s="55">
        <v>-1132</v>
      </c>
      <c r="L437" s="55">
        <v>711010</v>
      </c>
      <c r="M437" s="55">
        <v>57036</v>
      </c>
      <c r="N437" s="87">
        <v>0</v>
      </c>
      <c r="O437" s="55">
        <v>134795</v>
      </c>
      <c r="P437" s="55">
        <v>-576145</v>
      </c>
      <c r="Q437" s="56">
        <f t="shared" si="32"/>
        <v>6767209</v>
      </c>
      <c r="R437" s="56">
        <v>106109</v>
      </c>
      <c r="S437" s="56">
        <v>206252</v>
      </c>
      <c r="T437" s="56">
        <v>1304050</v>
      </c>
      <c r="U437" s="56">
        <v>813718</v>
      </c>
      <c r="V437" s="88">
        <f t="shared" si="33"/>
        <v>2430129</v>
      </c>
      <c r="W437" s="56">
        <v>202065</v>
      </c>
      <c r="X437" s="56">
        <v>187578</v>
      </c>
      <c r="Y437" s="56">
        <v>731017</v>
      </c>
      <c r="Z437" s="56">
        <v>389575</v>
      </c>
      <c r="AA437" s="88">
        <f t="shared" si="34"/>
        <v>1510235</v>
      </c>
      <c r="AB437" s="56">
        <v>711010</v>
      </c>
      <c r="AC437" s="56">
        <v>109374</v>
      </c>
      <c r="AD437" s="56">
        <f t="shared" si="35"/>
        <v>820384</v>
      </c>
      <c r="AE437" s="56">
        <v>98419</v>
      </c>
      <c r="AF437" s="88">
        <v>918803</v>
      </c>
      <c r="AG437" s="56"/>
      <c r="AH437" s="56"/>
      <c r="AI437" s="56"/>
    </row>
    <row r="438" spans="1:35">
      <c r="A438" s="4"/>
      <c r="B438" s="2">
        <v>4</v>
      </c>
      <c r="C438" s="4" t="s">
        <v>393</v>
      </c>
      <c r="D438" s="18" t="s">
        <v>1307</v>
      </c>
      <c r="E438" s="18" t="s">
        <v>1308</v>
      </c>
      <c r="F438" s="18"/>
      <c r="G438" s="19" t="s">
        <v>1309</v>
      </c>
      <c r="H438" s="34">
        <v>1.07424867E-4</v>
      </c>
      <c r="I438" s="55">
        <v>4128477</v>
      </c>
      <c r="J438" s="55">
        <v>-341316</v>
      </c>
      <c r="K438" s="55">
        <v>-679</v>
      </c>
      <c r="L438" s="55">
        <v>437876</v>
      </c>
      <c r="M438" s="55">
        <v>34214</v>
      </c>
      <c r="N438" s="87">
        <v>0</v>
      </c>
      <c r="O438" s="55">
        <v>80859</v>
      </c>
      <c r="P438" s="55">
        <v>-280005</v>
      </c>
      <c r="Q438" s="56">
        <f t="shared" si="32"/>
        <v>4059426</v>
      </c>
      <c r="R438" s="56">
        <v>63651</v>
      </c>
      <c r="S438" s="56">
        <v>123724</v>
      </c>
      <c r="T438" s="56">
        <v>782257</v>
      </c>
      <c r="U438" s="56">
        <v>667746</v>
      </c>
      <c r="V438" s="88">
        <f t="shared" si="33"/>
        <v>1637378</v>
      </c>
      <c r="W438" s="56">
        <v>121212</v>
      </c>
      <c r="X438" s="56">
        <v>112522</v>
      </c>
      <c r="Y438" s="56">
        <v>438513</v>
      </c>
      <c r="Z438" s="56">
        <v>136297</v>
      </c>
      <c r="AA438" s="88">
        <f t="shared" si="34"/>
        <v>808544</v>
      </c>
      <c r="AB438" s="56">
        <v>437876</v>
      </c>
      <c r="AC438" s="56">
        <v>54245</v>
      </c>
      <c r="AD438" s="56">
        <f t="shared" si="35"/>
        <v>492121</v>
      </c>
      <c r="AE438" s="56">
        <v>112551</v>
      </c>
      <c r="AF438" s="88">
        <v>604672</v>
      </c>
      <c r="AG438" s="56"/>
      <c r="AH438" s="56"/>
      <c r="AI438" s="56"/>
    </row>
    <row r="439" spans="1:35">
      <c r="A439" s="4"/>
      <c r="B439" s="2">
        <v>4</v>
      </c>
      <c r="C439" s="4" t="s">
        <v>393</v>
      </c>
      <c r="D439" s="18" t="s">
        <v>1310</v>
      </c>
      <c r="E439" s="18" t="s">
        <v>1311</v>
      </c>
      <c r="F439" s="18"/>
      <c r="G439" s="19" t="s">
        <v>1312</v>
      </c>
      <c r="H439" s="34">
        <v>1.9636773000000001E-5</v>
      </c>
      <c r="I439" s="55">
        <v>809661</v>
      </c>
      <c r="J439" s="55">
        <v>-62391</v>
      </c>
      <c r="K439" s="55">
        <v>-124</v>
      </c>
      <c r="L439" s="55">
        <v>71920</v>
      </c>
      <c r="M439" s="55">
        <v>6255</v>
      </c>
      <c r="N439" s="87">
        <v>0</v>
      </c>
      <c r="O439" s="55">
        <v>14781</v>
      </c>
      <c r="P439" s="55">
        <v>-98058</v>
      </c>
      <c r="Q439" s="56">
        <f t="shared" si="32"/>
        <v>742044</v>
      </c>
      <c r="R439" s="56">
        <v>11635</v>
      </c>
      <c r="S439" s="56">
        <v>22616</v>
      </c>
      <c r="T439" s="56">
        <v>142993</v>
      </c>
      <c r="U439" s="56">
        <v>190224</v>
      </c>
      <c r="V439" s="88">
        <f t="shared" si="33"/>
        <v>367468</v>
      </c>
      <c r="W439" s="56">
        <v>22157</v>
      </c>
      <c r="X439" s="56">
        <v>20568</v>
      </c>
      <c r="Y439" s="56">
        <v>80158</v>
      </c>
      <c r="Z439" s="56">
        <v>56182</v>
      </c>
      <c r="AA439" s="88">
        <f t="shared" si="34"/>
        <v>179065</v>
      </c>
      <c r="AB439" s="56">
        <v>71920</v>
      </c>
      <c r="AC439" s="56">
        <v>18038</v>
      </c>
      <c r="AD439" s="56">
        <f t="shared" si="35"/>
        <v>89958</v>
      </c>
      <c r="AE439" s="56">
        <v>29060</v>
      </c>
      <c r="AF439" s="88">
        <v>119018</v>
      </c>
      <c r="AG439" s="56"/>
      <c r="AH439" s="56"/>
      <c r="AI439" s="56"/>
    </row>
    <row r="440" spans="1:35">
      <c r="A440" s="4"/>
      <c r="B440" s="2">
        <v>4</v>
      </c>
      <c r="C440" s="4" t="s">
        <v>393</v>
      </c>
      <c r="D440" s="18" t="s">
        <v>1313</v>
      </c>
      <c r="E440" s="18" t="s">
        <v>1314</v>
      </c>
      <c r="F440" s="18"/>
      <c r="G440" s="19" t="s">
        <v>1315</v>
      </c>
      <c r="H440" s="34">
        <v>1.3414732E-5</v>
      </c>
      <c r="I440" s="55">
        <v>539668</v>
      </c>
      <c r="J440" s="55">
        <v>-42622</v>
      </c>
      <c r="K440" s="55">
        <v>-85</v>
      </c>
      <c r="L440" s="55">
        <v>51117</v>
      </c>
      <c r="M440" s="55">
        <v>4273</v>
      </c>
      <c r="N440" s="87">
        <v>0</v>
      </c>
      <c r="O440" s="55">
        <v>10098</v>
      </c>
      <c r="P440" s="55">
        <v>-55526</v>
      </c>
      <c r="Q440" s="56">
        <f t="shared" si="32"/>
        <v>506923</v>
      </c>
      <c r="R440" s="56">
        <v>7948</v>
      </c>
      <c r="S440" s="56">
        <v>15450</v>
      </c>
      <c r="T440" s="56">
        <v>97685</v>
      </c>
      <c r="U440" s="56">
        <v>131767</v>
      </c>
      <c r="V440" s="88">
        <f t="shared" si="33"/>
        <v>252850</v>
      </c>
      <c r="W440" s="56">
        <v>15136</v>
      </c>
      <c r="X440" s="56">
        <v>14051</v>
      </c>
      <c r="Y440" s="56">
        <v>54760</v>
      </c>
      <c r="Z440" s="56">
        <v>27128</v>
      </c>
      <c r="AA440" s="88">
        <f t="shared" si="34"/>
        <v>111075</v>
      </c>
      <c r="AB440" s="56">
        <v>51117</v>
      </c>
      <c r="AC440" s="56">
        <v>10337</v>
      </c>
      <c r="AD440" s="56">
        <f t="shared" si="35"/>
        <v>61454</v>
      </c>
      <c r="AE440" s="56">
        <v>22171</v>
      </c>
      <c r="AF440" s="88">
        <v>83625</v>
      </c>
      <c r="AG440" s="56"/>
      <c r="AH440" s="56"/>
      <c r="AI440" s="56"/>
    </row>
    <row r="441" spans="1:35">
      <c r="A441" s="4"/>
      <c r="B441" s="2">
        <v>4</v>
      </c>
      <c r="C441" s="4" t="s">
        <v>393</v>
      </c>
      <c r="D441" s="18" t="s">
        <v>1316</v>
      </c>
      <c r="E441" s="18" t="s">
        <v>1317</v>
      </c>
      <c r="F441" s="18"/>
      <c r="G441" s="19" t="s">
        <v>1318</v>
      </c>
      <c r="H441" s="34">
        <v>7.8573215999999999E-5</v>
      </c>
      <c r="I441" s="55">
        <v>2777239</v>
      </c>
      <c r="J441" s="55">
        <v>-249647</v>
      </c>
      <c r="K441" s="55">
        <v>-497</v>
      </c>
      <c r="L441" s="55">
        <v>356070</v>
      </c>
      <c r="M441" s="55">
        <v>25025</v>
      </c>
      <c r="N441" s="87">
        <v>0</v>
      </c>
      <c r="O441" s="55">
        <v>59142</v>
      </c>
      <c r="P441" s="55">
        <v>1833</v>
      </c>
      <c r="Q441" s="56">
        <f t="shared" si="32"/>
        <v>2969165</v>
      </c>
      <c r="R441" s="56">
        <v>46556</v>
      </c>
      <c r="S441" s="56">
        <v>90495</v>
      </c>
      <c r="T441" s="56">
        <v>572162</v>
      </c>
      <c r="U441" s="56">
        <v>705756</v>
      </c>
      <c r="V441" s="88">
        <f t="shared" si="33"/>
        <v>1414969</v>
      </c>
      <c r="W441" s="56">
        <v>88658</v>
      </c>
      <c r="X441" s="56">
        <v>82301</v>
      </c>
      <c r="Y441" s="56">
        <v>320739</v>
      </c>
      <c r="Z441" s="56">
        <v>221</v>
      </c>
      <c r="AA441" s="88">
        <f t="shared" si="34"/>
        <v>491919</v>
      </c>
      <c r="AB441" s="56">
        <v>356070</v>
      </c>
      <c r="AC441" s="56">
        <v>3880</v>
      </c>
      <c r="AD441" s="56">
        <f t="shared" si="35"/>
        <v>359950</v>
      </c>
      <c r="AE441" s="56">
        <v>140308</v>
      </c>
      <c r="AF441" s="88">
        <v>500258</v>
      </c>
      <c r="AG441" s="56"/>
      <c r="AH441" s="56"/>
      <c r="AI441" s="56"/>
    </row>
    <row r="442" spans="1:35">
      <c r="A442" s="4"/>
      <c r="B442" s="2">
        <v>4</v>
      </c>
      <c r="C442" s="4" t="s">
        <v>393</v>
      </c>
      <c r="D442" s="18" t="s">
        <v>1319</v>
      </c>
      <c r="E442" s="18" t="s">
        <v>1320</v>
      </c>
      <c r="F442" s="18"/>
      <c r="G442" s="19" t="s">
        <v>1321</v>
      </c>
      <c r="H442" s="34">
        <v>2.8638573999999999E-5</v>
      </c>
      <c r="I442" s="55">
        <v>1071807</v>
      </c>
      <c r="J442" s="55">
        <v>-90992</v>
      </c>
      <c r="K442" s="55">
        <v>-181</v>
      </c>
      <c r="L442" s="55">
        <v>120988</v>
      </c>
      <c r="M442" s="55">
        <v>9121</v>
      </c>
      <c r="N442" s="87">
        <v>0</v>
      </c>
      <c r="O442" s="55">
        <v>21557</v>
      </c>
      <c r="P442" s="55">
        <v>-50091</v>
      </c>
      <c r="Q442" s="56">
        <f t="shared" si="32"/>
        <v>1082209</v>
      </c>
      <c r="R442" s="56">
        <v>16969</v>
      </c>
      <c r="S442" s="56">
        <v>32984</v>
      </c>
      <c r="T442" s="56">
        <v>208543</v>
      </c>
      <c r="U442" s="56">
        <v>329294</v>
      </c>
      <c r="V442" s="88">
        <f t="shared" si="33"/>
        <v>587790</v>
      </c>
      <c r="W442" s="56">
        <v>32314</v>
      </c>
      <c r="X442" s="56">
        <v>29997</v>
      </c>
      <c r="Y442" s="56">
        <v>116904</v>
      </c>
      <c r="Z442" s="56">
        <v>64</v>
      </c>
      <c r="AA442" s="88">
        <f t="shared" si="34"/>
        <v>179279</v>
      </c>
      <c r="AB442" s="56">
        <v>120988</v>
      </c>
      <c r="AC442" s="56">
        <v>10207</v>
      </c>
      <c r="AD442" s="56">
        <f t="shared" si="35"/>
        <v>131195</v>
      </c>
      <c r="AE442" s="56">
        <v>66721</v>
      </c>
      <c r="AF442" s="88">
        <v>197916</v>
      </c>
      <c r="AG442" s="56"/>
      <c r="AH442" s="56"/>
      <c r="AI442" s="56"/>
    </row>
    <row r="443" spans="1:35">
      <c r="A443" s="4"/>
      <c r="B443" s="2">
        <v>4</v>
      </c>
      <c r="C443" s="4" t="s">
        <v>393</v>
      </c>
      <c r="D443" s="18" t="s">
        <v>1322</v>
      </c>
      <c r="E443" s="18" t="s">
        <v>1323</v>
      </c>
      <c r="F443" s="18"/>
      <c r="G443" s="19" t="s">
        <v>1324</v>
      </c>
      <c r="H443" s="34">
        <v>9.5050660000000002E-6</v>
      </c>
      <c r="I443" s="55">
        <v>311811</v>
      </c>
      <c r="J443" s="55">
        <v>-30200</v>
      </c>
      <c r="K443" s="55">
        <v>-60</v>
      </c>
      <c r="L443" s="55">
        <v>46640</v>
      </c>
      <c r="M443" s="55">
        <v>3028</v>
      </c>
      <c r="N443" s="87">
        <v>0</v>
      </c>
      <c r="O443" s="55">
        <v>7154</v>
      </c>
      <c r="P443" s="55">
        <v>20809</v>
      </c>
      <c r="Q443" s="56">
        <f t="shared" si="32"/>
        <v>359182</v>
      </c>
      <c r="R443" s="56">
        <v>5632</v>
      </c>
      <c r="S443" s="56">
        <v>10947</v>
      </c>
      <c r="T443" s="56">
        <v>69215</v>
      </c>
      <c r="U443" s="56">
        <v>121774</v>
      </c>
      <c r="V443" s="88">
        <f t="shared" si="33"/>
        <v>207568</v>
      </c>
      <c r="W443" s="56">
        <v>10725</v>
      </c>
      <c r="X443" s="56">
        <v>9956</v>
      </c>
      <c r="Y443" s="56">
        <v>38800</v>
      </c>
      <c r="Z443" s="56">
        <v>20</v>
      </c>
      <c r="AA443" s="88">
        <f t="shared" si="34"/>
        <v>59501</v>
      </c>
      <c r="AB443" s="56">
        <v>46640</v>
      </c>
      <c r="AC443" s="56">
        <v>-3097</v>
      </c>
      <c r="AD443" s="56">
        <f t="shared" si="35"/>
        <v>43543</v>
      </c>
      <c r="AE443" s="56">
        <v>23713</v>
      </c>
      <c r="AF443" s="88">
        <v>67256</v>
      </c>
      <c r="AG443" s="56"/>
      <c r="AH443" s="56"/>
      <c r="AI443" s="56"/>
    </row>
    <row r="444" spans="1:35">
      <c r="A444" s="4"/>
      <c r="B444" s="2">
        <v>4</v>
      </c>
      <c r="C444" s="4" t="s">
        <v>393</v>
      </c>
      <c r="D444" s="18" t="s">
        <v>1325</v>
      </c>
      <c r="E444" s="18" t="s">
        <v>1326</v>
      </c>
      <c r="F444" s="18"/>
      <c r="G444" s="19" t="s">
        <v>1327</v>
      </c>
      <c r="H444" s="34">
        <v>1.5270328599999999E-4</v>
      </c>
      <c r="I444" s="55">
        <v>5322308</v>
      </c>
      <c r="J444" s="55">
        <v>-485177</v>
      </c>
      <c r="K444" s="55">
        <v>-965</v>
      </c>
      <c r="L444" s="55">
        <v>703098</v>
      </c>
      <c r="M444" s="55">
        <v>48635</v>
      </c>
      <c r="N444" s="87">
        <v>0</v>
      </c>
      <c r="O444" s="55">
        <v>114941</v>
      </c>
      <c r="P444" s="55">
        <v>67590</v>
      </c>
      <c r="Q444" s="56">
        <f t="shared" si="32"/>
        <v>5770430</v>
      </c>
      <c r="R444" s="56">
        <v>90479</v>
      </c>
      <c r="S444" s="56">
        <v>175872</v>
      </c>
      <c r="T444" s="56">
        <v>1111970</v>
      </c>
      <c r="U444" s="56">
        <v>1382996</v>
      </c>
      <c r="V444" s="88">
        <f t="shared" si="33"/>
        <v>2761317</v>
      </c>
      <c r="W444" s="56">
        <v>172302</v>
      </c>
      <c r="X444" s="56">
        <v>159949</v>
      </c>
      <c r="Y444" s="56">
        <v>623342</v>
      </c>
      <c r="Z444" s="56">
        <v>429</v>
      </c>
      <c r="AA444" s="88">
        <f t="shared" si="34"/>
        <v>956022</v>
      </c>
      <c r="AB444" s="56">
        <v>703098</v>
      </c>
      <c r="AC444" s="56">
        <v>-3553</v>
      </c>
      <c r="AD444" s="56">
        <f t="shared" si="35"/>
        <v>699545</v>
      </c>
      <c r="AE444" s="56">
        <v>273385</v>
      </c>
      <c r="AF444" s="88">
        <v>972930</v>
      </c>
      <c r="AG444" s="56"/>
      <c r="AH444" s="56"/>
      <c r="AI444" s="56"/>
    </row>
    <row r="445" spans="1:35">
      <c r="A445" s="4"/>
      <c r="B445" s="2">
        <v>4</v>
      </c>
      <c r="C445" s="4" t="s">
        <v>393</v>
      </c>
      <c r="D445" s="18" t="s">
        <v>1328</v>
      </c>
      <c r="E445" s="18" t="s">
        <v>1329</v>
      </c>
      <c r="F445" s="18"/>
      <c r="G445" s="19" t="s">
        <v>1330</v>
      </c>
      <c r="H445" s="34">
        <v>3.0470344999999998E-5</v>
      </c>
      <c r="I445" s="55">
        <v>1132748</v>
      </c>
      <c r="J445" s="55">
        <v>-96812</v>
      </c>
      <c r="K445" s="55">
        <v>-193</v>
      </c>
      <c r="L445" s="55">
        <v>129851</v>
      </c>
      <c r="M445" s="55">
        <v>9705</v>
      </c>
      <c r="N445" s="87">
        <v>0</v>
      </c>
      <c r="O445" s="55">
        <v>22935</v>
      </c>
      <c r="P445" s="55">
        <v>-46805</v>
      </c>
      <c r="Q445" s="56">
        <f t="shared" si="32"/>
        <v>1151429</v>
      </c>
      <c r="R445" s="56">
        <v>18054</v>
      </c>
      <c r="S445" s="56">
        <v>35093</v>
      </c>
      <c r="T445" s="56">
        <v>221882</v>
      </c>
      <c r="U445" s="56">
        <v>269355</v>
      </c>
      <c r="V445" s="88">
        <f t="shared" si="33"/>
        <v>544384</v>
      </c>
      <c r="W445" s="56">
        <v>34381</v>
      </c>
      <c r="X445" s="56">
        <v>31916</v>
      </c>
      <c r="Y445" s="56">
        <v>124381</v>
      </c>
      <c r="Z445" s="56">
        <v>85</v>
      </c>
      <c r="AA445" s="88">
        <f t="shared" si="34"/>
        <v>190763</v>
      </c>
      <c r="AB445" s="56">
        <v>129851</v>
      </c>
      <c r="AC445" s="56">
        <v>9736</v>
      </c>
      <c r="AD445" s="56">
        <f t="shared" si="35"/>
        <v>139587</v>
      </c>
      <c r="AE445" s="56">
        <v>54711</v>
      </c>
      <c r="AF445" s="88">
        <v>194298</v>
      </c>
      <c r="AG445" s="56"/>
      <c r="AH445" s="56"/>
      <c r="AI445" s="56"/>
    </row>
    <row r="446" spans="1:35">
      <c r="A446" s="4"/>
      <c r="B446" s="2">
        <v>4</v>
      </c>
      <c r="C446" s="4" t="s">
        <v>393</v>
      </c>
      <c r="D446" s="18" t="s">
        <v>1331</v>
      </c>
      <c r="E446" s="18" t="s">
        <v>1332</v>
      </c>
      <c r="F446" s="18"/>
      <c r="G446" s="19" t="s">
        <v>1333</v>
      </c>
      <c r="H446" s="34">
        <v>5.7179579E-5</v>
      </c>
      <c r="I446" s="55">
        <v>2180271</v>
      </c>
      <c r="J446" s="55">
        <v>-181674</v>
      </c>
      <c r="K446" s="55">
        <v>-361</v>
      </c>
      <c r="L446" s="55">
        <v>235612</v>
      </c>
      <c r="M446" s="55">
        <v>18211</v>
      </c>
      <c r="N446" s="87">
        <v>0</v>
      </c>
      <c r="O446" s="55">
        <v>43039</v>
      </c>
      <c r="P446" s="55">
        <v>-134367</v>
      </c>
      <c r="Q446" s="56">
        <f t="shared" si="32"/>
        <v>2160731</v>
      </c>
      <c r="R446" s="56">
        <v>33880</v>
      </c>
      <c r="S446" s="56">
        <v>65855</v>
      </c>
      <c r="T446" s="56">
        <v>416376</v>
      </c>
      <c r="U446" s="56">
        <v>391663</v>
      </c>
      <c r="V446" s="88">
        <f t="shared" si="33"/>
        <v>907774</v>
      </c>
      <c r="W446" s="56">
        <v>64518</v>
      </c>
      <c r="X446" s="56">
        <v>59893</v>
      </c>
      <c r="Y446" s="56">
        <v>233410</v>
      </c>
      <c r="Z446" s="56">
        <v>51532</v>
      </c>
      <c r="AA446" s="88">
        <f t="shared" si="34"/>
        <v>409353</v>
      </c>
      <c r="AB446" s="56">
        <v>235612</v>
      </c>
      <c r="AC446" s="56">
        <v>26332</v>
      </c>
      <c r="AD446" s="56">
        <f t="shared" si="35"/>
        <v>261944</v>
      </c>
      <c r="AE446" s="56">
        <v>70942</v>
      </c>
      <c r="AF446" s="88">
        <v>332886</v>
      </c>
      <c r="AG446" s="56"/>
      <c r="AH446" s="56"/>
      <c r="AI446" s="56"/>
    </row>
    <row r="447" spans="1:35">
      <c r="A447" s="4"/>
      <c r="B447" s="2">
        <v>4</v>
      </c>
      <c r="C447" s="4" t="s">
        <v>393</v>
      </c>
      <c r="D447" s="18" t="s">
        <v>1334</v>
      </c>
      <c r="E447" s="18" t="s">
        <v>1335</v>
      </c>
      <c r="F447" s="18"/>
      <c r="G447" s="19" t="s">
        <v>1336</v>
      </c>
      <c r="H447" s="34">
        <v>1.97164332E-4</v>
      </c>
      <c r="I447" s="55">
        <v>7479884</v>
      </c>
      <c r="J447" s="55">
        <v>-626441</v>
      </c>
      <c r="K447" s="55">
        <v>-1246</v>
      </c>
      <c r="L447" s="55">
        <v>818048</v>
      </c>
      <c r="M447" s="55">
        <v>62795</v>
      </c>
      <c r="N447" s="87">
        <v>0</v>
      </c>
      <c r="O447" s="55">
        <v>148406</v>
      </c>
      <c r="P447" s="55">
        <v>-430899</v>
      </c>
      <c r="Q447" s="56">
        <f t="shared" si="32"/>
        <v>7450547</v>
      </c>
      <c r="R447" s="56">
        <v>116823</v>
      </c>
      <c r="S447" s="56">
        <v>227079</v>
      </c>
      <c r="T447" s="56">
        <v>1435731</v>
      </c>
      <c r="U447" s="56">
        <v>1502231</v>
      </c>
      <c r="V447" s="88">
        <f t="shared" si="33"/>
        <v>3281864</v>
      </c>
      <c r="W447" s="56">
        <v>222469</v>
      </c>
      <c r="X447" s="56">
        <v>206519</v>
      </c>
      <c r="Y447" s="56">
        <v>804834</v>
      </c>
      <c r="Z447" s="56">
        <v>117286</v>
      </c>
      <c r="AA447" s="88">
        <f t="shared" si="34"/>
        <v>1351108</v>
      </c>
      <c r="AB447" s="56">
        <v>818048</v>
      </c>
      <c r="AC447" s="56">
        <v>85177</v>
      </c>
      <c r="AD447" s="56">
        <f t="shared" si="35"/>
        <v>903225</v>
      </c>
      <c r="AE447" s="56">
        <v>286028</v>
      </c>
      <c r="AF447" s="88">
        <v>1189253</v>
      </c>
      <c r="AG447" s="56"/>
      <c r="AH447" s="56"/>
      <c r="AI447" s="56"/>
    </row>
    <row r="448" spans="1:35">
      <c r="A448" s="4"/>
      <c r="B448" s="2">
        <v>4</v>
      </c>
      <c r="C448" s="4" t="s">
        <v>393</v>
      </c>
      <c r="D448" s="18" t="s">
        <v>1337</v>
      </c>
      <c r="E448" s="18" t="s">
        <v>1338</v>
      </c>
      <c r="F448" s="18"/>
      <c r="G448" s="19" t="s">
        <v>1339</v>
      </c>
      <c r="H448" s="34">
        <v>2.8370543700000002E-4</v>
      </c>
      <c r="I448" s="55">
        <v>10774805</v>
      </c>
      <c r="J448" s="55">
        <v>-901404</v>
      </c>
      <c r="K448" s="55">
        <v>-1793</v>
      </c>
      <c r="L448" s="55">
        <v>1175371</v>
      </c>
      <c r="M448" s="55">
        <v>90358</v>
      </c>
      <c r="N448" s="87">
        <v>0</v>
      </c>
      <c r="O448" s="55">
        <v>213546</v>
      </c>
      <c r="P448" s="55">
        <v>-630076</v>
      </c>
      <c r="Q448" s="56">
        <f t="shared" si="32"/>
        <v>10720807</v>
      </c>
      <c r="R448" s="56">
        <v>168100</v>
      </c>
      <c r="S448" s="56">
        <v>326751</v>
      </c>
      <c r="T448" s="56">
        <v>2065914</v>
      </c>
      <c r="U448" s="56">
        <v>2206186</v>
      </c>
      <c r="V448" s="88">
        <f t="shared" si="33"/>
        <v>4766951</v>
      </c>
      <c r="W448" s="56">
        <v>320117</v>
      </c>
      <c r="X448" s="56">
        <v>297167</v>
      </c>
      <c r="Y448" s="56">
        <v>1158098</v>
      </c>
      <c r="Z448" s="56">
        <v>169617</v>
      </c>
      <c r="AA448" s="88">
        <f t="shared" si="34"/>
        <v>1944999</v>
      </c>
      <c r="AB448" s="56">
        <v>1175371</v>
      </c>
      <c r="AC448" s="56">
        <v>124305</v>
      </c>
      <c r="AD448" s="56">
        <f t="shared" si="35"/>
        <v>1299676</v>
      </c>
      <c r="AE448" s="56">
        <v>420520</v>
      </c>
      <c r="AF448" s="88">
        <v>1720196</v>
      </c>
      <c r="AG448" s="56"/>
      <c r="AH448" s="56"/>
      <c r="AI448" s="56"/>
    </row>
    <row r="449" spans="1:35">
      <c r="A449" s="4"/>
      <c r="B449" s="2">
        <v>4</v>
      </c>
      <c r="C449" s="4" t="s">
        <v>393</v>
      </c>
      <c r="D449" s="18" t="s">
        <v>1340</v>
      </c>
      <c r="E449" s="18" t="s">
        <v>1341</v>
      </c>
      <c r="F449" s="18"/>
      <c r="G449" s="19" t="s">
        <v>1342</v>
      </c>
      <c r="H449" s="34">
        <v>5.3360557000000001E-5</v>
      </c>
      <c r="I449" s="55">
        <v>1980091</v>
      </c>
      <c r="J449" s="55">
        <v>-169540</v>
      </c>
      <c r="K449" s="55">
        <v>-337</v>
      </c>
      <c r="L449" s="55">
        <v>227931</v>
      </c>
      <c r="M449" s="55">
        <v>16995</v>
      </c>
      <c r="N449" s="87">
        <v>0</v>
      </c>
      <c r="O449" s="55">
        <v>40165</v>
      </c>
      <c r="P449" s="55">
        <v>-78889</v>
      </c>
      <c r="Q449" s="56">
        <f t="shared" si="32"/>
        <v>2016416</v>
      </c>
      <c r="R449" s="56">
        <v>31617</v>
      </c>
      <c r="S449" s="56">
        <v>61457</v>
      </c>
      <c r="T449" s="56">
        <v>388566</v>
      </c>
      <c r="U449" s="56">
        <v>370465</v>
      </c>
      <c r="V449" s="88">
        <f t="shared" si="33"/>
        <v>852105</v>
      </c>
      <c r="W449" s="56">
        <v>60209</v>
      </c>
      <c r="X449" s="56">
        <v>55892</v>
      </c>
      <c r="Y449" s="56">
        <v>217820</v>
      </c>
      <c r="Z449" s="56">
        <v>2916</v>
      </c>
      <c r="AA449" s="88">
        <f t="shared" si="34"/>
        <v>336837</v>
      </c>
      <c r="AB449" s="56">
        <v>227931</v>
      </c>
      <c r="AC449" s="56">
        <v>16518</v>
      </c>
      <c r="AD449" s="56">
        <f t="shared" si="35"/>
        <v>244449</v>
      </c>
      <c r="AE449" s="56">
        <v>75041</v>
      </c>
      <c r="AF449" s="88">
        <v>319490</v>
      </c>
      <c r="AG449" s="56"/>
      <c r="AH449" s="56"/>
      <c r="AI449" s="56"/>
    </row>
    <row r="450" spans="1:35">
      <c r="A450" s="4"/>
      <c r="B450" s="2">
        <v>4</v>
      </c>
      <c r="C450" s="4" t="s">
        <v>393</v>
      </c>
      <c r="D450" s="18" t="s">
        <v>1343</v>
      </c>
      <c r="E450" s="18" t="s">
        <v>1344</v>
      </c>
      <c r="F450" s="18"/>
      <c r="G450" s="19" t="s">
        <v>1345</v>
      </c>
      <c r="H450" s="34">
        <v>9.1934760000000003E-6</v>
      </c>
      <c r="I450" s="55">
        <v>378584</v>
      </c>
      <c r="J450" s="55">
        <v>-29210</v>
      </c>
      <c r="K450" s="55">
        <v>-58</v>
      </c>
      <c r="L450" s="55">
        <v>33743</v>
      </c>
      <c r="M450" s="55">
        <v>2928</v>
      </c>
      <c r="N450" s="87">
        <v>0</v>
      </c>
      <c r="O450" s="55">
        <v>6920</v>
      </c>
      <c r="P450" s="55">
        <v>-45499</v>
      </c>
      <c r="Q450" s="56">
        <f t="shared" si="32"/>
        <v>347408</v>
      </c>
      <c r="R450" s="56">
        <v>5447</v>
      </c>
      <c r="S450" s="56">
        <v>10588</v>
      </c>
      <c r="T450" s="56">
        <v>66946</v>
      </c>
      <c r="U450" s="56">
        <v>93359</v>
      </c>
      <c r="V450" s="88">
        <f t="shared" si="33"/>
        <v>176340</v>
      </c>
      <c r="W450" s="56">
        <v>10373</v>
      </c>
      <c r="X450" s="56">
        <v>9630</v>
      </c>
      <c r="Y450" s="56">
        <v>37528</v>
      </c>
      <c r="Z450" s="56">
        <v>25073</v>
      </c>
      <c r="AA450" s="88">
        <f t="shared" si="34"/>
        <v>82604</v>
      </c>
      <c r="AB450" s="56">
        <v>33743</v>
      </c>
      <c r="AC450" s="56">
        <v>8373</v>
      </c>
      <c r="AD450" s="56">
        <f t="shared" si="35"/>
        <v>42116</v>
      </c>
      <c r="AE450" s="56">
        <v>14695</v>
      </c>
      <c r="AF450" s="88">
        <v>56811</v>
      </c>
      <c r="AG450" s="56"/>
      <c r="AH450" s="56"/>
      <c r="AI450" s="56"/>
    </row>
    <row r="451" spans="1:35">
      <c r="A451" s="4"/>
      <c r="B451" s="2">
        <v>4</v>
      </c>
      <c r="C451" s="4" t="s">
        <v>393</v>
      </c>
      <c r="D451" s="18" t="s">
        <v>1346</v>
      </c>
      <c r="E451" s="18" t="s">
        <v>1347</v>
      </c>
      <c r="F451" s="18"/>
      <c r="G451" s="19" t="s">
        <v>1348</v>
      </c>
      <c r="H451" s="34">
        <v>1.1190797999999999E-5</v>
      </c>
      <c r="I451" s="55">
        <v>377347</v>
      </c>
      <c r="J451" s="55">
        <v>-35556</v>
      </c>
      <c r="K451" s="55">
        <v>-71</v>
      </c>
      <c r="L451" s="55">
        <v>53401</v>
      </c>
      <c r="M451" s="55">
        <v>3565</v>
      </c>
      <c r="N451" s="87">
        <v>0</v>
      </c>
      <c r="O451" s="55">
        <v>8423</v>
      </c>
      <c r="P451" s="55">
        <v>15775</v>
      </c>
      <c r="Q451" s="56">
        <f t="shared" si="32"/>
        <v>422884</v>
      </c>
      <c r="R451" s="56">
        <v>6631</v>
      </c>
      <c r="S451" s="56">
        <v>12889</v>
      </c>
      <c r="T451" s="56">
        <v>81490</v>
      </c>
      <c r="U451" s="56">
        <v>128047</v>
      </c>
      <c r="V451" s="88">
        <f t="shared" si="33"/>
        <v>229057</v>
      </c>
      <c r="W451" s="56">
        <v>12627</v>
      </c>
      <c r="X451" s="56">
        <v>11722</v>
      </c>
      <c r="Y451" s="56">
        <v>45681</v>
      </c>
      <c r="Z451" s="56">
        <v>26</v>
      </c>
      <c r="AA451" s="88">
        <f t="shared" si="34"/>
        <v>70056</v>
      </c>
      <c r="AB451" s="56">
        <v>53401</v>
      </c>
      <c r="AC451" s="56">
        <v>-2135</v>
      </c>
      <c r="AD451" s="56">
        <f t="shared" si="35"/>
        <v>51266</v>
      </c>
      <c r="AE451" s="56">
        <v>25083</v>
      </c>
      <c r="AF451" s="88">
        <v>76349</v>
      </c>
      <c r="AG451" s="56"/>
      <c r="AH451" s="56"/>
      <c r="AI451" s="56"/>
    </row>
    <row r="452" spans="1:35">
      <c r="A452" s="4"/>
      <c r="B452" s="2">
        <v>4</v>
      </c>
      <c r="C452" s="4" t="s">
        <v>393</v>
      </c>
      <c r="D452" s="18" t="s">
        <v>1349</v>
      </c>
      <c r="E452" s="18" t="s">
        <v>1350</v>
      </c>
      <c r="F452" s="18"/>
      <c r="G452" s="19" t="s">
        <v>1351</v>
      </c>
      <c r="H452" s="34">
        <v>3.8734055299999997E-4</v>
      </c>
      <c r="I452" s="55">
        <v>14736295</v>
      </c>
      <c r="J452" s="55">
        <v>-1230679</v>
      </c>
      <c r="K452" s="55">
        <v>-2448</v>
      </c>
      <c r="L452" s="55">
        <v>1600951</v>
      </c>
      <c r="M452" s="55">
        <v>123365</v>
      </c>
      <c r="N452" s="87">
        <v>0</v>
      </c>
      <c r="O452" s="55">
        <v>291554</v>
      </c>
      <c r="P452" s="55">
        <v>-882014</v>
      </c>
      <c r="Q452" s="56">
        <f t="shared" si="32"/>
        <v>14637024</v>
      </c>
      <c r="R452" s="56">
        <v>229506</v>
      </c>
      <c r="S452" s="56">
        <v>446110</v>
      </c>
      <c r="T452" s="56">
        <v>2820574</v>
      </c>
      <c r="U452" s="56">
        <v>2850187</v>
      </c>
      <c r="V452" s="88">
        <f t="shared" si="33"/>
        <v>6346377</v>
      </c>
      <c r="W452" s="56">
        <v>437053</v>
      </c>
      <c r="X452" s="56">
        <v>405719</v>
      </c>
      <c r="Y452" s="56">
        <v>1581141</v>
      </c>
      <c r="Z452" s="56">
        <v>283647</v>
      </c>
      <c r="AA452" s="88">
        <f t="shared" si="34"/>
        <v>2707560</v>
      </c>
      <c r="AB452" s="56">
        <v>1600951</v>
      </c>
      <c r="AC452" s="56">
        <v>173485</v>
      </c>
      <c r="AD452" s="56">
        <f t="shared" si="35"/>
        <v>1774436</v>
      </c>
      <c r="AE452" s="56">
        <v>532087</v>
      </c>
      <c r="AF452" s="88">
        <v>2306523</v>
      </c>
      <c r="AG452" s="56"/>
      <c r="AH452" s="56"/>
      <c r="AI452" s="56"/>
    </row>
    <row r="453" spans="1:35">
      <c r="A453" s="4"/>
      <c r="B453" s="2">
        <v>4</v>
      </c>
      <c r="C453" s="4" t="s">
        <v>393</v>
      </c>
      <c r="D453" s="18" t="s">
        <v>1352</v>
      </c>
      <c r="E453" s="18" t="s">
        <v>1353</v>
      </c>
      <c r="F453" s="18"/>
      <c r="G453" s="19" t="s">
        <v>1354</v>
      </c>
      <c r="H453" s="34">
        <v>3.6164571999999999E-5</v>
      </c>
      <c r="I453" s="55">
        <v>1398429</v>
      </c>
      <c r="J453" s="55">
        <v>-114904</v>
      </c>
      <c r="K453" s="55">
        <v>-229</v>
      </c>
      <c r="L453" s="55">
        <v>146142</v>
      </c>
      <c r="M453" s="55">
        <v>11519</v>
      </c>
      <c r="N453" s="87">
        <v>0</v>
      </c>
      <c r="O453" s="55">
        <v>27222</v>
      </c>
      <c r="P453" s="55">
        <v>-101574</v>
      </c>
      <c r="Q453" s="56">
        <f t="shared" si="32"/>
        <v>1366605</v>
      </c>
      <c r="R453" s="56">
        <v>21428</v>
      </c>
      <c r="S453" s="56">
        <v>41652</v>
      </c>
      <c r="T453" s="56">
        <v>263347</v>
      </c>
      <c r="U453" s="56">
        <v>267082</v>
      </c>
      <c r="V453" s="88">
        <f t="shared" si="33"/>
        <v>593509</v>
      </c>
      <c r="W453" s="56">
        <v>40806</v>
      </c>
      <c r="X453" s="56">
        <v>37880</v>
      </c>
      <c r="Y453" s="56">
        <v>147625</v>
      </c>
      <c r="Z453" s="56">
        <v>44590</v>
      </c>
      <c r="AA453" s="88">
        <f t="shared" si="34"/>
        <v>270901</v>
      </c>
      <c r="AB453" s="56">
        <v>146142</v>
      </c>
      <c r="AC453" s="56">
        <v>19531</v>
      </c>
      <c r="AD453" s="56">
        <f t="shared" si="35"/>
        <v>165673</v>
      </c>
      <c r="AE453" s="56">
        <v>46740</v>
      </c>
      <c r="AF453" s="88">
        <v>212413</v>
      </c>
      <c r="AG453" s="56"/>
      <c r="AH453" s="56"/>
      <c r="AI453" s="56"/>
    </row>
    <row r="454" spans="1:35">
      <c r="A454" s="4"/>
      <c r="B454" s="2">
        <v>4</v>
      </c>
      <c r="C454" s="4" t="s">
        <v>393</v>
      </c>
      <c r="D454" s="18" t="s">
        <v>1355</v>
      </c>
      <c r="E454" s="18" t="s">
        <v>1356</v>
      </c>
      <c r="F454" s="18"/>
      <c r="G454" s="19" t="s">
        <v>1357</v>
      </c>
      <c r="H454" s="34">
        <v>3.933270759E-3</v>
      </c>
      <c r="I454" s="55">
        <v>141636991</v>
      </c>
      <c r="J454" s="55">
        <v>-12496997</v>
      </c>
      <c r="K454" s="55">
        <v>-24855</v>
      </c>
      <c r="L454" s="55">
        <v>17438719</v>
      </c>
      <c r="M454" s="55">
        <v>1252721</v>
      </c>
      <c r="N454" s="87">
        <v>0</v>
      </c>
      <c r="O454" s="55">
        <v>2960595</v>
      </c>
      <c r="P454" s="55">
        <v>-2134721</v>
      </c>
      <c r="Q454" s="56">
        <f t="shared" si="32"/>
        <v>148632453</v>
      </c>
      <c r="R454" s="56">
        <v>2330528</v>
      </c>
      <c r="S454" s="56">
        <v>4530051</v>
      </c>
      <c r="T454" s="56">
        <v>28641677</v>
      </c>
      <c r="U454" s="56">
        <v>38855898</v>
      </c>
      <c r="V454" s="88">
        <f t="shared" si="33"/>
        <v>74358154</v>
      </c>
      <c r="W454" s="56">
        <v>4438079</v>
      </c>
      <c r="X454" s="56">
        <v>4119894</v>
      </c>
      <c r="Y454" s="56">
        <v>16055787</v>
      </c>
      <c r="Z454" s="56">
        <v>10599</v>
      </c>
      <c r="AA454" s="88">
        <f t="shared" si="34"/>
        <v>24624359</v>
      </c>
      <c r="AB454" s="56">
        <v>17438719</v>
      </c>
      <c r="AC454" s="56">
        <v>579889</v>
      </c>
      <c r="AD454" s="56">
        <f t="shared" si="35"/>
        <v>18018608</v>
      </c>
      <c r="AE454" s="56">
        <v>7788805</v>
      </c>
      <c r="AF454" s="88">
        <v>25807413</v>
      </c>
      <c r="AG454" s="56"/>
      <c r="AH454" s="56"/>
      <c r="AI454" s="56"/>
    </row>
    <row r="455" spans="1:35">
      <c r="A455" s="4"/>
      <c r="B455" s="2">
        <v>4</v>
      </c>
      <c r="C455" s="4" t="s">
        <v>393</v>
      </c>
      <c r="D455" s="18" t="s">
        <v>1358</v>
      </c>
      <c r="E455" s="18" t="s">
        <v>1359</v>
      </c>
      <c r="F455" s="18"/>
      <c r="G455" s="19" t="s">
        <v>1360</v>
      </c>
      <c r="H455" s="34">
        <v>4.3905849999999997E-6</v>
      </c>
      <c r="I455" s="55">
        <v>170239</v>
      </c>
      <c r="J455" s="55">
        <v>-13950</v>
      </c>
      <c r="K455" s="55">
        <v>-28</v>
      </c>
      <c r="L455" s="55">
        <v>17674</v>
      </c>
      <c r="M455" s="55">
        <v>1399</v>
      </c>
      <c r="N455" s="87">
        <v>0</v>
      </c>
      <c r="O455" s="55">
        <v>3305</v>
      </c>
      <c r="P455" s="55">
        <v>-12725</v>
      </c>
      <c r="Q455" s="56">
        <f t="shared" si="32"/>
        <v>165914</v>
      </c>
      <c r="R455" s="56">
        <v>2601</v>
      </c>
      <c r="S455" s="56">
        <v>5057</v>
      </c>
      <c r="T455" s="56">
        <v>31972</v>
      </c>
      <c r="U455" s="56">
        <v>0</v>
      </c>
      <c r="V455" s="88">
        <f t="shared" si="33"/>
        <v>39630</v>
      </c>
      <c r="W455" s="56">
        <v>4954</v>
      </c>
      <c r="X455" s="56">
        <v>4599</v>
      </c>
      <c r="Y455" s="56">
        <v>17923</v>
      </c>
      <c r="Z455" s="56">
        <v>212496</v>
      </c>
      <c r="AA455" s="88">
        <f t="shared" si="34"/>
        <v>239972</v>
      </c>
      <c r="AB455" s="56">
        <v>17674</v>
      </c>
      <c r="AC455" s="56">
        <v>2440</v>
      </c>
      <c r="AD455" s="56">
        <f t="shared" si="35"/>
        <v>20114</v>
      </c>
      <c r="AE455" s="56">
        <v>-41971</v>
      </c>
      <c r="AF455" s="88">
        <v>-21857</v>
      </c>
      <c r="AG455" s="56"/>
      <c r="AH455" s="56"/>
      <c r="AI455" s="56"/>
    </row>
    <row r="456" spans="1:35">
      <c r="A456" s="4"/>
      <c r="B456" s="2">
        <v>4</v>
      </c>
      <c r="C456" s="4" t="s">
        <v>393</v>
      </c>
      <c r="D456" s="18" t="s">
        <v>1361</v>
      </c>
      <c r="E456" s="18" t="s">
        <v>1362</v>
      </c>
      <c r="F456" s="18"/>
      <c r="G456" s="19" t="s">
        <v>1363</v>
      </c>
      <c r="H456" s="34">
        <v>1.4420947E-5</v>
      </c>
      <c r="I456" s="55">
        <v>534472</v>
      </c>
      <c r="J456" s="55">
        <v>-45819</v>
      </c>
      <c r="K456" s="55">
        <v>-91</v>
      </c>
      <c r="L456" s="55">
        <v>61698</v>
      </c>
      <c r="M456" s="55">
        <v>4593</v>
      </c>
      <c r="N456" s="87">
        <v>0</v>
      </c>
      <c r="O456" s="55">
        <v>10854</v>
      </c>
      <c r="P456" s="55">
        <v>-20761</v>
      </c>
      <c r="Q456" s="56">
        <f t="shared" si="32"/>
        <v>544946</v>
      </c>
      <c r="R456" s="56">
        <v>8545</v>
      </c>
      <c r="S456" s="56">
        <v>16609</v>
      </c>
      <c r="T456" s="56">
        <v>105012</v>
      </c>
      <c r="U456" s="56">
        <v>195343</v>
      </c>
      <c r="V456" s="88">
        <f t="shared" si="33"/>
        <v>325509</v>
      </c>
      <c r="W456" s="56">
        <v>16272</v>
      </c>
      <c r="X456" s="56">
        <v>15105</v>
      </c>
      <c r="Y456" s="56">
        <v>58867</v>
      </c>
      <c r="Z456" s="56">
        <v>25</v>
      </c>
      <c r="AA456" s="88">
        <f t="shared" si="34"/>
        <v>90269</v>
      </c>
      <c r="AB456" s="56">
        <v>61698</v>
      </c>
      <c r="AC456" s="56">
        <v>4365</v>
      </c>
      <c r="AD456" s="56">
        <f t="shared" si="35"/>
        <v>66063</v>
      </c>
      <c r="AE456" s="56">
        <v>39364</v>
      </c>
      <c r="AF456" s="88">
        <v>105427</v>
      </c>
      <c r="AG456" s="56"/>
      <c r="AH456" s="56"/>
      <c r="AI456" s="56"/>
    </row>
    <row r="457" spans="1:35">
      <c r="A457" s="4"/>
      <c r="B457" s="2">
        <v>4</v>
      </c>
      <c r="C457" s="4" t="s">
        <v>393</v>
      </c>
      <c r="D457" s="18" t="s">
        <v>1364</v>
      </c>
      <c r="E457" s="18" t="s">
        <v>1365</v>
      </c>
      <c r="F457" s="18"/>
      <c r="G457" s="19" t="s">
        <v>1366</v>
      </c>
      <c r="H457" s="34">
        <v>3.1923172000000003E-5</v>
      </c>
      <c r="I457" s="55">
        <v>1224266</v>
      </c>
      <c r="J457" s="55">
        <v>-101428</v>
      </c>
      <c r="K457" s="55">
        <v>-202</v>
      </c>
      <c r="L457" s="55">
        <v>130503</v>
      </c>
      <c r="M457" s="55">
        <v>10168</v>
      </c>
      <c r="N457" s="87">
        <v>0</v>
      </c>
      <c r="O457" s="55">
        <v>24029</v>
      </c>
      <c r="P457" s="55">
        <v>-81007</v>
      </c>
      <c r="Q457" s="56">
        <f t="shared" si="32"/>
        <v>1206329</v>
      </c>
      <c r="R457" s="56">
        <v>18915</v>
      </c>
      <c r="S457" s="56">
        <v>36767</v>
      </c>
      <c r="T457" s="56">
        <v>232461</v>
      </c>
      <c r="U457" s="56">
        <v>208185</v>
      </c>
      <c r="V457" s="88">
        <f t="shared" si="33"/>
        <v>496328</v>
      </c>
      <c r="W457" s="56">
        <v>36020</v>
      </c>
      <c r="X457" s="56">
        <v>33438</v>
      </c>
      <c r="Y457" s="56">
        <v>130312</v>
      </c>
      <c r="Z457" s="56">
        <v>36508</v>
      </c>
      <c r="AA457" s="88">
        <f t="shared" si="34"/>
        <v>236278</v>
      </c>
      <c r="AB457" s="56">
        <v>130503</v>
      </c>
      <c r="AC457" s="56">
        <v>15739</v>
      </c>
      <c r="AD457" s="56">
        <f t="shared" si="35"/>
        <v>146242</v>
      </c>
      <c r="AE457" s="56">
        <v>36128</v>
      </c>
      <c r="AF457" s="88">
        <v>182370</v>
      </c>
      <c r="AG457" s="56"/>
      <c r="AH457" s="56"/>
      <c r="AI457" s="56"/>
    </row>
    <row r="458" spans="1:35">
      <c r="A458" s="4"/>
      <c r="B458" s="2">
        <v>4</v>
      </c>
      <c r="C458" s="4" t="s">
        <v>393</v>
      </c>
      <c r="D458" s="18" t="s">
        <v>1367</v>
      </c>
      <c r="E458" s="18" t="s">
        <v>1368</v>
      </c>
      <c r="F458" s="18"/>
      <c r="G458" s="19" t="s">
        <v>1369</v>
      </c>
      <c r="H458" s="34">
        <v>9.0356034999999996E-5</v>
      </c>
      <c r="I458" s="55">
        <v>3464452</v>
      </c>
      <c r="J458" s="55">
        <v>-287084</v>
      </c>
      <c r="K458" s="55">
        <v>-571</v>
      </c>
      <c r="L458" s="55">
        <v>369491</v>
      </c>
      <c r="M458" s="55">
        <v>28778</v>
      </c>
      <c r="N458" s="87">
        <v>0</v>
      </c>
      <c r="O458" s="55">
        <v>68011</v>
      </c>
      <c r="P458" s="55">
        <v>-228657</v>
      </c>
      <c r="Q458" s="56">
        <f t="shared" si="32"/>
        <v>3414420</v>
      </c>
      <c r="R458" s="56">
        <v>53537</v>
      </c>
      <c r="S458" s="56">
        <v>104065</v>
      </c>
      <c r="T458" s="56">
        <v>657963</v>
      </c>
      <c r="U458" s="56">
        <v>1409268</v>
      </c>
      <c r="V458" s="88">
        <f t="shared" si="33"/>
        <v>2224833</v>
      </c>
      <c r="W458" s="56">
        <v>101953</v>
      </c>
      <c r="X458" s="56">
        <v>94643</v>
      </c>
      <c r="Y458" s="56">
        <v>368837</v>
      </c>
      <c r="Z458" s="56">
        <v>122</v>
      </c>
      <c r="AA458" s="88">
        <f t="shared" si="34"/>
        <v>565555</v>
      </c>
      <c r="AB458" s="56">
        <v>369491</v>
      </c>
      <c r="AC458" s="56">
        <v>44437</v>
      </c>
      <c r="AD458" s="56">
        <f t="shared" si="35"/>
        <v>413928</v>
      </c>
      <c r="AE458" s="56">
        <v>285933</v>
      </c>
      <c r="AF458" s="88">
        <v>699861</v>
      </c>
      <c r="AG458" s="56"/>
      <c r="AH458" s="56"/>
      <c r="AI458" s="56"/>
    </row>
    <row r="459" spans="1:35">
      <c r="A459" s="4"/>
      <c r="B459" s="2">
        <v>4</v>
      </c>
      <c r="C459" s="4" t="s">
        <v>393</v>
      </c>
      <c r="D459" s="18" t="s">
        <v>1370</v>
      </c>
      <c r="E459" s="18" t="s">
        <v>1371</v>
      </c>
      <c r="F459" s="18"/>
      <c r="G459" s="19" t="s">
        <v>1372</v>
      </c>
      <c r="H459" s="34">
        <v>1.2993204399999999E-4</v>
      </c>
      <c r="I459" s="55">
        <v>5128915</v>
      </c>
      <c r="J459" s="55">
        <v>-412827</v>
      </c>
      <c r="K459" s="55">
        <v>-821</v>
      </c>
      <c r="L459" s="55">
        <v>509616</v>
      </c>
      <c r="M459" s="55">
        <v>41383</v>
      </c>
      <c r="N459" s="87">
        <v>0</v>
      </c>
      <c r="O459" s="55">
        <v>97801</v>
      </c>
      <c r="P459" s="55">
        <v>-454128</v>
      </c>
      <c r="Q459" s="56">
        <f t="shared" si="32"/>
        <v>4909939</v>
      </c>
      <c r="R459" s="56">
        <v>76987</v>
      </c>
      <c r="S459" s="56">
        <v>149646</v>
      </c>
      <c r="T459" s="56">
        <v>946152</v>
      </c>
      <c r="U459" s="56">
        <v>1105225</v>
      </c>
      <c r="V459" s="88">
        <f t="shared" si="33"/>
        <v>2278010</v>
      </c>
      <c r="W459" s="56">
        <v>146608</v>
      </c>
      <c r="X459" s="56">
        <v>136097</v>
      </c>
      <c r="Y459" s="56">
        <v>530388</v>
      </c>
      <c r="Z459" s="56">
        <v>216576</v>
      </c>
      <c r="AA459" s="88">
        <f t="shared" si="34"/>
        <v>1029669</v>
      </c>
      <c r="AB459" s="56">
        <v>509616</v>
      </c>
      <c r="AC459" s="56">
        <v>85612</v>
      </c>
      <c r="AD459" s="56">
        <f t="shared" si="35"/>
        <v>595228</v>
      </c>
      <c r="AE459" s="56">
        <v>187870</v>
      </c>
      <c r="AF459" s="88">
        <v>783098</v>
      </c>
      <c r="AG459" s="56"/>
      <c r="AH459" s="56"/>
      <c r="AI459" s="56"/>
    </row>
    <row r="460" spans="1:35">
      <c r="A460" s="4"/>
      <c r="B460" s="2">
        <v>4</v>
      </c>
      <c r="C460" s="4" t="s">
        <v>393</v>
      </c>
      <c r="D460" s="18" t="s">
        <v>1373</v>
      </c>
      <c r="E460" s="18" t="s">
        <v>1374</v>
      </c>
      <c r="F460" s="18"/>
      <c r="G460" s="19" t="s">
        <v>1375</v>
      </c>
      <c r="H460" s="34">
        <v>6.4507711170000001E-3</v>
      </c>
      <c r="I460" s="55">
        <v>231694053</v>
      </c>
      <c r="J460" s="55">
        <v>-20495733</v>
      </c>
      <c r="K460" s="55">
        <v>-40764</v>
      </c>
      <c r="L460" s="55">
        <v>28688728</v>
      </c>
      <c r="M460" s="55">
        <v>2054528</v>
      </c>
      <c r="N460" s="87">
        <v>0</v>
      </c>
      <c r="O460" s="55">
        <v>4855531</v>
      </c>
      <c r="P460" s="55">
        <v>-2991295</v>
      </c>
      <c r="Q460" s="56">
        <f t="shared" si="32"/>
        <v>243765048</v>
      </c>
      <c r="R460" s="56">
        <v>3822189</v>
      </c>
      <c r="S460" s="56">
        <v>7429521</v>
      </c>
      <c r="T460" s="56">
        <v>46973858</v>
      </c>
      <c r="U460" s="56">
        <v>38030524</v>
      </c>
      <c r="V460" s="88">
        <f t="shared" si="33"/>
        <v>96256092</v>
      </c>
      <c r="W460" s="56">
        <v>7278683</v>
      </c>
      <c r="X460" s="56">
        <v>6756843</v>
      </c>
      <c r="Y460" s="56">
        <v>26332336</v>
      </c>
      <c r="Z460" s="56">
        <v>22066</v>
      </c>
      <c r="AA460" s="88">
        <f t="shared" si="34"/>
        <v>40389928</v>
      </c>
      <c r="AB460" s="56">
        <v>28688728</v>
      </c>
      <c r="AC460" s="56">
        <v>862737</v>
      </c>
      <c r="AD460" s="56">
        <f t="shared" si="35"/>
        <v>29551465</v>
      </c>
      <c r="AE460" s="56">
        <v>7633534</v>
      </c>
      <c r="AF460" s="88">
        <v>37184999</v>
      </c>
      <c r="AG460" s="56"/>
      <c r="AH460" s="56"/>
      <c r="AI460" s="56"/>
    </row>
    <row r="461" spans="1:35">
      <c r="A461" s="4"/>
      <c r="B461" s="2">
        <v>4</v>
      </c>
      <c r="C461" s="4" t="s">
        <v>393</v>
      </c>
      <c r="D461" s="18" t="s">
        <v>1376</v>
      </c>
      <c r="E461" s="18" t="s">
        <v>1377</v>
      </c>
      <c r="F461" s="18"/>
      <c r="G461" s="19" t="s">
        <v>1378</v>
      </c>
      <c r="H461" s="34">
        <v>7.5264698000000006E-5</v>
      </c>
      <c r="I461" s="55">
        <v>2857127</v>
      </c>
      <c r="J461" s="55">
        <v>-239135</v>
      </c>
      <c r="K461" s="55">
        <v>-476</v>
      </c>
      <c r="L461" s="55">
        <v>312014</v>
      </c>
      <c r="M461" s="55">
        <v>23971</v>
      </c>
      <c r="N461" s="87">
        <v>0</v>
      </c>
      <c r="O461" s="55">
        <v>56652</v>
      </c>
      <c r="P461" s="55">
        <v>-166012</v>
      </c>
      <c r="Q461" s="56">
        <f t="shared" si="32"/>
        <v>2844141</v>
      </c>
      <c r="R461" s="56">
        <v>44596</v>
      </c>
      <c r="S461" s="56">
        <v>86684</v>
      </c>
      <c r="T461" s="56">
        <v>548070</v>
      </c>
      <c r="U461" s="56">
        <v>892349</v>
      </c>
      <c r="V461" s="88">
        <f t="shared" si="33"/>
        <v>1571699</v>
      </c>
      <c r="W461" s="56">
        <v>84924</v>
      </c>
      <c r="X461" s="56">
        <v>78836</v>
      </c>
      <c r="Y461" s="56">
        <v>307234</v>
      </c>
      <c r="Z461" s="56">
        <v>160</v>
      </c>
      <c r="AA461" s="88">
        <f t="shared" si="34"/>
        <v>471154</v>
      </c>
      <c r="AB461" s="56">
        <v>312014</v>
      </c>
      <c r="AC461" s="56">
        <v>32779</v>
      </c>
      <c r="AD461" s="56">
        <f t="shared" si="35"/>
        <v>344793</v>
      </c>
      <c r="AE461" s="56">
        <v>181549</v>
      </c>
      <c r="AF461" s="88">
        <v>526342</v>
      </c>
      <c r="AG461" s="56"/>
      <c r="AH461" s="56"/>
      <c r="AI461" s="56"/>
    </row>
    <row r="462" spans="1:35">
      <c r="A462" s="4"/>
      <c r="B462" s="2">
        <v>4</v>
      </c>
      <c r="C462" s="4" t="s">
        <v>393</v>
      </c>
      <c r="D462" s="18" t="s">
        <v>1379</v>
      </c>
      <c r="E462" s="18" t="s">
        <v>1380</v>
      </c>
      <c r="F462" s="18"/>
      <c r="G462" s="19" t="s">
        <v>1381</v>
      </c>
      <c r="H462" s="34">
        <v>3.9845738999999997E-5</v>
      </c>
      <c r="I462" s="55">
        <v>1225220</v>
      </c>
      <c r="J462" s="55">
        <v>-126600</v>
      </c>
      <c r="K462" s="55">
        <v>-252</v>
      </c>
      <c r="L462" s="55">
        <v>207614</v>
      </c>
      <c r="M462" s="55">
        <v>12691</v>
      </c>
      <c r="N462" s="87">
        <v>0</v>
      </c>
      <c r="O462" s="55">
        <v>29992</v>
      </c>
      <c r="P462" s="55">
        <v>157046</v>
      </c>
      <c r="Q462" s="56">
        <f t="shared" si="32"/>
        <v>1505711</v>
      </c>
      <c r="R462" s="56">
        <v>23609</v>
      </c>
      <c r="S462" s="56">
        <v>45891</v>
      </c>
      <c r="T462" s="56">
        <v>290153</v>
      </c>
      <c r="U462" s="56">
        <v>514818</v>
      </c>
      <c r="V462" s="88">
        <f t="shared" si="33"/>
        <v>874471</v>
      </c>
      <c r="W462" s="56">
        <v>44960</v>
      </c>
      <c r="X462" s="56">
        <v>41736</v>
      </c>
      <c r="Y462" s="56">
        <v>162652</v>
      </c>
      <c r="Z462" s="56">
        <v>86</v>
      </c>
      <c r="AA462" s="88">
        <f t="shared" si="34"/>
        <v>249434</v>
      </c>
      <c r="AB462" s="56">
        <v>207614</v>
      </c>
      <c r="AC462" s="56">
        <v>-25078</v>
      </c>
      <c r="AD462" s="56">
        <f t="shared" si="35"/>
        <v>182536</v>
      </c>
      <c r="AE462" s="56">
        <v>98564</v>
      </c>
      <c r="AF462" s="88">
        <v>281100</v>
      </c>
      <c r="AG462" s="56"/>
      <c r="AH462" s="56"/>
      <c r="AI462" s="56"/>
    </row>
    <row r="463" spans="1:35">
      <c r="A463" s="4"/>
      <c r="B463" s="2">
        <v>4</v>
      </c>
      <c r="C463" s="4" t="s">
        <v>393</v>
      </c>
      <c r="D463" s="18" t="s">
        <v>1382</v>
      </c>
      <c r="E463" s="18" t="s">
        <v>1383</v>
      </c>
      <c r="F463" s="18"/>
      <c r="G463" s="19" t="s">
        <v>1384</v>
      </c>
      <c r="H463" s="34">
        <v>1.7432007100000001E-4</v>
      </c>
      <c r="I463" s="55">
        <v>6108073</v>
      </c>
      <c r="J463" s="55">
        <v>-553859</v>
      </c>
      <c r="K463" s="55">
        <v>-1102</v>
      </c>
      <c r="L463" s="55">
        <v>797855</v>
      </c>
      <c r="M463" s="55">
        <v>55520</v>
      </c>
      <c r="N463" s="87">
        <v>0</v>
      </c>
      <c r="O463" s="55">
        <v>131212</v>
      </c>
      <c r="P463" s="55">
        <v>49597</v>
      </c>
      <c r="Q463" s="56">
        <f t="shared" si="32"/>
        <v>6587296</v>
      </c>
      <c r="R463" s="56">
        <v>103288</v>
      </c>
      <c r="S463" s="56">
        <v>200769</v>
      </c>
      <c r="T463" s="56">
        <v>1269381</v>
      </c>
      <c r="U463" s="56">
        <v>1110245</v>
      </c>
      <c r="V463" s="88">
        <f t="shared" si="33"/>
        <v>2683683</v>
      </c>
      <c r="W463" s="56">
        <v>196693</v>
      </c>
      <c r="X463" s="56">
        <v>182591</v>
      </c>
      <c r="Y463" s="56">
        <v>711582</v>
      </c>
      <c r="Z463" s="56">
        <v>585</v>
      </c>
      <c r="AA463" s="88">
        <f t="shared" si="34"/>
        <v>1091451</v>
      </c>
      <c r="AB463" s="56">
        <v>797855</v>
      </c>
      <c r="AC463" s="56">
        <v>718</v>
      </c>
      <c r="AD463" s="56">
        <f t="shared" si="35"/>
        <v>798573</v>
      </c>
      <c r="AE463" s="56">
        <v>219521</v>
      </c>
      <c r="AF463" s="88">
        <v>1018094</v>
      </c>
      <c r="AG463" s="56"/>
      <c r="AH463" s="56"/>
      <c r="AI463" s="56"/>
    </row>
    <row r="464" spans="1:35">
      <c r="A464" s="4"/>
      <c r="B464" s="2">
        <v>4</v>
      </c>
      <c r="C464" s="4" t="s">
        <v>393</v>
      </c>
      <c r="D464" s="18" t="s">
        <v>1385</v>
      </c>
      <c r="E464" s="18" t="s">
        <v>1386</v>
      </c>
      <c r="F464" s="18"/>
      <c r="G464" s="19" t="s">
        <v>1387</v>
      </c>
      <c r="H464" s="34">
        <v>5.8188311999999999E-5</v>
      </c>
      <c r="I464" s="55">
        <v>2598127</v>
      </c>
      <c r="J464" s="55">
        <v>-184879</v>
      </c>
      <c r="K464" s="55">
        <v>-368</v>
      </c>
      <c r="L464" s="55">
        <v>183750</v>
      </c>
      <c r="M464" s="55">
        <v>18532</v>
      </c>
      <c r="N464" s="87">
        <v>0</v>
      </c>
      <c r="O464" s="55">
        <v>43798</v>
      </c>
      <c r="P464" s="55">
        <v>-460110</v>
      </c>
      <c r="Q464" s="56">
        <f t="shared" si="32"/>
        <v>2198850</v>
      </c>
      <c r="R464" s="56">
        <v>34478</v>
      </c>
      <c r="S464" s="56">
        <v>67017</v>
      </c>
      <c r="T464" s="56">
        <v>423721</v>
      </c>
      <c r="U464" s="56">
        <v>703241</v>
      </c>
      <c r="V464" s="88">
        <f t="shared" si="33"/>
        <v>1228457</v>
      </c>
      <c r="W464" s="56">
        <v>65656</v>
      </c>
      <c r="X464" s="56">
        <v>60949</v>
      </c>
      <c r="Y464" s="56">
        <v>237527</v>
      </c>
      <c r="Z464" s="56">
        <v>300429</v>
      </c>
      <c r="AA464" s="88">
        <f t="shared" si="34"/>
        <v>664561</v>
      </c>
      <c r="AB464" s="56">
        <v>183750</v>
      </c>
      <c r="AC464" s="56">
        <v>82815</v>
      </c>
      <c r="AD464" s="56">
        <f t="shared" si="35"/>
        <v>266565</v>
      </c>
      <c r="AE464" s="56">
        <v>91373</v>
      </c>
      <c r="AF464" s="88">
        <v>357938</v>
      </c>
      <c r="AG464" s="56"/>
      <c r="AH464" s="56"/>
      <c r="AI464" s="56"/>
    </row>
    <row r="465" spans="1:35">
      <c r="A465" s="4"/>
      <c r="B465" s="2">
        <v>4</v>
      </c>
      <c r="C465" s="4" t="s">
        <v>393</v>
      </c>
      <c r="D465" s="18" t="s">
        <v>1388</v>
      </c>
      <c r="E465" s="18" t="s">
        <v>1389</v>
      </c>
      <c r="F465" s="18"/>
      <c r="G465" s="19" t="s">
        <v>1390</v>
      </c>
      <c r="H465" s="34">
        <v>3.1999905100000002E-4</v>
      </c>
      <c r="I465" s="55">
        <v>11897514</v>
      </c>
      <c r="J465" s="55">
        <v>-1016718</v>
      </c>
      <c r="K465" s="55">
        <v>-2022</v>
      </c>
      <c r="L465" s="55">
        <v>1363484</v>
      </c>
      <c r="M465" s="55">
        <v>101918</v>
      </c>
      <c r="N465" s="87">
        <v>0</v>
      </c>
      <c r="O465" s="55">
        <v>240865</v>
      </c>
      <c r="P465" s="55">
        <v>-492753</v>
      </c>
      <c r="Q465" s="56">
        <f t="shared" si="32"/>
        <v>12092288</v>
      </c>
      <c r="R465" s="56">
        <v>189605</v>
      </c>
      <c r="S465" s="56">
        <v>368551</v>
      </c>
      <c r="T465" s="56">
        <v>2330200</v>
      </c>
      <c r="U465" s="56">
        <v>3620562</v>
      </c>
      <c r="V465" s="88">
        <f t="shared" si="33"/>
        <v>6508918</v>
      </c>
      <c r="W465" s="56">
        <v>361069</v>
      </c>
      <c r="X465" s="56">
        <v>335182</v>
      </c>
      <c r="Y465" s="56">
        <v>1306250</v>
      </c>
      <c r="Z465" s="56">
        <v>725</v>
      </c>
      <c r="AA465" s="88">
        <f t="shared" si="34"/>
        <v>2003226</v>
      </c>
      <c r="AB465" s="56">
        <v>1363484</v>
      </c>
      <c r="AC465" s="56">
        <v>102456</v>
      </c>
      <c r="AD465" s="56">
        <f t="shared" si="35"/>
        <v>1465940</v>
      </c>
      <c r="AE465" s="56">
        <v>732168</v>
      </c>
      <c r="AF465" s="88">
        <v>2198108</v>
      </c>
      <c r="AG465" s="56"/>
      <c r="AH465" s="56"/>
      <c r="AI465" s="56"/>
    </row>
    <row r="466" spans="1:35">
      <c r="A466" s="4"/>
      <c r="B466" s="2">
        <v>4</v>
      </c>
      <c r="C466" s="4" t="s">
        <v>393</v>
      </c>
      <c r="D466" s="18" t="s">
        <v>1391</v>
      </c>
      <c r="E466" s="18" t="s">
        <v>1392</v>
      </c>
      <c r="F466" s="18"/>
      <c r="G466" s="19" t="s">
        <v>1393</v>
      </c>
      <c r="H466" s="34">
        <v>2.6412689000000002E-4</v>
      </c>
      <c r="I466" s="55">
        <v>9594406</v>
      </c>
      <c r="J466" s="55">
        <v>-839198</v>
      </c>
      <c r="K466" s="55">
        <v>-1669</v>
      </c>
      <c r="L466" s="55">
        <v>1158758</v>
      </c>
      <c r="M466" s="55">
        <v>84123</v>
      </c>
      <c r="N466" s="87">
        <v>0</v>
      </c>
      <c r="O466" s="55">
        <v>198810</v>
      </c>
      <c r="P466" s="55">
        <v>-214268</v>
      </c>
      <c r="Q466" s="56">
        <f t="shared" si="32"/>
        <v>9980962</v>
      </c>
      <c r="R466" s="56">
        <v>156500</v>
      </c>
      <c r="S466" s="56">
        <v>304202</v>
      </c>
      <c r="T466" s="56">
        <v>1923345</v>
      </c>
      <c r="U466" s="56">
        <v>2402312</v>
      </c>
      <c r="V466" s="88">
        <f t="shared" si="33"/>
        <v>4786359</v>
      </c>
      <c r="W466" s="56">
        <v>298026</v>
      </c>
      <c r="X466" s="56">
        <v>276659</v>
      </c>
      <c r="Y466" s="56">
        <v>1078178</v>
      </c>
      <c r="Z466" s="56">
        <v>722</v>
      </c>
      <c r="AA466" s="88">
        <f t="shared" si="34"/>
        <v>1653585</v>
      </c>
      <c r="AB466" s="56">
        <v>1158758</v>
      </c>
      <c r="AC466" s="56">
        <v>51227</v>
      </c>
      <c r="AD466" s="56">
        <f t="shared" si="35"/>
        <v>1209985</v>
      </c>
      <c r="AE466" s="56">
        <v>482871</v>
      </c>
      <c r="AF466" s="88">
        <v>1692856</v>
      </c>
      <c r="AG466" s="56"/>
      <c r="AH466" s="56"/>
      <c r="AI466" s="56"/>
    </row>
    <row r="467" spans="1:35">
      <c r="A467" s="4"/>
      <c r="B467" s="2">
        <v>4</v>
      </c>
      <c r="C467" s="4" t="s">
        <v>393</v>
      </c>
      <c r="D467" s="18" t="s">
        <v>1394</v>
      </c>
      <c r="E467" s="18" t="s">
        <v>1395</v>
      </c>
      <c r="F467" s="18"/>
      <c r="G467" s="19" t="s">
        <v>1396</v>
      </c>
      <c r="H467" s="34">
        <v>7.5954287000000003E-5</v>
      </c>
      <c r="I467" s="55">
        <v>2854476</v>
      </c>
      <c r="J467" s="55">
        <v>-241326</v>
      </c>
      <c r="K467" s="55">
        <v>-480</v>
      </c>
      <c r="L467" s="55">
        <v>319130</v>
      </c>
      <c r="M467" s="55">
        <v>24191</v>
      </c>
      <c r="N467" s="87">
        <v>0</v>
      </c>
      <c r="O467" s="55">
        <v>57171</v>
      </c>
      <c r="P467" s="55">
        <v>-142962</v>
      </c>
      <c r="Q467" s="56">
        <f t="shared" si="32"/>
        <v>2870200</v>
      </c>
      <c r="R467" s="56">
        <v>45004</v>
      </c>
      <c r="S467" s="56">
        <v>87479</v>
      </c>
      <c r="T467" s="56">
        <v>553091</v>
      </c>
      <c r="U467" s="56">
        <v>512326</v>
      </c>
      <c r="V467" s="88">
        <f t="shared" si="33"/>
        <v>1197900</v>
      </c>
      <c r="W467" s="56">
        <v>85702</v>
      </c>
      <c r="X467" s="56">
        <v>79558</v>
      </c>
      <c r="Y467" s="56">
        <v>310049</v>
      </c>
      <c r="Z467" s="56">
        <v>36229</v>
      </c>
      <c r="AA467" s="88">
        <f t="shared" si="34"/>
        <v>511538</v>
      </c>
      <c r="AB467" s="56">
        <v>319130</v>
      </c>
      <c r="AC467" s="56">
        <v>28822</v>
      </c>
      <c r="AD467" s="56">
        <f t="shared" si="35"/>
        <v>347952</v>
      </c>
      <c r="AE467" s="56">
        <v>98198</v>
      </c>
      <c r="AF467" s="88">
        <v>446150</v>
      </c>
      <c r="AG467" s="56"/>
      <c r="AH467" s="56"/>
      <c r="AI467" s="56"/>
    </row>
    <row r="468" spans="1:35">
      <c r="A468" s="4"/>
      <c r="B468" s="2">
        <v>4</v>
      </c>
      <c r="C468" s="4" t="s">
        <v>393</v>
      </c>
      <c r="D468" s="18" t="s">
        <v>1397</v>
      </c>
      <c r="E468" s="18" t="s">
        <v>1398</v>
      </c>
      <c r="F468" s="18"/>
      <c r="G468" s="19" t="s">
        <v>1399</v>
      </c>
      <c r="H468" s="34">
        <v>2.910236766E-3</v>
      </c>
      <c r="I468" s="55">
        <v>101844853</v>
      </c>
      <c r="J468" s="55">
        <v>-9246559</v>
      </c>
      <c r="K468" s="55">
        <v>-18391</v>
      </c>
      <c r="L468" s="55">
        <v>13338944</v>
      </c>
      <c r="M468" s="55">
        <v>926891</v>
      </c>
      <c r="N468" s="87">
        <v>0</v>
      </c>
      <c r="O468" s="55">
        <v>2190551</v>
      </c>
      <c r="P468" s="55">
        <v>937231</v>
      </c>
      <c r="Q468" s="56">
        <f t="shared" si="32"/>
        <v>109973520</v>
      </c>
      <c r="R468" s="56">
        <v>1724364</v>
      </c>
      <c r="S468" s="56">
        <v>3351796</v>
      </c>
      <c r="T468" s="56">
        <v>21192047</v>
      </c>
      <c r="U468" s="56">
        <v>13737840</v>
      </c>
      <c r="V468" s="88">
        <f t="shared" si="33"/>
        <v>40006047</v>
      </c>
      <c r="W468" s="56">
        <v>3283745</v>
      </c>
      <c r="X468" s="56">
        <v>3048320</v>
      </c>
      <c r="Y468" s="56">
        <v>11879717</v>
      </c>
      <c r="Z468" s="56">
        <v>10748</v>
      </c>
      <c r="AA468" s="88">
        <f t="shared" si="34"/>
        <v>18222530</v>
      </c>
      <c r="AB468" s="56">
        <v>13338944</v>
      </c>
      <c r="AC468" s="56">
        <v>-6932</v>
      </c>
      <c r="AD468" s="56">
        <f t="shared" si="35"/>
        <v>13332012</v>
      </c>
      <c r="AE468" s="56">
        <v>2707435</v>
      </c>
      <c r="AF468" s="88">
        <v>16039447</v>
      </c>
      <c r="AG468" s="56"/>
      <c r="AH468" s="56"/>
      <c r="AI468" s="56"/>
    </row>
    <row r="469" spans="1:35">
      <c r="A469" s="4"/>
      <c r="B469" s="2">
        <v>4</v>
      </c>
      <c r="C469" s="4" t="s">
        <v>393</v>
      </c>
      <c r="D469" s="18" t="s">
        <v>1400</v>
      </c>
      <c r="E469" s="18" t="s">
        <v>1401</v>
      </c>
      <c r="F469" s="18"/>
      <c r="G469" s="19" t="s">
        <v>1402</v>
      </c>
      <c r="H469" s="34">
        <v>2.3210614999999999E-5</v>
      </c>
      <c r="I469" s="55">
        <v>757875</v>
      </c>
      <c r="J469" s="55">
        <v>-73746</v>
      </c>
      <c r="K469" s="55">
        <v>-147</v>
      </c>
      <c r="L469" s="55">
        <v>114418</v>
      </c>
      <c r="M469" s="55">
        <v>7392</v>
      </c>
      <c r="N469" s="87">
        <v>0</v>
      </c>
      <c r="O469" s="55">
        <v>17470</v>
      </c>
      <c r="P469" s="55">
        <v>53833</v>
      </c>
      <c r="Q469" s="56">
        <f t="shared" si="32"/>
        <v>877095</v>
      </c>
      <c r="R469" s="56">
        <v>13753</v>
      </c>
      <c r="S469" s="56">
        <v>26732</v>
      </c>
      <c r="T469" s="56">
        <v>169017</v>
      </c>
      <c r="U469" s="56">
        <v>281065</v>
      </c>
      <c r="V469" s="88">
        <f t="shared" si="33"/>
        <v>490567</v>
      </c>
      <c r="W469" s="56">
        <v>26190</v>
      </c>
      <c r="X469" s="56">
        <v>24312</v>
      </c>
      <c r="Y469" s="56">
        <v>94747</v>
      </c>
      <c r="Z469" s="56">
        <v>53</v>
      </c>
      <c r="AA469" s="88">
        <f t="shared" si="34"/>
        <v>145302</v>
      </c>
      <c r="AB469" s="56">
        <v>114418</v>
      </c>
      <c r="AC469" s="56">
        <v>-8088</v>
      </c>
      <c r="AD469" s="56">
        <f t="shared" si="35"/>
        <v>106330</v>
      </c>
      <c r="AE469" s="56">
        <v>54589</v>
      </c>
      <c r="AF469" s="88">
        <v>160919</v>
      </c>
      <c r="AG469" s="56"/>
      <c r="AH469" s="56"/>
      <c r="AI469" s="56"/>
    </row>
    <row r="470" spans="1:35">
      <c r="A470" s="4"/>
      <c r="B470" s="2">
        <v>4</v>
      </c>
      <c r="C470" s="4" t="s">
        <v>393</v>
      </c>
      <c r="D470" s="18" t="s">
        <v>1403</v>
      </c>
      <c r="E470" s="18" t="s">
        <v>1404</v>
      </c>
      <c r="F470" s="18"/>
      <c r="G470" s="19" t="s">
        <v>1405</v>
      </c>
      <c r="H470" s="34">
        <v>2.9900670000000001E-5</v>
      </c>
      <c r="I470" s="55">
        <v>1058763</v>
      </c>
      <c r="J470" s="55">
        <v>-95002</v>
      </c>
      <c r="K470" s="55">
        <v>-189</v>
      </c>
      <c r="L470" s="55">
        <v>135221</v>
      </c>
      <c r="M470" s="55">
        <v>9523</v>
      </c>
      <c r="N470" s="87">
        <v>0</v>
      </c>
      <c r="O470" s="55">
        <v>22506</v>
      </c>
      <c r="P470" s="55">
        <v>-920</v>
      </c>
      <c r="Q470" s="56">
        <f t="shared" ref="Q470:Q533" si="36">SUM(I470:K470,L470:P470)</f>
        <v>1129902</v>
      </c>
      <c r="R470" s="56">
        <v>17717</v>
      </c>
      <c r="S470" s="56">
        <v>34437</v>
      </c>
      <c r="T470" s="56">
        <v>217734</v>
      </c>
      <c r="U470" s="56">
        <v>277837</v>
      </c>
      <c r="V470" s="88">
        <f t="shared" si="33"/>
        <v>547725</v>
      </c>
      <c r="W470" s="56">
        <v>33738</v>
      </c>
      <c r="X470" s="56">
        <v>31319</v>
      </c>
      <c r="Y470" s="56">
        <v>122056</v>
      </c>
      <c r="Z470" s="56">
        <v>82</v>
      </c>
      <c r="AA470" s="88">
        <f t="shared" si="34"/>
        <v>187195</v>
      </c>
      <c r="AB470" s="56">
        <v>135221</v>
      </c>
      <c r="AC470" s="56">
        <v>1756</v>
      </c>
      <c r="AD470" s="56">
        <f t="shared" si="35"/>
        <v>136977</v>
      </c>
      <c r="AE470" s="56">
        <v>55276</v>
      </c>
      <c r="AF470" s="88">
        <v>192253</v>
      </c>
      <c r="AG470" s="56"/>
      <c r="AH470" s="56"/>
      <c r="AI470" s="56"/>
    </row>
    <row r="471" spans="1:35">
      <c r="A471" s="4"/>
      <c r="B471" s="2">
        <v>4</v>
      </c>
      <c r="C471" s="4" t="s">
        <v>393</v>
      </c>
      <c r="D471" s="18" t="s">
        <v>1406</v>
      </c>
      <c r="E471" s="18" t="s">
        <v>1407</v>
      </c>
      <c r="F471" s="18"/>
      <c r="G471" s="19" t="s">
        <v>1408</v>
      </c>
      <c r="H471" s="34">
        <v>1.49586128E-4</v>
      </c>
      <c r="I471" s="55">
        <v>5593998</v>
      </c>
      <c r="J471" s="55">
        <v>-475273</v>
      </c>
      <c r="K471" s="55">
        <v>-945</v>
      </c>
      <c r="L471" s="55">
        <v>632586</v>
      </c>
      <c r="M471" s="55">
        <v>47643</v>
      </c>
      <c r="N471" s="87">
        <v>0</v>
      </c>
      <c r="O471" s="55">
        <v>112594</v>
      </c>
      <c r="P471" s="55">
        <v>-257966</v>
      </c>
      <c r="Q471" s="56">
        <f t="shared" si="36"/>
        <v>5652637</v>
      </c>
      <c r="R471" s="56">
        <v>88632</v>
      </c>
      <c r="S471" s="56">
        <v>172282</v>
      </c>
      <c r="T471" s="56">
        <v>1089271</v>
      </c>
      <c r="U471" s="56">
        <v>997852</v>
      </c>
      <c r="V471" s="88">
        <f t="shared" ref="V471:V534" si="37">SUM(R471:U471)</f>
        <v>2348037</v>
      </c>
      <c r="W471" s="56">
        <v>168784</v>
      </c>
      <c r="X471" s="56">
        <v>156684</v>
      </c>
      <c r="Y471" s="56">
        <v>610617</v>
      </c>
      <c r="Z471" s="56">
        <v>51102</v>
      </c>
      <c r="AA471" s="88">
        <f t="shared" ref="AA471:AA534" si="38">SUM(W471:Z471)</f>
        <v>987187</v>
      </c>
      <c r="AB471" s="56">
        <v>632586</v>
      </c>
      <c r="AC471" s="56">
        <v>52679</v>
      </c>
      <c r="AD471" s="56">
        <f t="shared" si="35"/>
        <v>685265</v>
      </c>
      <c r="AE471" s="56">
        <v>194630</v>
      </c>
      <c r="AF471" s="88">
        <v>879895</v>
      </c>
      <c r="AG471" s="56"/>
      <c r="AH471" s="56"/>
      <c r="AI471" s="56"/>
    </row>
    <row r="472" spans="1:35">
      <c r="A472" s="4"/>
      <c r="B472" s="2">
        <v>4</v>
      </c>
      <c r="C472" s="4" t="s">
        <v>393</v>
      </c>
      <c r="D472" s="18" t="s">
        <v>1409</v>
      </c>
      <c r="E472" s="18" t="s">
        <v>1410</v>
      </c>
      <c r="F472" s="18"/>
      <c r="G472" s="19" t="s">
        <v>1411</v>
      </c>
      <c r="H472" s="34">
        <v>1.483749246E-3</v>
      </c>
      <c r="I472" s="55">
        <v>49393685</v>
      </c>
      <c r="J472" s="55">
        <v>-4714247</v>
      </c>
      <c r="K472" s="55">
        <v>-9376</v>
      </c>
      <c r="L472" s="55">
        <v>7174376</v>
      </c>
      <c r="M472" s="55">
        <v>472565</v>
      </c>
      <c r="N472" s="87">
        <v>0</v>
      </c>
      <c r="O472" s="55">
        <v>1116826</v>
      </c>
      <c r="P472" s="55">
        <v>2634849</v>
      </c>
      <c r="Q472" s="56">
        <f t="shared" si="36"/>
        <v>56068678</v>
      </c>
      <c r="R472" s="56">
        <v>879146</v>
      </c>
      <c r="S472" s="56">
        <v>1708873</v>
      </c>
      <c r="T472" s="56">
        <v>10804511</v>
      </c>
      <c r="U472" s="56">
        <v>12395671</v>
      </c>
      <c r="V472" s="88">
        <f t="shared" si="37"/>
        <v>25788201</v>
      </c>
      <c r="W472" s="56">
        <v>1674178</v>
      </c>
      <c r="X472" s="56">
        <v>1554149</v>
      </c>
      <c r="Y472" s="56">
        <v>6056731</v>
      </c>
      <c r="Z472" s="56">
        <v>4462</v>
      </c>
      <c r="AA472" s="88">
        <f t="shared" si="38"/>
        <v>9289520</v>
      </c>
      <c r="AB472" s="56">
        <v>7174376</v>
      </c>
      <c r="AC472" s="56">
        <v>-377210</v>
      </c>
      <c r="AD472" s="56">
        <f t="shared" si="35"/>
        <v>6797166</v>
      </c>
      <c r="AE472" s="56">
        <v>2400563</v>
      </c>
      <c r="AF472" s="88">
        <v>9197729</v>
      </c>
      <c r="AG472" s="56"/>
      <c r="AH472" s="56"/>
      <c r="AI472" s="56"/>
    </row>
    <row r="473" spans="1:35">
      <c r="A473" s="4"/>
      <c r="B473" s="2">
        <v>4</v>
      </c>
      <c r="C473" s="4" t="s">
        <v>393</v>
      </c>
      <c r="D473" s="18" t="s">
        <v>1412</v>
      </c>
      <c r="E473" s="18" t="s">
        <v>1413</v>
      </c>
      <c r="F473" s="18"/>
      <c r="G473" s="19" t="s">
        <v>1414</v>
      </c>
      <c r="H473" s="34">
        <v>4.9002736500000004E-4</v>
      </c>
      <c r="I473" s="55">
        <v>18644868</v>
      </c>
      <c r="J473" s="55">
        <v>-1556941</v>
      </c>
      <c r="K473" s="55">
        <v>-3097</v>
      </c>
      <c r="L473" s="55">
        <v>2025096</v>
      </c>
      <c r="M473" s="55">
        <v>156071</v>
      </c>
      <c r="N473" s="87">
        <v>0</v>
      </c>
      <c r="O473" s="55">
        <v>368846</v>
      </c>
      <c r="P473" s="55">
        <v>-1117438</v>
      </c>
      <c r="Q473" s="56">
        <f t="shared" si="36"/>
        <v>18517405</v>
      </c>
      <c r="R473" s="56">
        <v>290349</v>
      </c>
      <c r="S473" s="56">
        <v>564377</v>
      </c>
      <c r="T473" s="56">
        <v>3568329</v>
      </c>
      <c r="U473" s="56">
        <v>4008308</v>
      </c>
      <c r="V473" s="88">
        <f t="shared" si="37"/>
        <v>8431363</v>
      </c>
      <c r="W473" s="56">
        <v>552919</v>
      </c>
      <c r="X473" s="56">
        <v>513278</v>
      </c>
      <c r="Y473" s="56">
        <v>2000314</v>
      </c>
      <c r="Z473" s="56">
        <v>282121</v>
      </c>
      <c r="AA473" s="88">
        <f t="shared" si="38"/>
        <v>3348632</v>
      </c>
      <c r="AB473" s="56">
        <v>2025096</v>
      </c>
      <c r="AC473" s="56">
        <v>219756</v>
      </c>
      <c r="AD473" s="56">
        <f t="shared" ref="AD473:AD536" si="39">+AB473+AC473</f>
        <v>2244852</v>
      </c>
      <c r="AE473" s="56">
        <v>768544</v>
      </c>
      <c r="AF473" s="88">
        <v>3013396</v>
      </c>
      <c r="AG473" s="56"/>
      <c r="AH473" s="56"/>
      <c r="AI473" s="56"/>
    </row>
    <row r="474" spans="1:35">
      <c r="A474" s="4"/>
      <c r="B474" s="2">
        <v>4</v>
      </c>
      <c r="C474" s="4" t="s">
        <v>393</v>
      </c>
      <c r="D474" s="18" t="s">
        <v>1415</v>
      </c>
      <c r="E474" s="18" t="s">
        <v>1416</v>
      </c>
      <c r="F474" s="18"/>
      <c r="G474" s="19" t="s">
        <v>1417</v>
      </c>
      <c r="H474" s="34">
        <v>3.9121527999999998E-5</v>
      </c>
      <c r="I474" s="55">
        <v>1254241</v>
      </c>
      <c r="J474" s="55">
        <v>-124299</v>
      </c>
      <c r="K474" s="55">
        <v>-247</v>
      </c>
      <c r="L474" s="55">
        <v>196269</v>
      </c>
      <c r="M474" s="55">
        <v>12459</v>
      </c>
      <c r="N474" s="87">
        <v>0</v>
      </c>
      <c r="O474" s="55">
        <v>29447</v>
      </c>
      <c r="P474" s="55">
        <v>110474</v>
      </c>
      <c r="Q474" s="56">
        <f t="shared" si="36"/>
        <v>1478344</v>
      </c>
      <c r="R474" s="56">
        <v>23180</v>
      </c>
      <c r="S474" s="56">
        <v>45057</v>
      </c>
      <c r="T474" s="56">
        <v>284879</v>
      </c>
      <c r="U474" s="56">
        <v>542590</v>
      </c>
      <c r="V474" s="88">
        <f t="shared" si="37"/>
        <v>895706</v>
      </c>
      <c r="W474" s="56">
        <v>44143</v>
      </c>
      <c r="X474" s="56">
        <v>40978</v>
      </c>
      <c r="Y474" s="56">
        <v>159696</v>
      </c>
      <c r="Z474" s="56">
        <v>75</v>
      </c>
      <c r="AA474" s="88">
        <f t="shared" si="38"/>
        <v>244892</v>
      </c>
      <c r="AB474" s="56">
        <v>196269</v>
      </c>
      <c r="AC474" s="56">
        <v>-17050</v>
      </c>
      <c r="AD474" s="56">
        <f t="shared" si="39"/>
        <v>179219</v>
      </c>
      <c r="AE474" s="56">
        <v>105229</v>
      </c>
      <c r="AF474" s="88">
        <v>284448</v>
      </c>
      <c r="AG474" s="56"/>
      <c r="AH474" s="56"/>
      <c r="AI474" s="56"/>
    </row>
    <row r="475" spans="1:35">
      <c r="A475" s="4"/>
      <c r="B475" s="2">
        <v>4</v>
      </c>
      <c r="C475" s="4" t="s">
        <v>393</v>
      </c>
      <c r="D475" s="18" t="s">
        <v>1418</v>
      </c>
      <c r="E475" s="18" t="s">
        <v>1419</v>
      </c>
      <c r="F475" s="18"/>
      <c r="G475" s="19" t="s">
        <v>1420</v>
      </c>
      <c r="H475" s="34">
        <v>3.3126223900000001E-3</v>
      </c>
      <c r="I475" s="55">
        <v>118501570</v>
      </c>
      <c r="J475" s="55">
        <v>-10525040</v>
      </c>
      <c r="K475" s="55">
        <v>-20933</v>
      </c>
      <c r="L475" s="55">
        <v>14803028</v>
      </c>
      <c r="M475" s="55">
        <v>1055048</v>
      </c>
      <c r="N475" s="87">
        <v>0</v>
      </c>
      <c r="O475" s="55">
        <v>2493430</v>
      </c>
      <c r="P475" s="55">
        <v>-1128029</v>
      </c>
      <c r="Q475" s="56">
        <f t="shared" si="36"/>
        <v>125179074</v>
      </c>
      <c r="R475" s="56">
        <v>1962784</v>
      </c>
      <c r="S475" s="56">
        <v>3815234</v>
      </c>
      <c r="T475" s="56">
        <v>24122178</v>
      </c>
      <c r="U475" s="56">
        <v>26349087</v>
      </c>
      <c r="V475" s="88">
        <f t="shared" si="37"/>
        <v>56249283</v>
      </c>
      <c r="W475" s="56">
        <v>3737774</v>
      </c>
      <c r="X475" s="56">
        <v>3469798</v>
      </c>
      <c r="Y475" s="56">
        <v>13522273</v>
      </c>
      <c r="Z475" s="56">
        <v>10004</v>
      </c>
      <c r="AA475" s="88">
        <f t="shared" si="38"/>
        <v>20739849</v>
      </c>
      <c r="AB475" s="56">
        <v>14803028</v>
      </c>
      <c r="AC475" s="56">
        <v>372343</v>
      </c>
      <c r="AD475" s="56">
        <f t="shared" si="39"/>
        <v>15175371</v>
      </c>
      <c r="AE475" s="56">
        <v>5268392</v>
      </c>
      <c r="AF475" s="88">
        <v>20443763</v>
      </c>
      <c r="AG475" s="56"/>
      <c r="AH475" s="56"/>
      <c r="AI475" s="56"/>
    </row>
    <row r="476" spans="1:35">
      <c r="A476" s="4"/>
      <c r="B476" s="2">
        <v>4</v>
      </c>
      <c r="C476" s="4" t="s">
        <v>393</v>
      </c>
      <c r="D476" s="18" t="s">
        <v>1421</v>
      </c>
      <c r="E476" s="18" t="s">
        <v>1422</v>
      </c>
      <c r="F476" s="18"/>
      <c r="G476" s="19" t="s">
        <v>1423</v>
      </c>
      <c r="H476" s="34">
        <v>8.408206E-6</v>
      </c>
      <c r="I476" s="55">
        <v>362076</v>
      </c>
      <c r="J476" s="55">
        <v>-26715</v>
      </c>
      <c r="K476" s="55">
        <v>-53</v>
      </c>
      <c r="L476" s="55">
        <v>28525</v>
      </c>
      <c r="M476" s="55">
        <v>2678</v>
      </c>
      <c r="N476" s="87">
        <v>0</v>
      </c>
      <c r="O476" s="55">
        <v>6329</v>
      </c>
      <c r="P476" s="55">
        <v>-55106</v>
      </c>
      <c r="Q476" s="56">
        <f t="shared" si="36"/>
        <v>317734</v>
      </c>
      <c r="R476" s="56">
        <v>4982</v>
      </c>
      <c r="S476" s="56">
        <v>9684</v>
      </c>
      <c r="T476" s="56">
        <v>61228</v>
      </c>
      <c r="U476" s="56">
        <v>121326</v>
      </c>
      <c r="V476" s="88">
        <f t="shared" si="37"/>
        <v>197220</v>
      </c>
      <c r="W476" s="56">
        <v>9487</v>
      </c>
      <c r="X476" s="56">
        <v>8807</v>
      </c>
      <c r="Y476" s="56">
        <v>34323</v>
      </c>
      <c r="Z476" s="56">
        <v>28749</v>
      </c>
      <c r="AA476" s="88">
        <f t="shared" si="38"/>
        <v>81366</v>
      </c>
      <c r="AB476" s="56">
        <v>28525</v>
      </c>
      <c r="AC476" s="56">
        <v>9994</v>
      </c>
      <c r="AD476" s="56">
        <f t="shared" si="39"/>
        <v>38519</v>
      </c>
      <c r="AE476" s="56">
        <v>19762</v>
      </c>
      <c r="AF476" s="88">
        <v>58281</v>
      </c>
      <c r="AG476" s="56"/>
      <c r="AH476" s="56"/>
      <c r="AI476" s="56"/>
    </row>
    <row r="477" spans="1:35">
      <c r="A477" s="4"/>
      <c r="B477" s="2">
        <v>4</v>
      </c>
      <c r="C477" s="4" t="s">
        <v>393</v>
      </c>
      <c r="D477" s="18" t="s">
        <v>1424</v>
      </c>
      <c r="E477" s="18" t="s">
        <v>1425</v>
      </c>
      <c r="F477" s="18"/>
      <c r="G477" s="19" t="s">
        <v>1426</v>
      </c>
      <c r="H477" s="34">
        <v>5.5876252000000001E-5</v>
      </c>
      <c r="I477" s="55">
        <v>2011657</v>
      </c>
      <c r="J477" s="55">
        <v>-177533</v>
      </c>
      <c r="K477" s="55">
        <v>-353</v>
      </c>
      <c r="L477" s="55">
        <v>247801</v>
      </c>
      <c r="M477" s="55">
        <v>17796</v>
      </c>
      <c r="N477" s="87">
        <v>0</v>
      </c>
      <c r="O477" s="55">
        <v>42058</v>
      </c>
      <c r="P477" s="55">
        <v>-29946</v>
      </c>
      <c r="Q477" s="56">
        <f t="shared" si="36"/>
        <v>2111480</v>
      </c>
      <c r="R477" s="56">
        <v>33108</v>
      </c>
      <c r="S477" s="56">
        <v>64354</v>
      </c>
      <c r="T477" s="56">
        <v>406885</v>
      </c>
      <c r="U477" s="56">
        <v>453792</v>
      </c>
      <c r="V477" s="88">
        <f t="shared" si="37"/>
        <v>958139</v>
      </c>
      <c r="W477" s="56">
        <v>63048</v>
      </c>
      <c r="X477" s="56">
        <v>58527</v>
      </c>
      <c r="Y477" s="56">
        <v>228089</v>
      </c>
      <c r="Z477" s="56">
        <v>165</v>
      </c>
      <c r="AA477" s="88">
        <f t="shared" si="38"/>
        <v>349829</v>
      </c>
      <c r="AB477" s="56">
        <v>247801</v>
      </c>
      <c r="AC477" s="56">
        <v>8172</v>
      </c>
      <c r="AD477" s="56">
        <f t="shared" si="39"/>
        <v>255973</v>
      </c>
      <c r="AE477" s="56">
        <v>90972</v>
      </c>
      <c r="AF477" s="88">
        <v>346945</v>
      </c>
      <c r="AG477" s="56"/>
      <c r="AH477" s="56"/>
      <c r="AI477" s="56"/>
    </row>
    <row r="478" spans="1:35">
      <c r="A478" s="4"/>
      <c r="B478" s="2">
        <v>4</v>
      </c>
      <c r="C478" s="4" t="s">
        <v>393</v>
      </c>
      <c r="D478" s="18" t="s">
        <v>1427</v>
      </c>
      <c r="E478" s="18" t="s">
        <v>1428</v>
      </c>
      <c r="F478" s="18"/>
      <c r="G478" s="19" t="s">
        <v>1429</v>
      </c>
      <c r="H478" s="34">
        <v>2.5593175999999999E-5</v>
      </c>
      <c r="I478" s="55">
        <v>999272</v>
      </c>
      <c r="J478" s="55">
        <v>-81316</v>
      </c>
      <c r="K478" s="55">
        <v>-162</v>
      </c>
      <c r="L478" s="55">
        <v>102003</v>
      </c>
      <c r="M478" s="55">
        <v>8151</v>
      </c>
      <c r="N478" s="87">
        <v>0</v>
      </c>
      <c r="O478" s="55">
        <v>19264</v>
      </c>
      <c r="P478" s="55">
        <v>-80084</v>
      </c>
      <c r="Q478" s="56">
        <f t="shared" si="36"/>
        <v>967128</v>
      </c>
      <c r="R478" s="56">
        <v>15164</v>
      </c>
      <c r="S478" s="56">
        <v>29476</v>
      </c>
      <c r="T478" s="56">
        <v>186367</v>
      </c>
      <c r="U478" s="56">
        <v>179057</v>
      </c>
      <c r="V478" s="88">
        <f t="shared" si="37"/>
        <v>410064</v>
      </c>
      <c r="W478" s="56">
        <v>28878</v>
      </c>
      <c r="X478" s="56">
        <v>26808</v>
      </c>
      <c r="Y478" s="56">
        <v>104472</v>
      </c>
      <c r="Z478" s="56">
        <v>41292</v>
      </c>
      <c r="AA478" s="88">
        <f t="shared" si="38"/>
        <v>201450</v>
      </c>
      <c r="AB478" s="56">
        <v>102003</v>
      </c>
      <c r="AC478" s="56">
        <v>15241</v>
      </c>
      <c r="AD478" s="56">
        <f t="shared" si="39"/>
        <v>117244</v>
      </c>
      <c r="AE478" s="56">
        <v>29359</v>
      </c>
      <c r="AF478" s="88">
        <v>146603</v>
      </c>
      <c r="AG478" s="56"/>
      <c r="AH478" s="56"/>
      <c r="AI478" s="56"/>
    </row>
    <row r="479" spans="1:35">
      <c r="A479" s="4"/>
      <c r="B479" s="2">
        <v>4</v>
      </c>
      <c r="C479" s="4" t="s">
        <v>393</v>
      </c>
      <c r="D479" s="18" t="s">
        <v>1430</v>
      </c>
      <c r="E479" s="18" t="s">
        <v>1431</v>
      </c>
      <c r="F479" s="18"/>
      <c r="G479" s="19" t="s">
        <v>1432</v>
      </c>
      <c r="H479" s="34">
        <v>9.9000294999999994E-5</v>
      </c>
      <c r="I479" s="55">
        <v>3654204</v>
      </c>
      <c r="J479" s="55">
        <v>-314549</v>
      </c>
      <c r="K479" s="55">
        <v>-626</v>
      </c>
      <c r="L479" s="55">
        <v>425760</v>
      </c>
      <c r="M479" s="55">
        <v>31531</v>
      </c>
      <c r="N479" s="87">
        <v>0</v>
      </c>
      <c r="O479" s="55">
        <v>74518</v>
      </c>
      <c r="P479" s="55">
        <v>-129764</v>
      </c>
      <c r="Q479" s="56">
        <f t="shared" si="36"/>
        <v>3741074</v>
      </c>
      <c r="R479" s="56">
        <v>58659</v>
      </c>
      <c r="S479" s="56">
        <v>114021</v>
      </c>
      <c r="T479" s="56">
        <v>720910</v>
      </c>
      <c r="U479" s="56">
        <v>1221888</v>
      </c>
      <c r="V479" s="88">
        <f t="shared" si="37"/>
        <v>2115478</v>
      </c>
      <c r="W479" s="56">
        <v>111706</v>
      </c>
      <c r="X479" s="56">
        <v>103698</v>
      </c>
      <c r="Y479" s="56">
        <v>404124</v>
      </c>
      <c r="Z479" s="56">
        <v>204</v>
      </c>
      <c r="AA479" s="88">
        <f t="shared" si="38"/>
        <v>619732</v>
      </c>
      <c r="AB479" s="56">
        <v>425760</v>
      </c>
      <c r="AC479" s="56">
        <v>27768</v>
      </c>
      <c r="AD479" s="56">
        <f t="shared" si="39"/>
        <v>453528</v>
      </c>
      <c r="AE479" s="56">
        <v>246213</v>
      </c>
      <c r="AF479" s="88">
        <v>699741</v>
      </c>
      <c r="AG479" s="56"/>
      <c r="AH479" s="56"/>
      <c r="AI479" s="56"/>
    </row>
    <row r="480" spans="1:35">
      <c r="A480" s="4"/>
      <c r="B480" s="2">
        <v>4</v>
      </c>
      <c r="C480" s="4" t="s">
        <v>393</v>
      </c>
      <c r="D480" s="18" t="s">
        <v>1433</v>
      </c>
      <c r="E480" s="18" t="s">
        <v>1434</v>
      </c>
      <c r="F480" s="18"/>
      <c r="G480" s="19" t="s">
        <v>1435</v>
      </c>
      <c r="H480" s="34">
        <v>7.401676E-6</v>
      </c>
      <c r="I480" s="55">
        <v>240760</v>
      </c>
      <c r="J480" s="55">
        <v>-23517</v>
      </c>
      <c r="K480" s="55">
        <v>-47</v>
      </c>
      <c r="L480" s="55">
        <v>36621</v>
      </c>
      <c r="M480" s="55">
        <v>2358</v>
      </c>
      <c r="N480" s="87">
        <v>0</v>
      </c>
      <c r="O480" s="55">
        <v>5571</v>
      </c>
      <c r="P480" s="55">
        <v>17952</v>
      </c>
      <c r="Q480" s="56">
        <f t="shared" si="36"/>
        <v>279698</v>
      </c>
      <c r="R480" s="56">
        <v>4386</v>
      </c>
      <c r="S480" s="56">
        <v>8525</v>
      </c>
      <c r="T480" s="56">
        <v>53898</v>
      </c>
      <c r="U480" s="56">
        <v>97933</v>
      </c>
      <c r="V480" s="88">
        <f t="shared" si="37"/>
        <v>164742</v>
      </c>
      <c r="W480" s="56">
        <v>8352</v>
      </c>
      <c r="X480" s="56">
        <v>7753</v>
      </c>
      <c r="Y480" s="56">
        <v>30214</v>
      </c>
      <c r="Z480" s="56">
        <v>15</v>
      </c>
      <c r="AA480" s="88">
        <f t="shared" si="38"/>
        <v>46334</v>
      </c>
      <c r="AB480" s="56">
        <v>36621</v>
      </c>
      <c r="AC480" s="56">
        <v>-2713</v>
      </c>
      <c r="AD480" s="56">
        <f t="shared" si="39"/>
        <v>33908</v>
      </c>
      <c r="AE480" s="56">
        <v>19042</v>
      </c>
      <c r="AF480" s="88">
        <v>52950</v>
      </c>
      <c r="AG480" s="56"/>
      <c r="AH480" s="56"/>
      <c r="AI480" s="56"/>
    </row>
    <row r="481" spans="1:35">
      <c r="A481" s="4"/>
      <c r="B481" s="2">
        <v>4</v>
      </c>
      <c r="C481" s="4" t="s">
        <v>393</v>
      </c>
      <c r="D481" s="18" t="s">
        <v>1436</v>
      </c>
      <c r="E481" s="18" t="s">
        <v>1437</v>
      </c>
      <c r="F481" s="18"/>
      <c r="G481" s="19" t="s">
        <v>1438</v>
      </c>
      <c r="H481" s="34">
        <v>5.9270064000000002E-5</v>
      </c>
      <c r="I481" s="55">
        <v>2289038</v>
      </c>
      <c r="J481" s="55">
        <v>-188316</v>
      </c>
      <c r="K481" s="55">
        <v>-375</v>
      </c>
      <c r="L481" s="55">
        <v>239937</v>
      </c>
      <c r="M481" s="55">
        <v>18877</v>
      </c>
      <c r="N481" s="87">
        <v>0</v>
      </c>
      <c r="O481" s="55">
        <v>44613</v>
      </c>
      <c r="P481" s="55">
        <v>-164046</v>
      </c>
      <c r="Q481" s="56">
        <f t="shared" si="36"/>
        <v>2239728</v>
      </c>
      <c r="R481" s="56">
        <v>35119</v>
      </c>
      <c r="S481" s="56">
        <v>68263</v>
      </c>
      <c r="T481" s="56">
        <v>431599</v>
      </c>
      <c r="U481" s="56">
        <v>538277</v>
      </c>
      <c r="V481" s="88">
        <f t="shared" si="37"/>
        <v>1073258</v>
      </c>
      <c r="W481" s="56">
        <v>66877</v>
      </c>
      <c r="X481" s="56">
        <v>62082</v>
      </c>
      <c r="Y481" s="56">
        <v>241943</v>
      </c>
      <c r="Z481" s="56">
        <v>51162</v>
      </c>
      <c r="AA481" s="88">
        <f t="shared" si="38"/>
        <v>422064</v>
      </c>
      <c r="AB481" s="56">
        <v>239937</v>
      </c>
      <c r="AC481" s="56">
        <v>31584</v>
      </c>
      <c r="AD481" s="56">
        <f t="shared" si="39"/>
        <v>271521</v>
      </c>
      <c r="AE481" s="56">
        <v>100910</v>
      </c>
      <c r="AF481" s="88">
        <v>372431</v>
      </c>
      <c r="AG481" s="56"/>
      <c r="AH481" s="56"/>
      <c r="AI481" s="56"/>
    </row>
    <row r="482" spans="1:35">
      <c r="A482" s="4"/>
      <c r="B482" s="2">
        <v>4</v>
      </c>
      <c r="C482" s="4" t="s">
        <v>393</v>
      </c>
      <c r="D482" s="18" t="s">
        <v>1439</v>
      </c>
      <c r="E482" s="18" t="s">
        <v>1440</v>
      </c>
      <c r="F482" s="18"/>
      <c r="G482" s="19" t="s">
        <v>1441</v>
      </c>
      <c r="H482" s="34">
        <v>5.5955786400000004E-4</v>
      </c>
      <c r="I482" s="55">
        <v>20570875</v>
      </c>
      <c r="J482" s="55">
        <v>-1777857</v>
      </c>
      <c r="K482" s="55">
        <v>-3536</v>
      </c>
      <c r="L482" s="55">
        <v>2418686</v>
      </c>
      <c r="M482" s="55">
        <v>178215</v>
      </c>
      <c r="N482" s="87">
        <v>0</v>
      </c>
      <c r="O482" s="55">
        <v>421182</v>
      </c>
      <c r="P482" s="55">
        <v>-662705</v>
      </c>
      <c r="Q482" s="56">
        <f t="shared" si="36"/>
        <v>21144860</v>
      </c>
      <c r="R482" s="56">
        <v>331547</v>
      </c>
      <c r="S482" s="56">
        <v>644457</v>
      </c>
      <c r="T482" s="56">
        <v>4074643</v>
      </c>
      <c r="U482" s="56">
        <v>4655583</v>
      </c>
      <c r="V482" s="88">
        <f t="shared" si="37"/>
        <v>9706230</v>
      </c>
      <c r="W482" s="56">
        <v>631373</v>
      </c>
      <c r="X482" s="56">
        <v>586107</v>
      </c>
      <c r="Y482" s="56">
        <v>2284140</v>
      </c>
      <c r="Z482" s="56">
        <v>1620</v>
      </c>
      <c r="AA482" s="88">
        <f t="shared" si="38"/>
        <v>3503240</v>
      </c>
      <c r="AB482" s="56">
        <v>2418686</v>
      </c>
      <c r="AC482" s="56">
        <v>144690</v>
      </c>
      <c r="AD482" s="56">
        <f t="shared" si="39"/>
        <v>2563376</v>
      </c>
      <c r="AE482" s="56">
        <v>942005</v>
      </c>
      <c r="AF482" s="88">
        <v>3505381</v>
      </c>
      <c r="AG482" s="56"/>
      <c r="AH482" s="56"/>
      <c r="AI482" s="56"/>
    </row>
    <row r="483" spans="1:35">
      <c r="A483" s="4"/>
      <c r="B483" s="2">
        <v>4</v>
      </c>
      <c r="C483" s="4" t="s">
        <v>393</v>
      </c>
      <c r="D483" s="18" t="s">
        <v>1442</v>
      </c>
      <c r="E483" s="18" t="s">
        <v>1443</v>
      </c>
      <c r="F483" s="18"/>
      <c r="G483" s="19" t="s">
        <v>1444</v>
      </c>
      <c r="H483" s="34">
        <v>1.1756695999999999E-5</v>
      </c>
      <c r="I483" s="55">
        <v>372151</v>
      </c>
      <c r="J483" s="55">
        <v>-37354</v>
      </c>
      <c r="K483" s="55">
        <v>-74</v>
      </c>
      <c r="L483" s="55">
        <v>59686</v>
      </c>
      <c r="M483" s="55">
        <v>3744</v>
      </c>
      <c r="N483" s="87">
        <v>0</v>
      </c>
      <c r="O483" s="55">
        <v>8850</v>
      </c>
      <c r="P483" s="55">
        <v>37265</v>
      </c>
      <c r="Q483" s="56">
        <f t="shared" si="36"/>
        <v>444268</v>
      </c>
      <c r="R483" s="56">
        <v>6966</v>
      </c>
      <c r="S483" s="56">
        <v>13540</v>
      </c>
      <c r="T483" s="56">
        <v>85611</v>
      </c>
      <c r="U483" s="56">
        <v>181184</v>
      </c>
      <c r="V483" s="88">
        <f t="shared" si="37"/>
        <v>287301</v>
      </c>
      <c r="W483" s="56">
        <v>13266</v>
      </c>
      <c r="X483" s="56">
        <v>12315</v>
      </c>
      <c r="Y483" s="56">
        <v>47991</v>
      </c>
      <c r="Z483" s="56">
        <v>19</v>
      </c>
      <c r="AA483" s="88">
        <f t="shared" si="38"/>
        <v>73591</v>
      </c>
      <c r="AB483" s="56">
        <v>59686</v>
      </c>
      <c r="AC483" s="56">
        <v>-5828</v>
      </c>
      <c r="AD483" s="56">
        <f t="shared" si="39"/>
        <v>53858</v>
      </c>
      <c r="AE483" s="56">
        <v>35132</v>
      </c>
      <c r="AF483" s="88">
        <v>88990</v>
      </c>
      <c r="AG483" s="56"/>
      <c r="AH483" s="56"/>
      <c r="AI483" s="56"/>
    </row>
    <row r="484" spans="1:35">
      <c r="A484" s="4"/>
      <c r="B484" s="2">
        <v>4</v>
      </c>
      <c r="C484" s="4" t="s">
        <v>393</v>
      </c>
      <c r="D484" s="18" t="s">
        <v>1445</v>
      </c>
      <c r="E484" s="18" t="s">
        <v>1446</v>
      </c>
      <c r="F484" s="18"/>
      <c r="G484" s="19" t="s">
        <v>1447</v>
      </c>
      <c r="H484" s="34">
        <v>8.8190327999999998E-5</v>
      </c>
      <c r="I484" s="55">
        <v>3379651</v>
      </c>
      <c r="J484" s="55">
        <v>-280203</v>
      </c>
      <c r="K484" s="55">
        <v>-557</v>
      </c>
      <c r="L484" s="55">
        <v>360893</v>
      </c>
      <c r="M484" s="55">
        <v>28088</v>
      </c>
      <c r="N484" s="87">
        <v>0</v>
      </c>
      <c r="O484" s="55">
        <v>66382</v>
      </c>
      <c r="P484" s="55">
        <v>-221673</v>
      </c>
      <c r="Q484" s="56">
        <f t="shared" si="36"/>
        <v>3332581</v>
      </c>
      <c r="R484" s="56">
        <v>52254</v>
      </c>
      <c r="S484" s="56">
        <v>101571</v>
      </c>
      <c r="T484" s="56">
        <v>642193</v>
      </c>
      <c r="U484" s="56">
        <v>870813</v>
      </c>
      <c r="V484" s="88">
        <f t="shared" si="37"/>
        <v>1666831</v>
      </c>
      <c r="W484" s="56">
        <v>99509</v>
      </c>
      <c r="X484" s="56">
        <v>92375</v>
      </c>
      <c r="Y484" s="56">
        <v>359997</v>
      </c>
      <c r="Z484" s="56">
        <v>41179</v>
      </c>
      <c r="AA484" s="88">
        <f t="shared" si="38"/>
        <v>593060</v>
      </c>
      <c r="AB484" s="56">
        <v>360893</v>
      </c>
      <c r="AC484" s="56">
        <v>43113</v>
      </c>
      <c r="AD484" s="56">
        <f t="shared" si="39"/>
        <v>404006</v>
      </c>
      <c r="AE484" s="56">
        <v>170457</v>
      </c>
      <c r="AF484" s="88">
        <v>574463</v>
      </c>
      <c r="AG484" s="56"/>
      <c r="AH484" s="56"/>
      <c r="AI484" s="56"/>
    </row>
    <row r="485" spans="1:35">
      <c r="A485" s="4"/>
      <c r="B485" s="2">
        <v>4</v>
      </c>
      <c r="C485" s="4" t="s">
        <v>393</v>
      </c>
      <c r="D485" s="18" t="s">
        <v>1448</v>
      </c>
      <c r="E485" s="18" t="s">
        <v>1449</v>
      </c>
      <c r="F485" s="18"/>
      <c r="G485" s="19" t="s">
        <v>1450</v>
      </c>
      <c r="H485" s="34">
        <v>1.3566970499999999E-4</v>
      </c>
      <c r="I485" s="55">
        <v>4742024</v>
      </c>
      <c r="J485" s="55">
        <v>-431057</v>
      </c>
      <c r="K485" s="55">
        <v>-857</v>
      </c>
      <c r="L485" s="55">
        <v>622690</v>
      </c>
      <c r="M485" s="55">
        <v>43210</v>
      </c>
      <c r="N485" s="87">
        <v>0</v>
      </c>
      <c r="O485" s="55">
        <v>102119</v>
      </c>
      <c r="P485" s="55">
        <v>48627</v>
      </c>
      <c r="Q485" s="56">
        <f t="shared" si="36"/>
        <v>5126756</v>
      </c>
      <c r="R485" s="56">
        <v>80387</v>
      </c>
      <c r="S485" s="56">
        <v>156254</v>
      </c>
      <c r="T485" s="56">
        <v>987933</v>
      </c>
      <c r="U485" s="56">
        <v>969100</v>
      </c>
      <c r="V485" s="88">
        <f t="shared" si="37"/>
        <v>2193674</v>
      </c>
      <c r="W485" s="56">
        <v>153082</v>
      </c>
      <c r="X485" s="56">
        <v>142107</v>
      </c>
      <c r="Y485" s="56">
        <v>553810</v>
      </c>
      <c r="Z485" s="56">
        <v>434</v>
      </c>
      <c r="AA485" s="88">
        <f t="shared" si="38"/>
        <v>849433</v>
      </c>
      <c r="AB485" s="56">
        <v>622690</v>
      </c>
      <c r="AC485" s="56">
        <v>-1177</v>
      </c>
      <c r="AD485" s="56">
        <f t="shared" si="39"/>
        <v>621513</v>
      </c>
      <c r="AE485" s="56">
        <v>191500</v>
      </c>
      <c r="AF485" s="88">
        <v>813013</v>
      </c>
      <c r="AG485" s="56"/>
      <c r="AH485" s="56"/>
      <c r="AI485" s="56"/>
    </row>
    <row r="486" spans="1:35">
      <c r="A486" s="4"/>
      <c r="B486" s="2">
        <v>4</v>
      </c>
      <c r="C486" s="4" t="s">
        <v>393</v>
      </c>
      <c r="D486" s="18" t="s">
        <v>1451</v>
      </c>
      <c r="E486" s="18" t="s">
        <v>1452</v>
      </c>
      <c r="F486" s="18"/>
      <c r="G486" s="19" t="s">
        <v>1453</v>
      </c>
      <c r="H486" s="34">
        <v>8.8689500999999994E-5</v>
      </c>
      <c r="I486" s="55">
        <v>3436067</v>
      </c>
      <c r="J486" s="55">
        <v>-281789</v>
      </c>
      <c r="K486" s="55">
        <v>-560</v>
      </c>
      <c r="L486" s="55">
        <v>357432</v>
      </c>
      <c r="M486" s="55">
        <v>28247</v>
      </c>
      <c r="N486" s="87">
        <v>0</v>
      </c>
      <c r="O486" s="55">
        <v>66757</v>
      </c>
      <c r="P486" s="55">
        <v>-254710</v>
      </c>
      <c r="Q486" s="56">
        <f t="shared" si="36"/>
        <v>3351444</v>
      </c>
      <c r="R486" s="56">
        <v>52550</v>
      </c>
      <c r="S486" s="56">
        <v>102146</v>
      </c>
      <c r="T486" s="56">
        <v>645828</v>
      </c>
      <c r="U486" s="56">
        <v>878133</v>
      </c>
      <c r="V486" s="88">
        <f t="shared" si="37"/>
        <v>1678657</v>
      </c>
      <c r="W486" s="56">
        <v>100072</v>
      </c>
      <c r="X486" s="56">
        <v>92898</v>
      </c>
      <c r="Y486" s="56">
        <v>362035</v>
      </c>
      <c r="Z486" s="56">
        <v>71159</v>
      </c>
      <c r="AA486" s="88">
        <f t="shared" si="38"/>
        <v>626164</v>
      </c>
      <c r="AB486" s="56">
        <v>357432</v>
      </c>
      <c r="AC486" s="56">
        <v>48861</v>
      </c>
      <c r="AD486" s="56">
        <f t="shared" si="39"/>
        <v>406293</v>
      </c>
      <c r="AE486" s="56">
        <v>166758</v>
      </c>
      <c r="AF486" s="88">
        <v>573051</v>
      </c>
      <c r="AG486" s="56"/>
      <c r="AH486" s="56"/>
      <c r="AI486" s="56"/>
    </row>
    <row r="487" spans="1:35">
      <c r="A487" s="4"/>
      <c r="B487" s="2">
        <v>4</v>
      </c>
      <c r="C487" s="4" t="s">
        <v>393</v>
      </c>
      <c r="D487" s="18" t="s">
        <v>1454</v>
      </c>
      <c r="E487" s="18" t="s">
        <v>1455</v>
      </c>
      <c r="F487" s="18"/>
      <c r="G487" s="19" t="s">
        <v>1456</v>
      </c>
      <c r="H487" s="34">
        <v>3.1020820000000001E-5</v>
      </c>
      <c r="I487" s="55">
        <v>1248515</v>
      </c>
      <c r="J487" s="55">
        <v>-98561</v>
      </c>
      <c r="K487" s="55">
        <v>-196</v>
      </c>
      <c r="L487" s="55">
        <v>118124</v>
      </c>
      <c r="M487" s="55">
        <v>9880</v>
      </c>
      <c r="N487" s="87">
        <v>0</v>
      </c>
      <c r="O487" s="55">
        <v>23350</v>
      </c>
      <c r="P487" s="55">
        <v>-128881</v>
      </c>
      <c r="Q487" s="56">
        <f t="shared" si="36"/>
        <v>1172231</v>
      </c>
      <c r="R487" s="56">
        <v>18380</v>
      </c>
      <c r="S487" s="56">
        <v>35727</v>
      </c>
      <c r="T487" s="56">
        <v>225890</v>
      </c>
      <c r="U487" s="56">
        <v>177811</v>
      </c>
      <c r="V487" s="88">
        <f t="shared" si="37"/>
        <v>457808</v>
      </c>
      <c r="W487" s="56">
        <v>35002</v>
      </c>
      <c r="X487" s="56">
        <v>32493</v>
      </c>
      <c r="Y487" s="56">
        <v>126628</v>
      </c>
      <c r="Z487" s="56">
        <v>87940</v>
      </c>
      <c r="AA487" s="88">
        <f t="shared" si="38"/>
        <v>282063</v>
      </c>
      <c r="AB487" s="56">
        <v>118124</v>
      </c>
      <c r="AC487" s="56">
        <v>23985</v>
      </c>
      <c r="AD487" s="56">
        <f t="shared" si="39"/>
        <v>142109</v>
      </c>
      <c r="AE487" s="56">
        <v>21021</v>
      </c>
      <c r="AF487" s="88">
        <v>163130</v>
      </c>
      <c r="AG487" s="56"/>
      <c r="AH487" s="56"/>
      <c r="AI487" s="56"/>
    </row>
    <row r="488" spans="1:35">
      <c r="A488" s="4"/>
      <c r="B488" s="2">
        <v>4</v>
      </c>
      <c r="C488" s="4" t="s">
        <v>393</v>
      </c>
      <c r="D488" s="18" t="s">
        <v>1457</v>
      </c>
      <c r="E488" s="18" t="s">
        <v>1458</v>
      </c>
      <c r="F488" s="18"/>
      <c r="G488" s="19" t="s">
        <v>1459</v>
      </c>
      <c r="H488" s="34">
        <v>1.2515968299999999E-4</v>
      </c>
      <c r="I488" s="55">
        <v>4637887</v>
      </c>
      <c r="J488" s="55">
        <v>-397664</v>
      </c>
      <c r="K488" s="55">
        <v>-791</v>
      </c>
      <c r="L488" s="55">
        <v>535587</v>
      </c>
      <c r="M488" s="55">
        <v>39862</v>
      </c>
      <c r="N488" s="87">
        <v>0</v>
      </c>
      <c r="O488" s="55">
        <v>94208</v>
      </c>
      <c r="P488" s="55">
        <v>-179491</v>
      </c>
      <c r="Q488" s="56">
        <f t="shared" si="36"/>
        <v>4729598</v>
      </c>
      <c r="R488" s="56">
        <v>74159</v>
      </c>
      <c r="S488" s="56">
        <v>144150</v>
      </c>
      <c r="T488" s="56">
        <v>911400</v>
      </c>
      <c r="U488" s="56">
        <v>760187</v>
      </c>
      <c r="V488" s="88">
        <f t="shared" si="37"/>
        <v>1889896</v>
      </c>
      <c r="W488" s="56">
        <v>141223</v>
      </c>
      <c r="X488" s="56">
        <v>131098</v>
      </c>
      <c r="Y488" s="56">
        <v>510907</v>
      </c>
      <c r="Z488" s="56">
        <v>22777</v>
      </c>
      <c r="AA488" s="88">
        <f t="shared" si="38"/>
        <v>806005</v>
      </c>
      <c r="AB488" s="56">
        <v>535587</v>
      </c>
      <c r="AC488" s="56">
        <v>37779</v>
      </c>
      <c r="AD488" s="56">
        <f t="shared" si="39"/>
        <v>573366</v>
      </c>
      <c r="AE488" s="56">
        <v>151068</v>
      </c>
      <c r="AF488" s="88">
        <v>724434</v>
      </c>
      <c r="AG488" s="56"/>
      <c r="AH488" s="56"/>
      <c r="AI488" s="56"/>
    </row>
    <row r="489" spans="1:35">
      <c r="A489" s="4"/>
      <c r="B489" s="2">
        <v>4</v>
      </c>
      <c r="C489" s="4" t="s">
        <v>393</v>
      </c>
      <c r="D489" s="18" t="s">
        <v>1460</v>
      </c>
      <c r="E489" s="18" t="s">
        <v>1461</v>
      </c>
      <c r="F489" s="18"/>
      <c r="G489" s="19" t="s">
        <v>1462</v>
      </c>
      <c r="H489" s="34">
        <v>1.26516201E-4</v>
      </c>
      <c r="I489" s="55">
        <v>4613001</v>
      </c>
      <c r="J489" s="55">
        <v>-401974</v>
      </c>
      <c r="K489" s="55">
        <v>-799</v>
      </c>
      <c r="L489" s="55">
        <v>552488</v>
      </c>
      <c r="M489" s="55">
        <v>40294</v>
      </c>
      <c r="N489" s="87">
        <v>0</v>
      </c>
      <c r="O489" s="55">
        <v>95230</v>
      </c>
      <c r="P489" s="55">
        <v>-117381</v>
      </c>
      <c r="Q489" s="56">
        <f t="shared" si="36"/>
        <v>4780859</v>
      </c>
      <c r="R489" s="56">
        <v>74963</v>
      </c>
      <c r="S489" s="56">
        <v>145712</v>
      </c>
      <c r="T489" s="56">
        <v>921278</v>
      </c>
      <c r="U489" s="56">
        <v>876187</v>
      </c>
      <c r="V489" s="88">
        <f t="shared" si="37"/>
        <v>2018140</v>
      </c>
      <c r="W489" s="56">
        <v>142754</v>
      </c>
      <c r="X489" s="56">
        <v>132519</v>
      </c>
      <c r="Y489" s="56">
        <v>516445</v>
      </c>
      <c r="Z489" s="56">
        <v>405</v>
      </c>
      <c r="AA489" s="88">
        <f t="shared" si="38"/>
        <v>792123</v>
      </c>
      <c r="AB489" s="56">
        <v>552488</v>
      </c>
      <c r="AC489" s="56">
        <v>27092</v>
      </c>
      <c r="AD489" s="56">
        <f t="shared" si="39"/>
        <v>579580</v>
      </c>
      <c r="AE489" s="56">
        <v>177081</v>
      </c>
      <c r="AF489" s="88">
        <v>756661</v>
      </c>
      <c r="AG489" s="56"/>
      <c r="AH489" s="56"/>
      <c r="AI489" s="56"/>
    </row>
    <row r="490" spans="1:35">
      <c r="A490" s="4"/>
      <c r="B490" s="2">
        <v>4</v>
      </c>
      <c r="C490" s="4" t="s">
        <v>393</v>
      </c>
      <c r="D490" s="18" t="s">
        <v>1463</v>
      </c>
      <c r="E490" s="18" t="s">
        <v>1464</v>
      </c>
      <c r="F490" s="18"/>
      <c r="G490" s="19" t="s">
        <v>1465</v>
      </c>
      <c r="H490" s="34">
        <v>8.1224250000000004E-6</v>
      </c>
      <c r="I490" s="55">
        <v>294914</v>
      </c>
      <c r="J490" s="55">
        <v>-25807</v>
      </c>
      <c r="K490" s="55">
        <v>-51</v>
      </c>
      <c r="L490" s="55">
        <v>35653</v>
      </c>
      <c r="M490" s="55">
        <v>2587</v>
      </c>
      <c r="N490" s="87">
        <v>0</v>
      </c>
      <c r="O490" s="55">
        <v>6114</v>
      </c>
      <c r="P490" s="55">
        <v>-6476</v>
      </c>
      <c r="Q490" s="56">
        <f t="shared" si="36"/>
        <v>306934</v>
      </c>
      <c r="R490" s="56">
        <v>4813</v>
      </c>
      <c r="S490" s="56">
        <v>9355</v>
      </c>
      <c r="T490" s="56">
        <v>59147</v>
      </c>
      <c r="U490" s="56">
        <v>117373</v>
      </c>
      <c r="V490" s="88">
        <f t="shared" si="37"/>
        <v>190688</v>
      </c>
      <c r="W490" s="56">
        <v>9165</v>
      </c>
      <c r="X490" s="56">
        <v>8508</v>
      </c>
      <c r="Y490" s="56">
        <v>33156</v>
      </c>
      <c r="Z490" s="56">
        <v>14</v>
      </c>
      <c r="AA490" s="88">
        <f t="shared" si="38"/>
        <v>50843</v>
      </c>
      <c r="AB490" s="56">
        <v>35653</v>
      </c>
      <c r="AC490" s="56">
        <v>1556</v>
      </c>
      <c r="AD490" s="56">
        <f t="shared" si="39"/>
        <v>37209</v>
      </c>
      <c r="AE490" s="56">
        <v>23507</v>
      </c>
      <c r="AF490" s="88">
        <v>60716</v>
      </c>
      <c r="AG490" s="56"/>
      <c r="AH490" s="56"/>
      <c r="AI490" s="56"/>
    </row>
    <row r="491" spans="1:35">
      <c r="A491" s="4"/>
      <c r="B491" s="2">
        <v>4</v>
      </c>
      <c r="C491" s="4" t="s">
        <v>393</v>
      </c>
      <c r="D491" s="18" t="s">
        <v>1466</v>
      </c>
      <c r="E491" s="18" t="s">
        <v>1467</v>
      </c>
      <c r="F491" s="18"/>
      <c r="G491" s="19" t="s">
        <v>1468</v>
      </c>
      <c r="H491" s="34">
        <v>5.1139771000000002E-5</v>
      </c>
      <c r="I491" s="55">
        <v>1916110</v>
      </c>
      <c r="J491" s="55">
        <v>-162484</v>
      </c>
      <c r="K491" s="55">
        <v>-323</v>
      </c>
      <c r="L491" s="55">
        <v>215726</v>
      </c>
      <c r="M491" s="55">
        <v>16287</v>
      </c>
      <c r="N491" s="87">
        <v>0</v>
      </c>
      <c r="O491" s="55">
        <v>38493</v>
      </c>
      <c r="P491" s="55">
        <v>-91313</v>
      </c>
      <c r="Q491" s="56">
        <f t="shared" si="36"/>
        <v>1932496</v>
      </c>
      <c r="R491" s="56">
        <v>30301</v>
      </c>
      <c r="S491" s="56">
        <v>58899</v>
      </c>
      <c r="T491" s="56">
        <v>372395</v>
      </c>
      <c r="U491" s="56">
        <v>412551</v>
      </c>
      <c r="V491" s="88">
        <f t="shared" si="37"/>
        <v>874146</v>
      </c>
      <c r="W491" s="56">
        <v>57703</v>
      </c>
      <c r="X491" s="56">
        <v>53566</v>
      </c>
      <c r="Y491" s="56">
        <v>208755</v>
      </c>
      <c r="Z491" s="56">
        <v>6512</v>
      </c>
      <c r="AA491" s="88">
        <f t="shared" si="38"/>
        <v>326536</v>
      </c>
      <c r="AB491" s="56">
        <v>215726</v>
      </c>
      <c r="AC491" s="56">
        <v>18549</v>
      </c>
      <c r="AD491" s="56">
        <f t="shared" si="39"/>
        <v>234275</v>
      </c>
      <c r="AE491" s="56">
        <v>83003</v>
      </c>
      <c r="AF491" s="88">
        <v>317278</v>
      </c>
      <c r="AG491" s="56"/>
      <c r="AH491" s="56"/>
      <c r="AI491" s="56"/>
    </row>
    <row r="492" spans="1:35">
      <c r="A492" s="4"/>
      <c r="B492" s="2">
        <v>4</v>
      </c>
      <c r="C492" s="4" t="s">
        <v>393</v>
      </c>
      <c r="D492" s="18" t="s">
        <v>1469</v>
      </c>
      <c r="E492" s="18" t="s">
        <v>1470</v>
      </c>
      <c r="F492" s="18"/>
      <c r="G492" s="19" t="s">
        <v>1471</v>
      </c>
      <c r="H492" s="34">
        <v>8.1568570999999998E-5</v>
      </c>
      <c r="I492" s="55">
        <v>2714424</v>
      </c>
      <c r="J492" s="55">
        <v>-259164</v>
      </c>
      <c r="K492" s="55">
        <v>-515</v>
      </c>
      <c r="L492" s="55">
        <v>394553</v>
      </c>
      <c r="M492" s="55">
        <v>25979</v>
      </c>
      <c r="N492" s="87">
        <v>0</v>
      </c>
      <c r="O492" s="55">
        <v>61397</v>
      </c>
      <c r="P492" s="55">
        <v>145681</v>
      </c>
      <c r="Q492" s="56">
        <f t="shared" si="36"/>
        <v>3082355</v>
      </c>
      <c r="R492" s="56">
        <v>48331</v>
      </c>
      <c r="S492" s="56">
        <v>93945</v>
      </c>
      <c r="T492" s="56">
        <v>593974</v>
      </c>
      <c r="U492" s="56">
        <v>838386</v>
      </c>
      <c r="V492" s="88">
        <f t="shared" si="37"/>
        <v>1574636</v>
      </c>
      <c r="W492" s="56">
        <v>92037</v>
      </c>
      <c r="X492" s="56">
        <v>85439</v>
      </c>
      <c r="Y492" s="56">
        <v>332967</v>
      </c>
      <c r="Z492" s="56">
        <v>213</v>
      </c>
      <c r="AA492" s="88">
        <f t="shared" si="38"/>
        <v>510656</v>
      </c>
      <c r="AB492" s="56">
        <v>394553</v>
      </c>
      <c r="AC492" s="56">
        <v>-20881</v>
      </c>
      <c r="AD492" s="56">
        <f t="shared" si="39"/>
        <v>373672</v>
      </c>
      <c r="AE492" s="56">
        <v>163181</v>
      </c>
      <c r="AF492" s="88">
        <v>536853</v>
      </c>
      <c r="AG492" s="56"/>
      <c r="AH492" s="56"/>
      <c r="AI492" s="56"/>
    </row>
    <row r="493" spans="1:35">
      <c r="A493" s="4"/>
      <c r="B493" s="2">
        <v>4</v>
      </c>
      <c r="C493" s="4" t="s">
        <v>393</v>
      </c>
      <c r="D493" s="18" t="s">
        <v>1472</v>
      </c>
      <c r="E493" s="18" t="s">
        <v>1473</v>
      </c>
      <c r="F493" s="18"/>
      <c r="G493" s="19" t="s">
        <v>1474</v>
      </c>
      <c r="H493" s="34">
        <v>1.3574209400000001E-4</v>
      </c>
      <c r="I493" s="55">
        <v>4740928</v>
      </c>
      <c r="J493" s="55">
        <v>-431287</v>
      </c>
      <c r="K493" s="55">
        <v>-858</v>
      </c>
      <c r="L493" s="55">
        <v>623559</v>
      </c>
      <c r="M493" s="55">
        <v>43233</v>
      </c>
      <c r="N493" s="87">
        <v>0</v>
      </c>
      <c r="O493" s="55">
        <v>102174</v>
      </c>
      <c r="P493" s="55">
        <v>51743</v>
      </c>
      <c r="Q493" s="56">
        <f t="shared" si="36"/>
        <v>5129492</v>
      </c>
      <c r="R493" s="56">
        <v>80429</v>
      </c>
      <c r="S493" s="56">
        <v>156338</v>
      </c>
      <c r="T493" s="56">
        <v>988460</v>
      </c>
      <c r="U493" s="56">
        <v>845304</v>
      </c>
      <c r="V493" s="88">
        <f t="shared" si="37"/>
        <v>2070531</v>
      </c>
      <c r="W493" s="56">
        <v>153164</v>
      </c>
      <c r="X493" s="56">
        <v>142183</v>
      </c>
      <c r="Y493" s="56">
        <v>554105</v>
      </c>
      <c r="Z493" s="56">
        <v>459</v>
      </c>
      <c r="AA493" s="88">
        <f t="shared" si="38"/>
        <v>849911</v>
      </c>
      <c r="AB493" s="56">
        <v>623559</v>
      </c>
      <c r="AC493" s="56">
        <v>-1714</v>
      </c>
      <c r="AD493" s="56">
        <f t="shared" si="39"/>
        <v>621845</v>
      </c>
      <c r="AE493" s="56">
        <v>166790</v>
      </c>
      <c r="AF493" s="88">
        <v>788635</v>
      </c>
      <c r="AG493" s="56"/>
      <c r="AH493" s="56"/>
      <c r="AI493" s="56"/>
    </row>
    <row r="494" spans="1:35">
      <c r="A494" s="4"/>
      <c r="B494" s="2">
        <v>4</v>
      </c>
      <c r="C494" s="4" t="s">
        <v>393</v>
      </c>
      <c r="D494" s="18" t="s">
        <v>1475</v>
      </c>
      <c r="E494" s="18" t="s">
        <v>1476</v>
      </c>
      <c r="F494" s="18"/>
      <c r="G494" s="19" t="s">
        <v>1477</v>
      </c>
      <c r="H494" s="34">
        <v>7.7976160000000001E-6</v>
      </c>
      <c r="I494" s="55">
        <v>330864</v>
      </c>
      <c r="J494" s="55">
        <v>-24775</v>
      </c>
      <c r="K494" s="55">
        <v>-49</v>
      </c>
      <c r="L494" s="55">
        <v>27176</v>
      </c>
      <c r="M494" s="55">
        <v>2484</v>
      </c>
      <c r="N494" s="87">
        <v>0</v>
      </c>
      <c r="O494" s="55">
        <v>5870</v>
      </c>
      <c r="P494" s="55">
        <v>-46910</v>
      </c>
      <c r="Q494" s="56">
        <f t="shared" si="36"/>
        <v>294660</v>
      </c>
      <c r="R494" s="56">
        <v>4620</v>
      </c>
      <c r="S494" s="56">
        <v>8981</v>
      </c>
      <c r="T494" s="56">
        <v>56781</v>
      </c>
      <c r="U494" s="56">
        <v>41775</v>
      </c>
      <c r="V494" s="88">
        <f t="shared" si="37"/>
        <v>112157</v>
      </c>
      <c r="W494" s="56">
        <v>8798</v>
      </c>
      <c r="X494" s="56">
        <v>8168</v>
      </c>
      <c r="Y494" s="56">
        <v>31830</v>
      </c>
      <c r="Z494" s="56">
        <v>36471</v>
      </c>
      <c r="AA494" s="88">
        <f t="shared" si="38"/>
        <v>85267</v>
      </c>
      <c r="AB494" s="56">
        <v>27176</v>
      </c>
      <c r="AC494" s="56">
        <v>8545</v>
      </c>
      <c r="AD494" s="56">
        <f t="shared" si="39"/>
        <v>35721</v>
      </c>
      <c r="AE494" s="56">
        <v>2200</v>
      </c>
      <c r="AF494" s="88">
        <v>37921</v>
      </c>
      <c r="AG494" s="56"/>
      <c r="AH494" s="56"/>
      <c r="AI494" s="56"/>
    </row>
    <row r="495" spans="1:35">
      <c r="A495" s="4"/>
      <c r="B495" s="2">
        <v>4</v>
      </c>
      <c r="C495" s="4" t="s">
        <v>393</v>
      </c>
      <c r="D495" s="18" t="s">
        <v>1478</v>
      </c>
      <c r="E495" s="18" t="s">
        <v>1479</v>
      </c>
      <c r="F495" s="18"/>
      <c r="G495" s="19" t="s">
        <v>1480</v>
      </c>
      <c r="H495" s="34">
        <v>1.514334155E-3</v>
      </c>
      <c r="I495" s="55">
        <v>57554455</v>
      </c>
      <c r="J495" s="55">
        <v>-4811423</v>
      </c>
      <c r="K495" s="55">
        <v>-9569</v>
      </c>
      <c r="L495" s="55">
        <v>6267601</v>
      </c>
      <c r="M495" s="55">
        <v>482305</v>
      </c>
      <c r="N495" s="87">
        <v>0</v>
      </c>
      <c r="O495" s="55">
        <v>1139848</v>
      </c>
      <c r="P495" s="55">
        <v>-3398781</v>
      </c>
      <c r="Q495" s="56">
        <f t="shared" si="36"/>
        <v>57224436</v>
      </c>
      <c r="R495" s="56">
        <v>897268</v>
      </c>
      <c r="S495" s="56">
        <v>1744098</v>
      </c>
      <c r="T495" s="56">
        <v>11027227</v>
      </c>
      <c r="U495" s="56">
        <v>7137464</v>
      </c>
      <c r="V495" s="88">
        <f t="shared" si="37"/>
        <v>20806057</v>
      </c>
      <c r="W495" s="56">
        <v>1708688</v>
      </c>
      <c r="X495" s="56">
        <v>1586185</v>
      </c>
      <c r="Y495" s="56">
        <v>6181580</v>
      </c>
      <c r="Z495" s="56">
        <v>1843837</v>
      </c>
      <c r="AA495" s="88">
        <f t="shared" si="38"/>
        <v>11320290</v>
      </c>
      <c r="AB495" s="56">
        <v>6267601</v>
      </c>
      <c r="AC495" s="56">
        <v>669677</v>
      </c>
      <c r="AD495" s="56">
        <f t="shared" si="39"/>
        <v>6937278</v>
      </c>
      <c r="AE495" s="56">
        <v>1135873</v>
      </c>
      <c r="AF495" s="88">
        <v>8073151</v>
      </c>
      <c r="AG495" s="56"/>
      <c r="AH495" s="56"/>
      <c r="AI495" s="56"/>
    </row>
    <row r="496" spans="1:35">
      <c r="A496" s="4"/>
      <c r="B496" s="2">
        <v>4</v>
      </c>
      <c r="C496" s="4" t="s">
        <v>393</v>
      </c>
      <c r="D496" s="18" t="s">
        <v>1481</v>
      </c>
      <c r="E496" s="18" t="s">
        <v>1482</v>
      </c>
      <c r="F496" s="18"/>
      <c r="G496" s="19" t="s">
        <v>1483</v>
      </c>
      <c r="H496" s="34">
        <v>1.0052079000000001E-5</v>
      </c>
      <c r="I496" s="55">
        <v>381200</v>
      </c>
      <c r="J496" s="55">
        <v>-31938</v>
      </c>
      <c r="K496" s="55">
        <v>-64</v>
      </c>
      <c r="L496" s="55">
        <v>41729</v>
      </c>
      <c r="M496" s="55">
        <v>3201</v>
      </c>
      <c r="N496" s="87">
        <v>0</v>
      </c>
      <c r="O496" s="55">
        <v>7566</v>
      </c>
      <c r="P496" s="55">
        <v>-21841</v>
      </c>
      <c r="Q496" s="56">
        <f t="shared" si="36"/>
        <v>379853</v>
      </c>
      <c r="R496" s="56">
        <v>5956</v>
      </c>
      <c r="S496" s="56">
        <v>11577</v>
      </c>
      <c r="T496" s="56">
        <v>73198</v>
      </c>
      <c r="U496" s="56">
        <v>90342</v>
      </c>
      <c r="V496" s="88">
        <f t="shared" si="37"/>
        <v>181073</v>
      </c>
      <c r="W496" s="56">
        <v>11342</v>
      </c>
      <c r="X496" s="56">
        <v>10529</v>
      </c>
      <c r="Y496" s="56">
        <v>41033</v>
      </c>
      <c r="Z496" s="56">
        <v>2957</v>
      </c>
      <c r="AA496" s="88">
        <f t="shared" si="38"/>
        <v>65861</v>
      </c>
      <c r="AB496" s="56">
        <v>41729</v>
      </c>
      <c r="AC496" s="56">
        <v>4320</v>
      </c>
      <c r="AD496" s="56">
        <f t="shared" si="39"/>
        <v>46049</v>
      </c>
      <c r="AE496" s="56">
        <v>17912</v>
      </c>
      <c r="AF496" s="88">
        <v>63961</v>
      </c>
      <c r="AG496" s="56"/>
      <c r="AH496" s="56"/>
      <c r="AI496" s="56"/>
    </row>
    <row r="497" spans="1:35">
      <c r="A497" s="4"/>
      <c r="B497" s="2">
        <v>4</v>
      </c>
      <c r="C497" s="4" t="s">
        <v>393</v>
      </c>
      <c r="D497" s="18" t="s">
        <v>1484</v>
      </c>
      <c r="E497" s="18" t="s">
        <v>1485</v>
      </c>
      <c r="F497" s="18"/>
      <c r="G497" s="19" t="s">
        <v>1486</v>
      </c>
      <c r="H497" s="34">
        <v>2.9079520999999999E-5</v>
      </c>
      <c r="I497" s="55">
        <v>1108145</v>
      </c>
      <c r="J497" s="55">
        <v>-92393</v>
      </c>
      <c r="K497" s="55">
        <v>-184</v>
      </c>
      <c r="L497" s="55">
        <v>119923</v>
      </c>
      <c r="M497" s="55">
        <v>9262</v>
      </c>
      <c r="N497" s="87">
        <v>0</v>
      </c>
      <c r="O497" s="55">
        <v>21888</v>
      </c>
      <c r="P497" s="55">
        <v>-67769</v>
      </c>
      <c r="Q497" s="56">
        <f t="shared" si="36"/>
        <v>1098872</v>
      </c>
      <c r="R497" s="56">
        <v>17230</v>
      </c>
      <c r="S497" s="56">
        <v>33492</v>
      </c>
      <c r="T497" s="56">
        <v>211754</v>
      </c>
      <c r="U497" s="56">
        <v>166547</v>
      </c>
      <c r="V497" s="88">
        <f t="shared" si="37"/>
        <v>429023</v>
      </c>
      <c r="W497" s="56">
        <v>32812</v>
      </c>
      <c r="X497" s="56">
        <v>30459</v>
      </c>
      <c r="Y497" s="56">
        <v>118704</v>
      </c>
      <c r="Z497" s="56">
        <v>32033</v>
      </c>
      <c r="AA497" s="88">
        <f t="shared" si="38"/>
        <v>214008</v>
      </c>
      <c r="AB497" s="56">
        <v>119923</v>
      </c>
      <c r="AC497" s="56">
        <v>13292</v>
      </c>
      <c r="AD497" s="56">
        <f t="shared" si="39"/>
        <v>133215</v>
      </c>
      <c r="AE497" s="56">
        <v>28411</v>
      </c>
      <c r="AF497" s="88">
        <v>161626</v>
      </c>
      <c r="AG497" s="56"/>
      <c r="AH497" s="56"/>
      <c r="AI497" s="56"/>
    </row>
    <row r="498" spans="1:35">
      <c r="A498" s="4"/>
      <c r="B498" s="2">
        <v>4</v>
      </c>
      <c r="C498" s="4" t="s">
        <v>393</v>
      </c>
      <c r="D498" s="18" t="s">
        <v>1487</v>
      </c>
      <c r="E498" s="18" t="s">
        <v>1488</v>
      </c>
      <c r="F498" s="18"/>
      <c r="G498" s="19" t="s">
        <v>1489</v>
      </c>
      <c r="H498" s="34">
        <v>1.8925151999999998E-5</v>
      </c>
      <c r="I498" s="55">
        <v>758971</v>
      </c>
      <c r="J498" s="55">
        <v>-60130</v>
      </c>
      <c r="K498" s="55">
        <v>-120</v>
      </c>
      <c r="L498" s="55">
        <v>72467</v>
      </c>
      <c r="M498" s="55">
        <v>6028</v>
      </c>
      <c r="N498" s="87">
        <v>0</v>
      </c>
      <c r="O498" s="55">
        <v>14245</v>
      </c>
      <c r="P498" s="55">
        <v>-76308</v>
      </c>
      <c r="Q498" s="56">
        <f t="shared" si="36"/>
        <v>715153</v>
      </c>
      <c r="R498" s="56">
        <v>11213</v>
      </c>
      <c r="S498" s="56">
        <v>21797</v>
      </c>
      <c r="T498" s="56">
        <v>137811</v>
      </c>
      <c r="U498" s="56">
        <v>149589</v>
      </c>
      <c r="V498" s="88">
        <f t="shared" si="37"/>
        <v>320410</v>
      </c>
      <c r="W498" s="56">
        <v>21354</v>
      </c>
      <c r="X498" s="56">
        <v>19823</v>
      </c>
      <c r="Y498" s="56">
        <v>77253</v>
      </c>
      <c r="Z498" s="56">
        <v>43428</v>
      </c>
      <c r="AA498" s="88">
        <f t="shared" si="38"/>
        <v>161858</v>
      </c>
      <c r="AB498" s="56">
        <v>72467</v>
      </c>
      <c r="AC498" s="56">
        <v>14231</v>
      </c>
      <c r="AD498" s="56">
        <f t="shared" si="39"/>
        <v>86698</v>
      </c>
      <c r="AE498" s="56">
        <v>22981</v>
      </c>
      <c r="AF498" s="88">
        <v>109679</v>
      </c>
      <c r="AG498" s="56"/>
      <c r="AH498" s="56"/>
      <c r="AI498" s="56"/>
    </row>
    <row r="499" spans="1:35">
      <c r="A499" s="4"/>
      <c r="B499" s="2">
        <v>4</v>
      </c>
      <c r="C499" s="4" t="s">
        <v>393</v>
      </c>
      <c r="D499" s="18" t="s">
        <v>1490</v>
      </c>
      <c r="E499" s="18" t="s">
        <v>1491</v>
      </c>
      <c r="F499" s="18"/>
      <c r="G499" s="19" t="s">
        <v>1492</v>
      </c>
      <c r="H499" s="34">
        <v>1.4930192E-5</v>
      </c>
      <c r="I499" s="55">
        <v>518883</v>
      </c>
      <c r="J499" s="55">
        <v>-47437</v>
      </c>
      <c r="K499" s="55">
        <v>-94</v>
      </c>
      <c r="L499" s="55">
        <v>68965</v>
      </c>
      <c r="M499" s="55">
        <v>4755</v>
      </c>
      <c r="N499" s="87">
        <v>0</v>
      </c>
      <c r="O499" s="55">
        <v>11238</v>
      </c>
      <c r="P499" s="55">
        <v>7880</v>
      </c>
      <c r="Q499" s="56">
        <f t="shared" si="36"/>
        <v>564190</v>
      </c>
      <c r="R499" s="56">
        <v>8846</v>
      </c>
      <c r="S499" s="56">
        <v>17195</v>
      </c>
      <c r="T499" s="56">
        <v>108720</v>
      </c>
      <c r="U499" s="56">
        <v>176574</v>
      </c>
      <c r="V499" s="88">
        <f t="shared" si="37"/>
        <v>311335</v>
      </c>
      <c r="W499" s="56">
        <v>16846</v>
      </c>
      <c r="X499" s="56">
        <v>15639</v>
      </c>
      <c r="Y499" s="56">
        <v>60946</v>
      </c>
      <c r="Z499" s="56">
        <v>33</v>
      </c>
      <c r="AA499" s="88">
        <f t="shared" si="38"/>
        <v>93464</v>
      </c>
      <c r="AB499" s="56">
        <v>68965</v>
      </c>
      <c r="AC499" s="56">
        <v>-569</v>
      </c>
      <c r="AD499" s="56">
        <f t="shared" si="39"/>
        <v>68396</v>
      </c>
      <c r="AE499" s="56">
        <v>34929</v>
      </c>
      <c r="AF499" s="88">
        <v>103325</v>
      </c>
      <c r="AG499" s="56"/>
      <c r="AH499" s="56"/>
      <c r="AI499" s="56"/>
    </row>
    <row r="500" spans="1:35">
      <c r="A500" s="4"/>
      <c r="B500" s="2">
        <v>4</v>
      </c>
      <c r="C500" s="4" t="s">
        <v>393</v>
      </c>
      <c r="D500" s="18" t="s">
        <v>1493</v>
      </c>
      <c r="E500" s="18" t="s">
        <v>1494</v>
      </c>
      <c r="F500" s="18"/>
      <c r="G500" s="19" t="s">
        <v>1495</v>
      </c>
      <c r="H500" s="34">
        <v>9.6235013000000005E-5</v>
      </c>
      <c r="I500" s="55">
        <v>3720200</v>
      </c>
      <c r="J500" s="55">
        <v>-305763</v>
      </c>
      <c r="K500" s="55">
        <v>-608</v>
      </c>
      <c r="L500" s="55">
        <v>389051</v>
      </c>
      <c r="M500" s="55">
        <v>30650</v>
      </c>
      <c r="N500" s="87">
        <v>0</v>
      </c>
      <c r="O500" s="55">
        <v>72437</v>
      </c>
      <c r="P500" s="55">
        <v>-269389</v>
      </c>
      <c r="Q500" s="56">
        <f t="shared" si="36"/>
        <v>3636578</v>
      </c>
      <c r="R500" s="56">
        <v>57021</v>
      </c>
      <c r="S500" s="56">
        <v>110836</v>
      </c>
      <c r="T500" s="56">
        <v>700774</v>
      </c>
      <c r="U500" s="56">
        <v>1062223</v>
      </c>
      <c r="V500" s="88">
        <f t="shared" si="37"/>
        <v>1930854</v>
      </c>
      <c r="W500" s="56">
        <v>108586</v>
      </c>
      <c r="X500" s="56">
        <v>100801</v>
      </c>
      <c r="Y500" s="56">
        <v>392836</v>
      </c>
      <c r="Z500" s="56">
        <v>49240</v>
      </c>
      <c r="AA500" s="88">
        <f t="shared" si="38"/>
        <v>651463</v>
      </c>
      <c r="AB500" s="56">
        <v>389051</v>
      </c>
      <c r="AC500" s="56">
        <v>51809</v>
      </c>
      <c r="AD500" s="56">
        <f t="shared" si="39"/>
        <v>440860</v>
      </c>
      <c r="AE500" s="56">
        <v>208103</v>
      </c>
      <c r="AF500" s="88">
        <v>648963</v>
      </c>
      <c r="AG500" s="56"/>
      <c r="AH500" s="56"/>
      <c r="AI500" s="56"/>
    </row>
    <row r="501" spans="1:35">
      <c r="A501" s="4"/>
      <c r="B501" s="2">
        <v>4</v>
      </c>
      <c r="C501" s="4" t="s">
        <v>393</v>
      </c>
      <c r="D501" s="18" t="s">
        <v>1496</v>
      </c>
      <c r="E501" s="18" t="s">
        <v>1497</v>
      </c>
      <c r="F501" s="18"/>
      <c r="G501" s="19" t="s">
        <v>1498</v>
      </c>
      <c r="H501" s="34">
        <v>3.4609738000000002E-4</v>
      </c>
      <c r="I501" s="55">
        <v>12651041</v>
      </c>
      <c r="J501" s="55">
        <v>-1099639</v>
      </c>
      <c r="K501" s="55">
        <v>-2187</v>
      </c>
      <c r="L501" s="55">
        <v>1506699</v>
      </c>
      <c r="M501" s="55">
        <v>110230</v>
      </c>
      <c r="N501" s="87">
        <v>0</v>
      </c>
      <c r="O501" s="55">
        <v>260510</v>
      </c>
      <c r="P501" s="55">
        <v>-348149</v>
      </c>
      <c r="Q501" s="56">
        <f t="shared" si="36"/>
        <v>13078505</v>
      </c>
      <c r="R501" s="56">
        <v>205068</v>
      </c>
      <c r="S501" s="56">
        <v>398609</v>
      </c>
      <c r="T501" s="56">
        <v>2520246</v>
      </c>
      <c r="U501" s="56">
        <v>2061279</v>
      </c>
      <c r="V501" s="88">
        <f t="shared" si="37"/>
        <v>5185202</v>
      </c>
      <c r="W501" s="56">
        <v>390517</v>
      </c>
      <c r="X501" s="56">
        <v>362519</v>
      </c>
      <c r="Y501" s="56">
        <v>1412785</v>
      </c>
      <c r="Z501" s="56">
        <v>1173</v>
      </c>
      <c r="AA501" s="88">
        <f t="shared" si="38"/>
        <v>2166994</v>
      </c>
      <c r="AB501" s="56">
        <v>1506699</v>
      </c>
      <c r="AC501" s="56">
        <v>78799</v>
      </c>
      <c r="AD501" s="56">
        <f t="shared" si="39"/>
        <v>1585498</v>
      </c>
      <c r="AE501" s="56">
        <v>418296</v>
      </c>
      <c r="AF501" s="88">
        <v>2003794</v>
      </c>
      <c r="AG501" s="56"/>
      <c r="AH501" s="56"/>
      <c r="AI501" s="56"/>
    </row>
    <row r="502" spans="1:35">
      <c r="A502" s="4"/>
      <c r="B502" s="2">
        <v>4</v>
      </c>
      <c r="C502" s="4" t="s">
        <v>393</v>
      </c>
      <c r="D502" s="18" t="s">
        <v>1499</v>
      </c>
      <c r="E502" s="18" t="s">
        <v>1500</v>
      </c>
      <c r="F502" s="18"/>
      <c r="G502" s="19" t="s">
        <v>1501</v>
      </c>
      <c r="H502" s="34">
        <v>1.8611450450000001E-3</v>
      </c>
      <c r="I502" s="55">
        <v>64958694</v>
      </c>
      <c r="J502" s="55">
        <v>-5913329</v>
      </c>
      <c r="K502" s="55">
        <v>-11761</v>
      </c>
      <c r="L502" s="55">
        <v>8555992</v>
      </c>
      <c r="M502" s="55">
        <v>592763</v>
      </c>
      <c r="N502" s="87">
        <v>0</v>
      </c>
      <c r="O502" s="55">
        <v>1400894</v>
      </c>
      <c r="P502" s="55">
        <v>746651</v>
      </c>
      <c r="Q502" s="56">
        <f t="shared" si="36"/>
        <v>70329904</v>
      </c>
      <c r="R502" s="56">
        <v>1102759</v>
      </c>
      <c r="S502" s="56">
        <v>2143529</v>
      </c>
      <c r="T502" s="56">
        <v>13552668</v>
      </c>
      <c r="U502" s="56">
        <v>12546903</v>
      </c>
      <c r="V502" s="88">
        <f t="shared" si="37"/>
        <v>29345859</v>
      </c>
      <c r="W502" s="56">
        <v>2100010</v>
      </c>
      <c r="X502" s="56">
        <v>1949451</v>
      </c>
      <c r="Y502" s="56">
        <v>7597277</v>
      </c>
      <c r="Z502" s="56">
        <v>6110</v>
      </c>
      <c r="AA502" s="88">
        <f t="shared" si="38"/>
        <v>11652848</v>
      </c>
      <c r="AB502" s="56">
        <v>8555992</v>
      </c>
      <c r="AC502" s="56">
        <v>-29947</v>
      </c>
      <c r="AD502" s="56">
        <f t="shared" si="39"/>
        <v>8526045</v>
      </c>
      <c r="AE502" s="56">
        <v>2476369</v>
      </c>
      <c r="AF502" s="88">
        <v>11002414</v>
      </c>
      <c r="AG502" s="56"/>
      <c r="AH502" s="56"/>
      <c r="AI502" s="56"/>
    </row>
    <row r="503" spans="1:35">
      <c r="A503" s="4"/>
      <c r="B503" s="2">
        <v>4</v>
      </c>
      <c r="C503" s="4" t="s">
        <v>393</v>
      </c>
      <c r="D503" s="18" t="s">
        <v>1502</v>
      </c>
      <c r="E503" s="18" t="s">
        <v>1503</v>
      </c>
      <c r="F503" s="18"/>
      <c r="G503" s="19" t="s">
        <v>1504</v>
      </c>
      <c r="H503" s="34">
        <v>6.2688110999999997E-5</v>
      </c>
      <c r="I503" s="55">
        <v>2268289</v>
      </c>
      <c r="J503" s="55">
        <v>-199176</v>
      </c>
      <c r="K503" s="55">
        <v>-396</v>
      </c>
      <c r="L503" s="55">
        <v>276327</v>
      </c>
      <c r="M503" s="55">
        <v>19966</v>
      </c>
      <c r="N503" s="87">
        <v>0</v>
      </c>
      <c r="O503" s="55">
        <v>47186</v>
      </c>
      <c r="P503" s="55">
        <v>-43306</v>
      </c>
      <c r="Q503" s="56">
        <f t="shared" si="36"/>
        <v>2368890</v>
      </c>
      <c r="R503" s="56">
        <v>37144</v>
      </c>
      <c r="S503" s="56">
        <v>72200</v>
      </c>
      <c r="T503" s="56">
        <v>456488</v>
      </c>
      <c r="U503" s="56">
        <v>583347</v>
      </c>
      <c r="V503" s="88">
        <f t="shared" si="37"/>
        <v>1149179</v>
      </c>
      <c r="W503" s="56">
        <v>70734</v>
      </c>
      <c r="X503" s="56">
        <v>65662</v>
      </c>
      <c r="Y503" s="56">
        <v>255896</v>
      </c>
      <c r="Z503" s="56">
        <v>170</v>
      </c>
      <c r="AA503" s="88">
        <f t="shared" si="38"/>
        <v>392462</v>
      </c>
      <c r="AB503" s="56">
        <v>276327</v>
      </c>
      <c r="AC503" s="56">
        <v>10852</v>
      </c>
      <c r="AD503" s="56">
        <f t="shared" si="39"/>
        <v>287179</v>
      </c>
      <c r="AE503" s="56">
        <v>117072</v>
      </c>
      <c r="AF503" s="88">
        <v>404251</v>
      </c>
      <c r="AG503" s="56"/>
      <c r="AH503" s="56"/>
      <c r="AI503" s="56"/>
    </row>
    <row r="504" spans="1:35">
      <c r="A504" s="4"/>
      <c r="B504" s="2">
        <v>4</v>
      </c>
      <c r="C504" s="4" t="s">
        <v>393</v>
      </c>
      <c r="D504" s="18" t="s">
        <v>1505</v>
      </c>
      <c r="E504" s="18" t="s">
        <v>1506</v>
      </c>
      <c r="F504" s="18"/>
      <c r="G504" s="19" t="s">
        <v>1507</v>
      </c>
      <c r="H504" s="34">
        <v>1.1675179000000001E-5</v>
      </c>
      <c r="I504" s="55">
        <v>396506</v>
      </c>
      <c r="J504" s="55">
        <v>-37095</v>
      </c>
      <c r="K504" s="55">
        <v>-74</v>
      </c>
      <c r="L504" s="55">
        <v>55295</v>
      </c>
      <c r="M504" s="55">
        <v>3719</v>
      </c>
      <c r="N504" s="87">
        <v>0</v>
      </c>
      <c r="O504" s="55">
        <v>8788</v>
      </c>
      <c r="P504" s="55">
        <v>14049</v>
      </c>
      <c r="Q504" s="56">
        <f t="shared" si="36"/>
        <v>441188</v>
      </c>
      <c r="R504" s="56">
        <v>6918</v>
      </c>
      <c r="S504" s="56">
        <v>13447</v>
      </c>
      <c r="T504" s="56">
        <v>85017</v>
      </c>
      <c r="U504" s="56">
        <v>78082</v>
      </c>
      <c r="V504" s="88">
        <f t="shared" si="37"/>
        <v>183464</v>
      </c>
      <c r="W504" s="56">
        <v>13174</v>
      </c>
      <c r="X504" s="56">
        <v>12229</v>
      </c>
      <c r="Y504" s="56">
        <v>47659</v>
      </c>
      <c r="Z504" s="56">
        <v>39</v>
      </c>
      <c r="AA504" s="88">
        <f t="shared" si="38"/>
        <v>73101</v>
      </c>
      <c r="AB504" s="56">
        <v>55295</v>
      </c>
      <c r="AC504" s="56">
        <v>-1810</v>
      </c>
      <c r="AD504" s="56">
        <f t="shared" si="39"/>
        <v>53485</v>
      </c>
      <c r="AE504" s="56">
        <v>15181</v>
      </c>
      <c r="AF504" s="88">
        <v>68666</v>
      </c>
      <c r="AG504" s="56"/>
      <c r="AH504" s="56"/>
      <c r="AI504" s="56"/>
    </row>
    <row r="505" spans="1:35">
      <c r="A505" s="4"/>
      <c r="B505" s="2">
        <v>4</v>
      </c>
      <c r="C505" s="4" t="s">
        <v>393</v>
      </c>
      <c r="D505" s="18" t="s">
        <v>1508</v>
      </c>
      <c r="E505" s="18" t="s">
        <v>1509</v>
      </c>
      <c r="F505" s="18"/>
      <c r="G505" s="19" t="s">
        <v>1510</v>
      </c>
      <c r="H505" s="34">
        <v>1.7209830000000001E-6</v>
      </c>
      <c r="I505" s="55">
        <v>55816</v>
      </c>
      <c r="J505" s="55">
        <v>-5468</v>
      </c>
      <c r="K505" s="55">
        <v>-11</v>
      </c>
      <c r="L505" s="55">
        <v>8539</v>
      </c>
      <c r="M505" s="55">
        <v>548</v>
      </c>
      <c r="N505" s="87">
        <v>0</v>
      </c>
      <c r="O505" s="55">
        <v>1295</v>
      </c>
      <c r="P505" s="55">
        <v>4314</v>
      </c>
      <c r="Q505" s="56">
        <f t="shared" si="36"/>
        <v>65033</v>
      </c>
      <c r="R505" s="56">
        <v>1020</v>
      </c>
      <c r="S505" s="56">
        <v>1982</v>
      </c>
      <c r="T505" s="56">
        <v>12532</v>
      </c>
      <c r="U505" s="56">
        <v>33563</v>
      </c>
      <c r="V505" s="88">
        <f t="shared" si="37"/>
        <v>49097</v>
      </c>
      <c r="W505" s="56">
        <v>1942</v>
      </c>
      <c r="X505" s="56">
        <v>1803</v>
      </c>
      <c r="Y505" s="56">
        <v>7025</v>
      </c>
      <c r="Z505" s="56">
        <v>2</v>
      </c>
      <c r="AA505" s="88">
        <f t="shared" si="38"/>
        <v>10772</v>
      </c>
      <c r="AB505" s="56">
        <v>8539</v>
      </c>
      <c r="AC505" s="56">
        <v>-655</v>
      </c>
      <c r="AD505" s="56">
        <f t="shared" si="39"/>
        <v>7884</v>
      </c>
      <c r="AE505" s="56">
        <v>6573</v>
      </c>
      <c r="AF505" s="88">
        <v>14457</v>
      </c>
      <c r="AG505" s="56"/>
      <c r="AH505" s="56"/>
      <c r="AI505" s="56"/>
    </row>
    <row r="506" spans="1:35">
      <c r="A506" s="4"/>
      <c r="B506" s="2">
        <v>4</v>
      </c>
      <c r="C506" s="4" t="s">
        <v>393</v>
      </c>
      <c r="D506" s="18" t="s">
        <v>1511</v>
      </c>
      <c r="E506" s="18" t="s">
        <v>1512</v>
      </c>
      <c r="F506" s="18"/>
      <c r="G506" s="19" t="s">
        <v>1513</v>
      </c>
      <c r="H506" s="34">
        <v>5.3926769999999998E-5</v>
      </c>
      <c r="I506" s="55">
        <v>1974541</v>
      </c>
      <c r="J506" s="55">
        <v>-171339</v>
      </c>
      <c r="K506" s="55">
        <v>-341</v>
      </c>
      <c r="L506" s="55">
        <v>234272</v>
      </c>
      <c r="M506" s="55">
        <v>17176</v>
      </c>
      <c r="N506" s="87">
        <v>0</v>
      </c>
      <c r="O506" s="55">
        <v>40591</v>
      </c>
      <c r="P506" s="55">
        <v>-57088</v>
      </c>
      <c r="Q506" s="56">
        <f t="shared" si="36"/>
        <v>2037812</v>
      </c>
      <c r="R506" s="56">
        <v>31953</v>
      </c>
      <c r="S506" s="56">
        <v>62109</v>
      </c>
      <c r="T506" s="56">
        <v>392689</v>
      </c>
      <c r="U506" s="56">
        <v>508172</v>
      </c>
      <c r="V506" s="88">
        <f t="shared" si="37"/>
        <v>994923</v>
      </c>
      <c r="W506" s="56">
        <v>60848</v>
      </c>
      <c r="X506" s="56">
        <v>56485</v>
      </c>
      <c r="Y506" s="56">
        <v>220131</v>
      </c>
      <c r="Z506" s="56">
        <v>143</v>
      </c>
      <c r="AA506" s="88">
        <f t="shared" si="38"/>
        <v>337607</v>
      </c>
      <c r="AB506" s="56">
        <v>234272</v>
      </c>
      <c r="AC506" s="56">
        <v>12771</v>
      </c>
      <c r="AD506" s="56">
        <f t="shared" si="39"/>
        <v>247043</v>
      </c>
      <c r="AE506" s="56">
        <v>102459</v>
      </c>
      <c r="AF506" s="88">
        <v>349502</v>
      </c>
      <c r="AG506" s="56"/>
      <c r="AH506" s="56"/>
      <c r="AI506" s="56"/>
    </row>
    <row r="507" spans="1:35">
      <c r="A507" s="4"/>
      <c r="B507" s="2">
        <v>4</v>
      </c>
      <c r="C507" s="4" t="s">
        <v>393</v>
      </c>
      <c r="D507" s="18" t="s">
        <v>1514</v>
      </c>
      <c r="E507" s="18" t="s">
        <v>1515</v>
      </c>
      <c r="F507" s="18"/>
      <c r="G507" s="19" t="s">
        <v>1516</v>
      </c>
      <c r="H507" s="34">
        <v>2.1479874999999999E-5</v>
      </c>
      <c r="I507" s="55">
        <v>749498</v>
      </c>
      <c r="J507" s="55">
        <v>-68247</v>
      </c>
      <c r="K507" s="55">
        <v>-136</v>
      </c>
      <c r="L507" s="55">
        <v>98777</v>
      </c>
      <c r="M507" s="55">
        <v>6841</v>
      </c>
      <c r="N507" s="87">
        <v>0</v>
      </c>
      <c r="O507" s="55">
        <v>16168</v>
      </c>
      <c r="P507" s="55">
        <v>8792</v>
      </c>
      <c r="Q507" s="56">
        <f t="shared" si="36"/>
        <v>811693</v>
      </c>
      <c r="R507" s="56">
        <v>12727</v>
      </c>
      <c r="S507" s="56">
        <v>24739</v>
      </c>
      <c r="T507" s="56">
        <v>156414</v>
      </c>
      <c r="U507" s="56">
        <v>175260</v>
      </c>
      <c r="V507" s="88">
        <f t="shared" si="37"/>
        <v>369140</v>
      </c>
      <c r="W507" s="56">
        <v>24237</v>
      </c>
      <c r="X507" s="56">
        <v>22499</v>
      </c>
      <c r="Y507" s="56">
        <v>87682</v>
      </c>
      <c r="Z507" s="56">
        <v>65</v>
      </c>
      <c r="AA507" s="88">
        <f t="shared" si="38"/>
        <v>134483</v>
      </c>
      <c r="AB507" s="56">
        <v>98777</v>
      </c>
      <c r="AC507" s="56">
        <v>-376</v>
      </c>
      <c r="AD507" s="56">
        <f t="shared" si="39"/>
        <v>98401</v>
      </c>
      <c r="AE507" s="56">
        <v>34636</v>
      </c>
      <c r="AF507" s="88">
        <v>133037</v>
      </c>
      <c r="AG507" s="56"/>
      <c r="AH507" s="56"/>
      <c r="AI507" s="56"/>
    </row>
    <row r="508" spans="1:35">
      <c r="A508" s="4"/>
      <c r="B508" s="2">
        <v>4</v>
      </c>
      <c r="C508" s="4" t="s">
        <v>393</v>
      </c>
      <c r="D508" s="18" t="s">
        <v>1517</v>
      </c>
      <c r="E508" s="18" t="s">
        <v>1518</v>
      </c>
      <c r="F508" s="18"/>
      <c r="G508" s="19" t="s">
        <v>1519</v>
      </c>
      <c r="H508" s="34">
        <v>4.9541535000000002E-5</v>
      </c>
      <c r="I508" s="55">
        <v>1760859</v>
      </c>
      <c r="J508" s="55">
        <v>-157406</v>
      </c>
      <c r="K508" s="55">
        <v>-313</v>
      </c>
      <c r="L508" s="55">
        <v>223064</v>
      </c>
      <c r="M508" s="55">
        <v>15779</v>
      </c>
      <c r="N508" s="87">
        <v>0</v>
      </c>
      <c r="O508" s="55">
        <v>37290</v>
      </c>
      <c r="P508" s="55">
        <v>-7172</v>
      </c>
      <c r="Q508" s="56">
        <f t="shared" si="36"/>
        <v>1872101</v>
      </c>
      <c r="R508" s="56">
        <v>29354</v>
      </c>
      <c r="S508" s="56">
        <v>57058</v>
      </c>
      <c r="T508" s="56">
        <v>360756</v>
      </c>
      <c r="U508" s="56">
        <v>512150</v>
      </c>
      <c r="V508" s="88">
        <f t="shared" si="37"/>
        <v>959318</v>
      </c>
      <c r="W508" s="56">
        <v>55900</v>
      </c>
      <c r="X508" s="56">
        <v>51892</v>
      </c>
      <c r="Y508" s="56">
        <v>202231</v>
      </c>
      <c r="Z508" s="56">
        <v>124</v>
      </c>
      <c r="AA508" s="88">
        <f t="shared" si="38"/>
        <v>310147</v>
      </c>
      <c r="AB508" s="56">
        <v>223064</v>
      </c>
      <c r="AC508" s="56">
        <v>3889</v>
      </c>
      <c r="AD508" s="56">
        <f t="shared" si="39"/>
        <v>226953</v>
      </c>
      <c r="AE508" s="56">
        <v>102034</v>
      </c>
      <c r="AF508" s="88">
        <v>328987</v>
      </c>
      <c r="AG508" s="56"/>
      <c r="AH508" s="56"/>
      <c r="AI508" s="56"/>
    </row>
    <row r="509" spans="1:35">
      <c r="A509" s="4"/>
      <c r="B509" s="2">
        <v>4</v>
      </c>
      <c r="C509" s="4" t="s">
        <v>393</v>
      </c>
      <c r="D509" s="18" t="s">
        <v>1520</v>
      </c>
      <c r="E509" s="18" t="s">
        <v>1521</v>
      </c>
      <c r="F509" s="18"/>
      <c r="G509" s="19" t="s">
        <v>1522</v>
      </c>
      <c r="H509" s="34">
        <v>2.868484E-5</v>
      </c>
      <c r="I509" s="55">
        <v>1064101</v>
      </c>
      <c r="J509" s="55">
        <v>-91139</v>
      </c>
      <c r="K509" s="55">
        <v>-181</v>
      </c>
      <c r="L509" s="55">
        <v>122577</v>
      </c>
      <c r="M509" s="55">
        <v>9136</v>
      </c>
      <c r="N509" s="87">
        <v>0</v>
      </c>
      <c r="O509" s="55">
        <v>21591</v>
      </c>
      <c r="P509" s="55">
        <v>-42128</v>
      </c>
      <c r="Q509" s="56">
        <f t="shared" si="36"/>
        <v>1083957</v>
      </c>
      <c r="R509" s="56">
        <v>16996</v>
      </c>
      <c r="S509" s="56">
        <v>33037</v>
      </c>
      <c r="T509" s="56">
        <v>208880</v>
      </c>
      <c r="U509" s="56">
        <v>295198</v>
      </c>
      <c r="V509" s="88">
        <f t="shared" si="37"/>
        <v>554111</v>
      </c>
      <c r="W509" s="56">
        <v>32366</v>
      </c>
      <c r="X509" s="56">
        <v>30046</v>
      </c>
      <c r="Y509" s="56">
        <v>117093</v>
      </c>
      <c r="Z509" s="56">
        <v>71</v>
      </c>
      <c r="AA509" s="88">
        <f t="shared" si="38"/>
        <v>179576</v>
      </c>
      <c r="AB509" s="56">
        <v>122577</v>
      </c>
      <c r="AC509" s="56">
        <v>8830</v>
      </c>
      <c r="AD509" s="56">
        <f t="shared" si="39"/>
        <v>131407</v>
      </c>
      <c r="AE509" s="56">
        <v>59742</v>
      </c>
      <c r="AF509" s="88">
        <v>191149</v>
      </c>
      <c r="AG509" s="56"/>
      <c r="AH509" s="56"/>
      <c r="AI509" s="56"/>
    </row>
    <row r="510" spans="1:35">
      <c r="A510" s="4"/>
      <c r="B510" s="2">
        <v>4</v>
      </c>
      <c r="C510" s="4" t="s">
        <v>393</v>
      </c>
      <c r="D510" s="18" t="s">
        <v>1523</v>
      </c>
      <c r="E510" s="18" t="s">
        <v>1524</v>
      </c>
      <c r="F510" s="18"/>
      <c r="G510" s="19" t="s">
        <v>1525</v>
      </c>
      <c r="H510" s="34">
        <v>7.3127852100000001E-4</v>
      </c>
      <c r="I510" s="55">
        <v>29198814</v>
      </c>
      <c r="J510" s="55">
        <v>-2323457</v>
      </c>
      <c r="K510" s="55">
        <v>-4621</v>
      </c>
      <c r="L510" s="55">
        <v>2819113</v>
      </c>
      <c r="M510" s="55">
        <v>232908</v>
      </c>
      <c r="N510" s="87">
        <v>0</v>
      </c>
      <c r="O510" s="55">
        <v>550438</v>
      </c>
      <c r="P510" s="55">
        <v>-2839267</v>
      </c>
      <c r="Q510" s="56">
        <f t="shared" si="36"/>
        <v>27633928</v>
      </c>
      <c r="R510" s="56">
        <v>433295</v>
      </c>
      <c r="S510" s="56">
        <v>842233</v>
      </c>
      <c r="T510" s="56">
        <v>5325096</v>
      </c>
      <c r="U510" s="56">
        <v>6290317</v>
      </c>
      <c r="V510" s="88">
        <f t="shared" si="37"/>
        <v>12890941</v>
      </c>
      <c r="W510" s="56">
        <v>825133</v>
      </c>
      <c r="X510" s="56">
        <v>765976</v>
      </c>
      <c r="Y510" s="56">
        <v>2985112</v>
      </c>
      <c r="Z510" s="56">
        <v>1474659</v>
      </c>
      <c r="AA510" s="88">
        <f t="shared" si="38"/>
        <v>6050880</v>
      </c>
      <c r="AB510" s="56">
        <v>2819113</v>
      </c>
      <c r="AC510" s="56">
        <v>530929</v>
      </c>
      <c r="AD510" s="56">
        <f t="shared" si="39"/>
        <v>3350042</v>
      </c>
      <c r="AE510" s="56">
        <v>1027326</v>
      </c>
      <c r="AF510" s="88">
        <v>4377368</v>
      </c>
      <c r="AG510" s="56"/>
      <c r="AH510" s="56"/>
      <c r="AI510" s="56"/>
    </row>
    <row r="511" spans="1:35">
      <c r="A511" s="4"/>
      <c r="B511" s="2">
        <v>4</v>
      </c>
      <c r="C511" s="4" t="s">
        <v>393</v>
      </c>
      <c r="D511" s="18" t="s">
        <v>1526</v>
      </c>
      <c r="E511" s="18" t="s">
        <v>1527</v>
      </c>
      <c r="F511" s="18"/>
      <c r="G511" s="19" t="s">
        <v>1528</v>
      </c>
      <c r="H511" s="34">
        <v>2.8907296600000002E-4</v>
      </c>
      <c r="I511" s="55">
        <v>10222517</v>
      </c>
      <c r="J511" s="55">
        <v>-918458</v>
      </c>
      <c r="K511" s="55">
        <v>-1827</v>
      </c>
      <c r="L511" s="55">
        <v>1309258</v>
      </c>
      <c r="M511" s="55">
        <v>92067</v>
      </c>
      <c r="N511" s="87">
        <v>0</v>
      </c>
      <c r="O511" s="55">
        <v>217587</v>
      </c>
      <c r="P511" s="55">
        <v>2494</v>
      </c>
      <c r="Q511" s="56">
        <f t="shared" si="36"/>
        <v>10923638</v>
      </c>
      <c r="R511" s="56">
        <v>171281</v>
      </c>
      <c r="S511" s="56">
        <v>332933</v>
      </c>
      <c r="T511" s="56">
        <v>2105000</v>
      </c>
      <c r="U511" s="56">
        <v>2290688</v>
      </c>
      <c r="V511" s="88">
        <f t="shared" si="37"/>
        <v>4899902</v>
      </c>
      <c r="W511" s="56">
        <v>326173</v>
      </c>
      <c r="X511" s="56">
        <v>302789</v>
      </c>
      <c r="Y511" s="56">
        <v>1180009</v>
      </c>
      <c r="Z511" s="56">
        <v>874</v>
      </c>
      <c r="AA511" s="88">
        <f t="shared" si="38"/>
        <v>1809845</v>
      </c>
      <c r="AB511" s="56">
        <v>1309258</v>
      </c>
      <c r="AC511" s="56">
        <v>15007</v>
      </c>
      <c r="AD511" s="56">
        <f t="shared" si="39"/>
        <v>1324265</v>
      </c>
      <c r="AE511" s="56">
        <v>455445</v>
      </c>
      <c r="AF511" s="88">
        <v>1779710</v>
      </c>
      <c r="AG511" s="56"/>
      <c r="AH511" s="56"/>
      <c r="AI511" s="56"/>
    </row>
    <row r="512" spans="1:35">
      <c r="A512" s="4"/>
      <c r="B512" s="2">
        <v>4</v>
      </c>
      <c r="C512" s="4" t="s">
        <v>393</v>
      </c>
      <c r="D512" s="18" t="s">
        <v>1529</v>
      </c>
      <c r="E512" s="18" t="s">
        <v>1530</v>
      </c>
      <c r="F512" s="18"/>
      <c r="G512" s="19" t="s">
        <v>1531</v>
      </c>
      <c r="H512" s="34">
        <v>8.8244777999999999E-5</v>
      </c>
      <c r="I512" s="55">
        <v>3297112</v>
      </c>
      <c r="J512" s="55">
        <v>-280376</v>
      </c>
      <c r="K512" s="55">
        <v>-558</v>
      </c>
      <c r="L512" s="55">
        <v>373613</v>
      </c>
      <c r="M512" s="55">
        <v>28105</v>
      </c>
      <c r="N512" s="87">
        <v>0</v>
      </c>
      <c r="O512" s="55">
        <v>66422</v>
      </c>
      <c r="P512" s="55">
        <v>-149679</v>
      </c>
      <c r="Q512" s="56">
        <f t="shared" si="36"/>
        <v>3334639</v>
      </c>
      <c r="R512" s="56">
        <v>52287</v>
      </c>
      <c r="S512" s="56">
        <v>101634</v>
      </c>
      <c r="T512" s="56">
        <v>642589</v>
      </c>
      <c r="U512" s="56">
        <v>719039</v>
      </c>
      <c r="V512" s="88">
        <f t="shared" si="37"/>
        <v>1515549</v>
      </c>
      <c r="W512" s="56">
        <v>99570</v>
      </c>
      <c r="X512" s="56">
        <v>92432</v>
      </c>
      <c r="Y512" s="56">
        <v>360219</v>
      </c>
      <c r="Z512" s="56">
        <v>2344</v>
      </c>
      <c r="AA512" s="88">
        <f t="shared" si="38"/>
        <v>554565</v>
      </c>
      <c r="AB512" s="56">
        <v>373613</v>
      </c>
      <c r="AC512" s="56">
        <v>30643</v>
      </c>
      <c r="AD512" s="56">
        <f t="shared" si="39"/>
        <v>404256</v>
      </c>
      <c r="AE512" s="56">
        <v>146229</v>
      </c>
      <c r="AF512" s="88">
        <v>550485</v>
      </c>
      <c r="AG512" s="56"/>
      <c r="AH512" s="56"/>
      <c r="AI512" s="56"/>
    </row>
    <row r="513" spans="1:35">
      <c r="A513" s="4"/>
      <c r="B513" s="2">
        <v>4</v>
      </c>
      <c r="C513" s="4" t="s">
        <v>393</v>
      </c>
      <c r="D513" s="18" t="s">
        <v>1532</v>
      </c>
      <c r="E513" s="18" t="s">
        <v>1533</v>
      </c>
      <c r="F513" s="18"/>
      <c r="G513" s="19" t="s">
        <v>1534</v>
      </c>
      <c r="H513" s="34">
        <v>1.93795699E-4</v>
      </c>
      <c r="I513" s="55">
        <v>6728937</v>
      </c>
      <c r="J513" s="55">
        <v>-615738</v>
      </c>
      <c r="K513" s="55">
        <v>-1225</v>
      </c>
      <c r="L513" s="55">
        <v>896083</v>
      </c>
      <c r="M513" s="55">
        <v>61722</v>
      </c>
      <c r="N513" s="87">
        <v>0</v>
      </c>
      <c r="O513" s="55">
        <v>145871</v>
      </c>
      <c r="P513" s="55">
        <v>107601</v>
      </c>
      <c r="Q513" s="56">
        <f t="shared" si="36"/>
        <v>7323251</v>
      </c>
      <c r="R513" s="56">
        <v>114827</v>
      </c>
      <c r="S513" s="56">
        <v>223200</v>
      </c>
      <c r="T513" s="56">
        <v>1411201</v>
      </c>
      <c r="U513" s="56">
        <v>2026251</v>
      </c>
      <c r="V513" s="88">
        <f t="shared" si="37"/>
        <v>3775479</v>
      </c>
      <c r="W513" s="56">
        <v>218668</v>
      </c>
      <c r="X513" s="56">
        <v>202991</v>
      </c>
      <c r="Y513" s="56">
        <v>791083</v>
      </c>
      <c r="Z513" s="56">
        <v>490</v>
      </c>
      <c r="AA513" s="88">
        <f t="shared" si="38"/>
        <v>1213232</v>
      </c>
      <c r="AB513" s="56">
        <v>896083</v>
      </c>
      <c r="AC513" s="56">
        <v>-8290</v>
      </c>
      <c r="AD513" s="56">
        <f t="shared" si="39"/>
        <v>887793</v>
      </c>
      <c r="AE513" s="56">
        <v>400367</v>
      </c>
      <c r="AF513" s="88">
        <v>1288160</v>
      </c>
      <c r="AG513" s="56"/>
      <c r="AH513" s="56"/>
      <c r="AI513" s="56"/>
    </row>
    <row r="514" spans="1:35">
      <c r="A514" s="4"/>
      <c r="B514" s="2">
        <v>4</v>
      </c>
      <c r="C514" s="4" t="s">
        <v>393</v>
      </c>
      <c r="D514" s="18" t="s">
        <v>1535</v>
      </c>
      <c r="E514" s="18" t="s">
        <v>1536</v>
      </c>
      <c r="F514" s="18"/>
      <c r="G514" s="19" t="s">
        <v>1537</v>
      </c>
      <c r="H514" s="34">
        <v>1.0632895200000001E-4</v>
      </c>
      <c r="I514" s="55">
        <v>3715958</v>
      </c>
      <c r="J514" s="55">
        <v>-337834</v>
      </c>
      <c r="K514" s="55">
        <v>-672</v>
      </c>
      <c r="L514" s="55">
        <v>488102</v>
      </c>
      <c r="M514" s="55">
        <v>33865</v>
      </c>
      <c r="N514" s="87">
        <v>0</v>
      </c>
      <c r="O514" s="55">
        <v>80034</v>
      </c>
      <c r="P514" s="55">
        <v>38560</v>
      </c>
      <c r="Q514" s="56">
        <f t="shared" si="36"/>
        <v>4018013</v>
      </c>
      <c r="R514" s="56">
        <v>63002</v>
      </c>
      <c r="S514" s="56">
        <v>122462</v>
      </c>
      <c r="T514" s="56">
        <v>774277</v>
      </c>
      <c r="U514" s="56">
        <v>911095</v>
      </c>
      <c r="V514" s="88">
        <f t="shared" si="37"/>
        <v>1870836</v>
      </c>
      <c r="W514" s="56">
        <v>119976</v>
      </c>
      <c r="X514" s="56">
        <v>111374</v>
      </c>
      <c r="Y514" s="56">
        <v>434040</v>
      </c>
      <c r="Z514" s="56">
        <v>310</v>
      </c>
      <c r="AA514" s="88">
        <f t="shared" si="38"/>
        <v>665700</v>
      </c>
      <c r="AB514" s="56">
        <v>488102</v>
      </c>
      <c r="AC514" s="56">
        <v>-1001</v>
      </c>
      <c r="AD514" s="56">
        <f t="shared" si="39"/>
        <v>487101</v>
      </c>
      <c r="AE514" s="56">
        <v>180242</v>
      </c>
      <c r="AF514" s="88">
        <v>667343</v>
      </c>
      <c r="AG514" s="56"/>
      <c r="AH514" s="56"/>
      <c r="AI514" s="56"/>
    </row>
    <row r="515" spans="1:35">
      <c r="A515" s="4"/>
      <c r="B515" s="2">
        <v>4</v>
      </c>
      <c r="C515" s="4" t="s">
        <v>393</v>
      </c>
      <c r="D515" s="18" t="s">
        <v>1538</v>
      </c>
      <c r="E515" s="18" t="s">
        <v>1539</v>
      </c>
      <c r="F515" s="18"/>
      <c r="G515" s="19" t="s">
        <v>1540</v>
      </c>
      <c r="H515" s="34">
        <v>6.5285950000000001E-6</v>
      </c>
      <c r="I515" s="55">
        <v>218313</v>
      </c>
      <c r="J515" s="55">
        <v>-20743</v>
      </c>
      <c r="K515" s="55">
        <v>-41</v>
      </c>
      <c r="L515" s="55">
        <v>31423</v>
      </c>
      <c r="M515" s="55">
        <v>2080</v>
      </c>
      <c r="N515" s="87">
        <v>0</v>
      </c>
      <c r="O515" s="55">
        <v>4914</v>
      </c>
      <c r="P515" s="55">
        <v>10760</v>
      </c>
      <c r="Q515" s="56">
        <f t="shared" si="36"/>
        <v>246706</v>
      </c>
      <c r="R515" s="56">
        <v>3868</v>
      </c>
      <c r="S515" s="56">
        <v>7519</v>
      </c>
      <c r="T515" s="56">
        <v>47541</v>
      </c>
      <c r="U515" s="56">
        <v>114310</v>
      </c>
      <c r="V515" s="88">
        <f t="shared" si="37"/>
        <v>173238</v>
      </c>
      <c r="W515" s="56">
        <v>7366</v>
      </c>
      <c r="X515" s="56">
        <v>6838</v>
      </c>
      <c r="Y515" s="56">
        <v>26650</v>
      </c>
      <c r="Z515" s="56">
        <v>7</v>
      </c>
      <c r="AA515" s="88">
        <f t="shared" si="38"/>
        <v>40861</v>
      </c>
      <c r="AB515" s="56">
        <v>31423</v>
      </c>
      <c r="AC515" s="56">
        <v>-1515</v>
      </c>
      <c r="AD515" s="56">
        <f t="shared" si="39"/>
        <v>29908</v>
      </c>
      <c r="AE515" s="56">
        <v>22477</v>
      </c>
      <c r="AF515" s="88">
        <v>52385</v>
      </c>
      <c r="AG515" s="56"/>
      <c r="AH515" s="56"/>
      <c r="AI515" s="56"/>
    </row>
    <row r="516" spans="1:35">
      <c r="A516" s="4"/>
      <c r="B516" s="2">
        <v>4</v>
      </c>
      <c r="C516" s="4" t="s">
        <v>393</v>
      </c>
      <c r="D516" s="18" t="s">
        <v>1541</v>
      </c>
      <c r="E516" s="18" t="s">
        <v>1542</v>
      </c>
      <c r="F516" s="18"/>
      <c r="G516" s="19" t="s">
        <v>1543</v>
      </c>
      <c r="H516" s="34">
        <v>6.1409334000000001E-5</v>
      </c>
      <c r="I516" s="55">
        <v>2013319</v>
      </c>
      <c r="J516" s="55">
        <v>-195113</v>
      </c>
      <c r="K516" s="55">
        <v>-388</v>
      </c>
      <c r="L516" s="55">
        <v>301507</v>
      </c>
      <c r="M516" s="55">
        <v>19559</v>
      </c>
      <c r="N516" s="87">
        <v>0</v>
      </c>
      <c r="O516" s="55">
        <v>46223</v>
      </c>
      <c r="P516" s="55">
        <v>135460</v>
      </c>
      <c r="Q516" s="56">
        <f t="shared" si="36"/>
        <v>2320567</v>
      </c>
      <c r="R516" s="56">
        <v>36386</v>
      </c>
      <c r="S516" s="56">
        <v>70727</v>
      </c>
      <c r="T516" s="56">
        <v>447177</v>
      </c>
      <c r="U516" s="56">
        <v>607976</v>
      </c>
      <c r="V516" s="88">
        <f t="shared" si="37"/>
        <v>1162266</v>
      </c>
      <c r="W516" s="56">
        <v>69291</v>
      </c>
      <c r="X516" s="56">
        <v>64323</v>
      </c>
      <c r="Y516" s="56">
        <v>250676</v>
      </c>
      <c r="Z516" s="56">
        <v>167</v>
      </c>
      <c r="AA516" s="88">
        <f t="shared" si="38"/>
        <v>384457</v>
      </c>
      <c r="AB516" s="56">
        <v>301507</v>
      </c>
      <c r="AC516" s="56">
        <v>-20186</v>
      </c>
      <c r="AD516" s="56">
        <f t="shared" si="39"/>
        <v>281321</v>
      </c>
      <c r="AE516" s="56">
        <v>117605</v>
      </c>
      <c r="AF516" s="88">
        <v>398926</v>
      </c>
      <c r="AG516" s="56"/>
      <c r="AH516" s="56"/>
      <c r="AI516" s="56"/>
    </row>
    <row r="517" spans="1:35">
      <c r="A517" s="4"/>
      <c r="B517" s="2">
        <v>4</v>
      </c>
      <c r="C517" s="4" t="s">
        <v>393</v>
      </c>
      <c r="D517" s="18" t="s">
        <v>1544</v>
      </c>
      <c r="E517" s="18" t="s">
        <v>1545</v>
      </c>
      <c r="F517" s="18"/>
      <c r="G517" s="19" t="s">
        <v>1546</v>
      </c>
      <c r="H517" s="34">
        <v>2.2183312000000001E-5</v>
      </c>
      <c r="I517" s="55">
        <v>900613</v>
      </c>
      <c r="J517" s="55">
        <v>-70482</v>
      </c>
      <c r="K517" s="55">
        <v>-140</v>
      </c>
      <c r="L517" s="55">
        <v>83323</v>
      </c>
      <c r="M517" s="55">
        <v>7065</v>
      </c>
      <c r="N517" s="87">
        <v>0</v>
      </c>
      <c r="O517" s="55">
        <v>16698</v>
      </c>
      <c r="P517" s="55">
        <v>-98803</v>
      </c>
      <c r="Q517" s="56">
        <f t="shared" si="36"/>
        <v>838274</v>
      </c>
      <c r="R517" s="56">
        <v>13144</v>
      </c>
      <c r="S517" s="56">
        <v>25549</v>
      </c>
      <c r="T517" s="56">
        <v>161537</v>
      </c>
      <c r="U517" s="56">
        <v>285590</v>
      </c>
      <c r="V517" s="88">
        <f t="shared" si="37"/>
        <v>485820</v>
      </c>
      <c r="W517" s="56">
        <v>25030</v>
      </c>
      <c r="X517" s="56">
        <v>23236</v>
      </c>
      <c r="Y517" s="56">
        <v>90553</v>
      </c>
      <c r="Z517" s="56">
        <v>38298</v>
      </c>
      <c r="AA517" s="88">
        <f t="shared" si="38"/>
        <v>177117</v>
      </c>
      <c r="AB517" s="56">
        <v>83323</v>
      </c>
      <c r="AC517" s="56">
        <v>18300</v>
      </c>
      <c r="AD517" s="56">
        <f t="shared" si="39"/>
        <v>101623</v>
      </c>
      <c r="AE517" s="56">
        <v>51611</v>
      </c>
      <c r="AF517" s="88">
        <v>153234</v>
      </c>
      <c r="AG517" s="56"/>
      <c r="AH517" s="56"/>
      <c r="AI517" s="56"/>
    </row>
    <row r="518" spans="1:35">
      <c r="A518" s="4"/>
      <c r="B518" s="2">
        <v>4</v>
      </c>
      <c r="C518" s="4" t="s">
        <v>393</v>
      </c>
      <c r="D518" s="18" t="s">
        <v>1547</v>
      </c>
      <c r="E518" s="18" t="s">
        <v>1548</v>
      </c>
      <c r="F518" s="18"/>
      <c r="G518" s="19" t="s">
        <v>1549</v>
      </c>
      <c r="H518" s="34">
        <v>9.5860476000000003E-5</v>
      </c>
      <c r="I518" s="55">
        <v>3342924</v>
      </c>
      <c r="J518" s="55">
        <v>-304573</v>
      </c>
      <c r="K518" s="55">
        <v>-606</v>
      </c>
      <c r="L518" s="55">
        <v>441107</v>
      </c>
      <c r="M518" s="55">
        <v>30531</v>
      </c>
      <c r="N518" s="87">
        <v>0</v>
      </c>
      <c r="O518" s="55">
        <v>72154</v>
      </c>
      <c r="P518" s="55">
        <v>40888</v>
      </c>
      <c r="Q518" s="56">
        <f t="shared" si="36"/>
        <v>3622425</v>
      </c>
      <c r="R518" s="56">
        <v>56799</v>
      </c>
      <c r="S518" s="56">
        <v>110405</v>
      </c>
      <c r="T518" s="56">
        <v>698046</v>
      </c>
      <c r="U518" s="56">
        <v>584508</v>
      </c>
      <c r="V518" s="88">
        <f t="shared" si="37"/>
        <v>1449758</v>
      </c>
      <c r="W518" s="56">
        <v>108164</v>
      </c>
      <c r="X518" s="56">
        <v>100409</v>
      </c>
      <c r="Y518" s="56">
        <v>391307</v>
      </c>
      <c r="Z518" s="56">
        <v>328</v>
      </c>
      <c r="AA518" s="88">
        <f t="shared" si="38"/>
        <v>600208</v>
      </c>
      <c r="AB518" s="56">
        <v>441107</v>
      </c>
      <c r="AC518" s="56">
        <v>-1963</v>
      </c>
      <c r="AD518" s="56">
        <f t="shared" si="39"/>
        <v>439144</v>
      </c>
      <c r="AE518" s="56">
        <v>115204</v>
      </c>
      <c r="AF518" s="88">
        <v>554348</v>
      </c>
      <c r="AG518" s="56"/>
      <c r="AH518" s="56"/>
      <c r="AI518" s="56"/>
    </row>
    <row r="519" spans="1:35">
      <c r="A519" s="4"/>
      <c r="B519" s="2">
        <v>4</v>
      </c>
      <c r="C519" s="4" t="s">
        <v>393</v>
      </c>
      <c r="D519" s="18" t="s">
        <v>1550</v>
      </c>
      <c r="E519" s="18" t="s">
        <v>1551</v>
      </c>
      <c r="F519" s="18"/>
      <c r="G519" s="19" t="s">
        <v>1552</v>
      </c>
      <c r="H519" s="34">
        <v>9.6734499999999997E-6</v>
      </c>
      <c r="I519" s="55">
        <v>379715</v>
      </c>
      <c r="J519" s="55">
        <v>-30735</v>
      </c>
      <c r="K519" s="55">
        <v>-61</v>
      </c>
      <c r="L519" s="55">
        <v>38256</v>
      </c>
      <c r="M519" s="55">
        <v>3081</v>
      </c>
      <c r="N519" s="87">
        <v>0</v>
      </c>
      <c r="O519" s="55">
        <v>7282</v>
      </c>
      <c r="P519" s="55">
        <v>-31993</v>
      </c>
      <c r="Q519" s="56">
        <f t="shared" si="36"/>
        <v>365545</v>
      </c>
      <c r="R519" s="56">
        <v>5732</v>
      </c>
      <c r="S519" s="56">
        <v>11141</v>
      </c>
      <c r="T519" s="56">
        <v>70441</v>
      </c>
      <c r="U519" s="56">
        <v>99334</v>
      </c>
      <c r="V519" s="88">
        <f t="shared" si="37"/>
        <v>186648</v>
      </c>
      <c r="W519" s="56">
        <v>10915</v>
      </c>
      <c r="X519" s="56">
        <v>10132</v>
      </c>
      <c r="Y519" s="56">
        <v>39487</v>
      </c>
      <c r="Z519" s="56">
        <v>11074</v>
      </c>
      <c r="AA519" s="88">
        <f t="shared" si="38"/>
        <v>71608</v>
      </c>
      <c r="AB519" s="56">
        <v>38256</v>
      </c>
      <c r="AC519" s="56">
        <v>6059</v>
      </c>
      <c r="AD519" s="56">
        <f t="shared" si="39"/>
        <v>44315</v>
      </c>
      <c r="AE519" s="56">
        <v>18341</v>
      </c>
      <c r="AF519" s="88">
        <v>62656</v>
      </c>
      <c r="AG519" s="56"/>
      <c r="AH519" s="56"/>
      <c r="AI519" s="56"/>
    </row>
    <row r="520" spans="1:35">
      <c r="A520" s="4"/>
      <c r="B520" s="2">
        <v>4</v>
      </c>
      <c r="C520" s="4" t="s">
        <v>393</v>
      </c>
      <c r="D520" s="18" t="s">
        <v>1553</v>
      </c>
      <c r="E520" s="18" t="s">
        <v>1554</v>
      </c>
      <c r="F520" s="18"/>
      <c r="G520" s="19" t="s">
        <v>1555</v>
      </c>
      <c r="H520" s="34">
        <v>1.3583117E-5</v>
      </c>
      <c r="I520" s="55">
        <v>482792</v>
      </c>
      <c r="J520" s="55">
        <v>-43157</v>
      </c>
      <c r="K520" s="55">
        <v>-86</v>
      </c>
      <c r="L520" s="55">
        <v>61157</v>
      </c>
      <c r="M520" s="55">
        <v>4327</v>
      </c>
      <c r="N520" s="87">
        <v>0</v>
      </c>
      <c r="O520" s="55">
        <v>10224</v>
      </c>
      <c r="P520" s="55">
        <v>-1971</v>
      </c>
      <c r="Q520" s="56">
        <f t="shared" si="36"/>
        <v>513286</v>
      </c>
      <c r="R520" s="56">
        <v>8048</v>
      </c>
      <c r="S520" s="56">
        <v>15644</v>
      </c>
      <c r="T520" s="56">
        <v>98911</v>
      </c>
      <c r="U520" s="56">
        <v>129740</v>
      </c>
      <c r="V520" s="88">
        <f t="shared" si="37"/>
        <v>252343</v>
      </c>
      <c r="W520" s="56">
        <v>15326</v>
      </c>
      <c r="X520" s="56">
        <v>14228</v>
      </c>
      <c r="Y520" s="56">
        <v>55447</v>
      </c>
      <c r="Z520" s="56">
        <v>37</v>
      </c>
      <c r="AA520" s="88">
        <f t="shared" si="38"/>
        <v>85038</v>
      </c>
      <c r="AB520" s="56">
        <v>61157</v>
      </c>
      <c r="AC520" s="56">
        <v>1068</v>
      </c>
      <c r="AD520" s="56">
        <f t="shared" si="39"/>
        <v>62225</v>
      </c>
      <c r="AE520" s="56">
        <v>25852</v>
      </c>
      <c r="AF520" s="88">
        <v>88077</v>
      </c>
      <c r="AG520" s="56"/>
      <c r="AH520" s="56"/>
      <c r="AI520" s="56"/>
    </row>
    <row r="521" spans="1:35">
      <c r="A521" s="4"/>
      <c r="B521" s="2">
        <v>4</v>
      </c>
      <c r="C521" s="4" t="s">
        <v>393</v>
      </c>
      <c r="D521" s="18" t="s">
        <v>1556</v>
      </c>
      <c r="E521" s="18" t="s">
        <v>1557</v>
      </c>
      <c r="F521" s="18"/>
      <c r="G521" s="19" t="s">
        <v>1558</v>
      </c>
      <c r="H521" s="34">
        <v>3.1586089000000002E-5</v>
      </c>
      <c r="I521" s="55">
        <v>1066399</v>
      </c>
      <c r="J521" s="55">
        <v>-100357</v>
      </c>
      <c r="K521" s="55">
        <v>-200</v>
      </c>
      <c r="L521" s="55">
        <v>150526</v>
      </c>
      <c r="M521" s="55">
        <v>10060</v>
      </c>
      <c r="N521" s="87">
        <v>0</v>
      </c>
      <c r="O521" s="55">
        <v>23775</v>
      </c>
      <c r="P521" s="55">
        <v>43388</v>
      </c>
      <c r="Q521" s="56">
        <f t="shared" si="36"/>
        <v>1193591</v>
      </c>
      <c r="R521" s="56">
        <v>18715</v>
      </c>
      <c r="S521" s="56">
        <v>36379</v>
      </c>
      <c r="T521" s="56">
        <v>230007</v>
      </c>
      <c r="U521" s="56">
        <v>478601</v>
      </c>
      <c r="V521" s="88">
        <f t="shared" si="37"/>
        <v>763702</v>
      </c>
      <c r="W521" s="56">
        <v>35640</v>
      </c>
      <c r="X521" s="56">
        <v>33085</v>
      </c>
      <c r="Y521" s="56">
        <v>128936</v>
      </c>
      <c r="Z521" s="56">
        <v>50</v>
      </c>
      <c r="AA521" s="88">
        <f t="shared" si="38"/>
        <v>197711</v>
      </c>
      <c r="AB521" s="56">
        <v>150526</v>
      </c>
      <c r="AC521" s="56">
        <v>-5828</v>
      </c>
      <c r="AD521" s="56">
        <f t="shared" si="39"/>
        <v>144698</v>
      </c>
      <c r="AE521" s="56">
        <v>94144</v>
      </c>
      <c r="AF521" s="88">
        <v>238842</v>
      </c>
      <c r="AG521" s="56"/>
      <c r="AH521" s="56"/>
      <c r="AI521" s="56"/>
    </row>
    <row r="522" spans="1:35">
      <c r="A522" s="4"/>
      <c r="B522" s="2">
        <v>4</v>
      </c>
      <c r="C522" s="4" t="s">
        <v>393</v>
      </c>
      <c r="D522" s="18" t="s">
        <v>1559</v>
      </c>
      <c r="E522" s="18" t="s">
        <v>1560</v>
      </c>
      <c r="F522" s="18"/>
      <c r="G522" s="19" t="s">
        <v>1561</v>
      </c>
      <c r="H522" s="34">
        <v>4.4054719999999998E-5</v>
      </c>
      <c r="I522" s="55">
        <v>1688535</v>
      </c>
      <c r="J522" s="55">
        <v>-139973</v>
      </c>
      <c r="K522" s="55">
        <v>-278</v>
      </c>
      <c r="L522" s="55">
        <v>180244</v>
      </c>
      <c r="M522" s="55">
        <v>14031</v>
      </c>
      <c r="N522" s="87">
        <v>0</v>
      </c>
      <c r="O522" s="55">
        <v>33160</v>
      </c>
      <c r="P522" s="55">
        <v>-110957</v>
      </c>
      <c r="Q522" s="56">
        <f t="shared" si="36"/>
        <v>1664762</v>
      </c>
      <c r="R522" s="56">
        <v>26103</v>
      </c>
      <c r="S522" s="56">
        <v>50739</v>
      </c>
      <c r="T522" s="56">
        <v>320802</v>
      </c>
      <c r="U522" s="56">
        <v>465988</v>
      </c>
      <c r="V522" s="88">
        <f t="shared" si="37"/>
        <v>863632</v>
      </c>
      <c r="W522" s="56">
        <v>49709</v>
      </c>
      <c r="X522" s="56">
        <v>46145</v>
      </c>
      <c r="Y522" s="56">
        <v>179833</v>
      </c>
      <c r="Z522" s="56">
        <v>14741</v>
      </c>
      <c r="AA522" s="88">
        <f t="shared" si="38"/>
        <v>290428</v>
      </c>
      <c r="AB522" s="56">
        <v>180244</v>
      </c>
      <c r="AC522" s="56">
        <v>21574</v>
      </c>
      <c r="AD522" s="56">
        <f t="shared" si="39"/>
        <v>201818</v>
      </c>
      <c r="AE522" s="56">
        <v>92482</v>
      </c>
      <c r="AF522" s="88">
        <v>294300</v>
      </c>
      <c r="AG522" s="56"/>
      <c r="AH522" s="56"/>
      <c r="AI522" s="56"/>
    </row>
    <row r="523" spans="1:35">
      <c r="A523" s="4"/>
      <c r="B523" s="2">
        <v>4</v>
      </c>
      <c r="C523" s="4" t="s">
        <v>393</v>
      </c>
      <c r="D523" s="18" t="s">
        <v>1562</v>
      </c>
      <c r="E523" s="18" t="s">
        <v>1563</v>
      </c>
      <c r="F523" s="18"/>
      <c r="G523" s="19" t="s">
        <v>1564</v>
      </c>
      <c r="H523" s="34">
        <v>8.0342979999999998E-6</v>
      </c>
      <c r="I523" s="55">
        <v>262287</v>
      </c>
      <c r="J523" s="55">
        <v>-25527</v>
      </c>
      <c r="K523" s="55">
        <v>-51</v>
      </c>
      <c r="L523" s="55">
        <v>39612</v>
      </c>
      <c r="M523" s="55">
        <v>2559</v>
      </c>
      <c r="N523" s="87">
        <v>0</v>
      </c>
      <c r="O523" s="55">
        <v>6047</v>
      </c>
      <c r="P523" s="55">
        <v>18677</v>
      </c>
      <c r="Q523" s="56">
        <f t="shared" si="36"/>
        <v>303604</v>
      </c>
      <c r="R523" s="56">
        <v>4760</v>
      </c>
      <c r="S523" s="56">
        <v>9253</v>
      </c>
      <c r="T523" s="56">
        <v>58505</v>
      </c>
      <c r="U523" s="56">
        <v>115624</v>
      </c>
      <c r="V523" s="88">
        <f t="shared" si="37"/>
        <v>188142</v>
      </c>
      <c r="W523" s="56">
        <v>9065</v>
      </c>
      <c r="X523" s="56">
        <v>8416</v>
      </c>
      <c r="Y523" s="56">
        <v>32796</v>
      </c>
      <c r="Z523" s="56">
        <v>14</v>
      </c>
      <c r="AA523" s="88">
        <f t="shared" si="38"/>
        <v>50291</v>
      </c>
      <c r="AB523" s="56">
        <v>39612</v>
      </c>
      <c r="AC523" s="56">
        <v>-2806</v>
      </c>
      <c r="AD523" s="56">
        <f t="shared" si="39"/>
        <v>36806</v>
      </c>
      <c r="AE523" s="56">
        <v>22543</v>
      </c>
      <c r="AF523" s="88">
        <v>59349</v>
      </c>
      <c r="AG523" s="56"/>
      <c r="AH523" s="56"/>
      <c r="AI523" s="56"/>
    </row>
    <row r="524" spans="1:35">
      <c r="A524" s="4"/>
      <c r="B524" s="2">
        <v>4</v>
      </c>
      <c r="C524" s="4" t="s">
        <v>393</v>
      </c>
      <c r="D524" s="18" t="s">
        <v>1565</v>
      </c>
      <c r="E524" s="18" t="s">
        <v>1566</v>
      </c>
      <c r="F524" s="18"/>
      <c r="G524" s="19" t="s">
        <v>1567</v>
      </c>
      <c r="H524" s="34">
        <v>1.9884471399999999E-4</v>
      </c>
      <c r="I524" s="55">
        <v>7222087</v>
      </c>
      <c r="J524" s="55">
        <v>-631780</v>
      </c>
      <c r="K524" s="55">
        <v>-1257</v>
      </c>
      <c r="L524" s="55">
        <v>872498</v>
      </c>
      <c r="M524" s="55">
        <v>63331</v>
      </c>
      <c r="N524" s="87">
        <v>0</v>
      </c>
      <c r="O524" s="55">
        <v>149671</v>
      </c>
      <c r="P524" s="55">
        <v>-160504</v>
      </c>
      <c r="Q524" s="56">
        <f t="shared" si="36"/>
        <v>7514046</v>
      </c>
      <c r="R524" s="56">
        <v>117819</v>
      </c>
      <c r="S524" s="56">
        <v>229015</v>
      </c>
      <c r="T524" s="56">
        <v>1447967</v>
      </c>
      <c r="U524" s="56">
        <v>2454689</v>
      </c>
      <c r="V524" s="88">
        <f t="shared" si="37"/>
        <v>4249490</v>
      </c>
      <c r="W524" s="56">
        <v>224365</v>
      </c>
      <c r="X524" s="56">
        <v>208279</v>
      </c>
      <c r="Y524" s="56">
        <v>811693</v>
      </c>
      <c r="Z524" s="56">
        <v>415</v>
      </c>
      <c r="AA524" s="88">
        <f t="shared" si="38"/>
        <v>1244752</v>
      </c>
      <c r="AB524" s="56">
        <v>872498</v>
      </c>
      <c r="AC524" s="56">
        <v>38425</v>
      </c>
      <c r="AD524" s="56">
        <f t="shared" si="39"/>
        <v>910923</v>
      </c>
      <c r="AE524" s="56">
        <v>492177</v>
      </c>
      <c r="AF524" s="88">
        <v>1403100</v>
      </c>
      <c r="AG524" s="56"/>
      <c r="AH524" s="56"/>
      <c r="AI524" s="56"/>
    </row>
    <row r="525" spans="1:35">
      <c r="A525" s="4"/>
      <c r="B525" s="2">
        <v>4</v>
      </c>
      <c r="C525" s="4" t="s">
        <v>393</v>
      </c>
      <c r="D525" s="18" t="s">
        <v>1568</v>
      </c>
      <c r="E525" s="18" t="s">
        <v>1569</v>
      </c>
      <c r="F525" s="18"/>
      <c r="G525" s="19" t="s">
        <v>1570</v>
      </c>
      <c r="H525" s="34">
        <v>3.4922304E-5</v>
      </c>
      <c r="I525" s="55">
        <v>1266260</v>
      </c>
      <c r="J525" s="55">
        <v>-110957</v>
      </c>
      <c r="K525" s="55">
        <v>-221</v>
      </c>
      <c r="L525" s="55">
        <v>153548</v>
      </c>
      <c r="M525" s="55">
        <v>11122</v>
      </c>
      <c r="N525" s="87">
        <v>0</v>
      </c>
      <c r="O525" s="55">
        <v>26286</v>
      </c>
      <c r="P525" s="55">
        <v>-26376</v>
      </c>
      <c r="Q525" s="56">
        <f t="shared" si="36"/>
        <v>1319662</v>
      </c>
      <c r="R525" s="56">
        <v>20692</v>
      </c>
      <c r="S525" s="56">
        <v>40221</v>
      </c>
      <c r="T525" s="56">
        <v>254301</v>
      </c>
      <c r="U525" s="56">
        <v>358809</v>
      </c>
      <c r="V525" s="88">
        <f t="shared" si="37"/>
        <v>674023</v>
      </c>
      <c r="W525" s="56">
        <v>39404</v>
      </c>
      <c r="X525" s="56">
        <v>36579</v>
      </c>
      <c r="Y525" s="56">
        <v>142554</v>
      </c>
      <c r="Z525" s="56">
        <v>88</v>
      </c>
      <c r="AA525" s="88">
        <f t="shared" si="38"/>
        <v>218625</v>
      </c>
      <c r="AB525" s="56">
        <v>153548</v>
      </c>
      <c r="AC525" s="56">
        <v>6434</v>
      </c>
      <c r="AD525" s="56">
        <f t="shared" si="39"/>
        <v>159982</v>
      </c>
      <c r="AE525" s="56">
        <v>72007</v>
      </c>
      <c r="AF525" s="88">
        <v>231989</v>
      </c>
      <c r="AG525" s="56"/>
      <c r="AH525" s="56"/>
      <c r="AI525" s="56"/>
    </row>
    <row r="526" spans="1:35">
      <c r="A526" s="4"/>
      <c r="B526" s="2">
        <v>4</v>
      </c>
      <c r="C526" s="4" t="s">
        <v>393</v>
      </c>
      <c r="D526" s="18" t="s">
        <v>1571</v>
      </c>
      <c r="E526" s="18" t="s">
        <v>1572</v>
      </c>
      <c r="F526" s="18"/>
      <c r="G526" s="19" t="s">
        <v>1573</v>
      </c>
      <c r="H526" s="34">
        <v>2.0735836000000001E-5</v>
      </c>
      <c r="I526" s="55">
        <v>810262</v>
      </c>
      <c r="J526" s="55">
        <v>-65883</v>
      </c>
      <c r="K526" s="55">
        <v>-131</v>
      </c>
      <c r="L526" s="55">
        <v>82549</v>
      </c>
      <c r="M526" s="55">
        <v>6604</v>
      </c>
      <c r="N526" s="87">
        <v>0</v>
      </c>
      <c r="O526" s="55">
        <v>15608</v>
      </c>
      <c r="P526" s="55">
        <v>-65433</v>
      </c>
      <c r="Q526" s="56">
        <f t="shared" si="36"/>
        <v>783576</v>
      </c>
      <c r="R526" s="56">
        <v>12286</v>
      </c>
      <c r="S526" s="56">
        <v>23882</v>
      </c>
      <c r="T526" s="56">
        <v>150996</v>
      </c>
      <c r="U526" s="56">
        <v>140594</v>
      </c>
      <c r="V526" s="88">
        <f t="shared" si="37"/>
        <v>327758</v>
      </c>
      <c r="W526" s="56">
        <v>23397</v>
      </c>
      <c r="X526" s="56">
        <v>21720</v>
      </c>
      <c r="Y526" s="56">
        <v>84645</v>
      </c>
      <c r="Z526" s="56">
        <v>34849</v>
      </c>
      <c r="AA526" s="88">
        <f t="shared" si="38"/>
        <v>164611</v>
      </c>
      <c r="AB526" s="56">
        <v>82549</v>
      </c>
      <c r="AC526" s="56">
        <v>12443</v>
      </c>
      <c r="AD526" s="56">
        <f t="shared" si="39"/>
        <v>94992</v>
      </c>
      <c r="AE526" s="56">
        <v>22632</v>
      </c>
      <c r="AF526" s="88">
        <v>117624</v>
      </c>
      <c r="AG526" s="56"/>
      <c r="AH526" s="56"/>
      <c r="AI526" s="56"/>
    </row>
    <row r="527" spans="1:35">
      <c r="A527" s="4"/>
      <c r="B527" s="2">
        <v>4</v>
      </c>
      <c r="C527" s="4" t="s">
        <v>393</v>
      </c>
      <c r="D527" s="18" t="s">
        <v>1574</v>
      </c>
      <c r="E527" s="18" t="s">
        <v>1575</v>
      </c>
      <c r="F527" s="18"/>
      <c r="G527" s="19" t="s">
        <v>1576</v>
      </c>
      <c r="H527" s="34">
        <v>6.7246451E-5</v>
      </c>
      <c r="I527" s="55">
        <v>2530823</v>
      </c>
      <c r="J527" s="55">
        <v>-213659</v>
      </c>
      <c r="K527" s="55">
        <v>-425</v>
      </c>
      <c r="L527" s="55">
        <v>282010</v>
      </c>
      <c r="M527" s="55">
        <v>21418</v>
      </c>
      <c r="N527" s="87">
        <v>0</v>
      </c>
      <c r="O527" s="55">
        <v>50617</v>
      </c>
      <c r="P527" s="55">
        <v>-129641</v>
      </c>
      <c r="Q527" s="56">
        <f t="shared" si="36"/>
        <v>2541143</v>
      </c>
      <c r="R527" s="56">
        <v>39845</v>
      </c>
      <c r="S527" s="56">
        <v>77449</v>
      </c>
      <c r="T527" s="56">
        <v>489682</v>
      </c>
      <c r="U527" s="56">
        <v>512078</v>
      </c>
      <c r="V527" s="88">
        <f t="shared" si="37"/>
        <v>1119054</v>
      </c>
      <c r="W527" s="56">
        <v>75877</v>
      </c>
      <c r="X527" s="56">
        <v>70437</v>
      </c>
      <c r="Y527" s="56">
        <v>274503</v>
      </c>
      <c r="Z527" s="56">
        <v>23589</v>
      </c>
      <c r="AA527" s="88">
        <f t="shared" si="38"/>
        <v>444406</v>
      </c>
      <c r="AB527" s="56">
        <v>282010</v>
      </c>
      <c r="AC527" s="56">
        <v>26051</v>
      </c>
      <c r="AD527" s="56">
        <f t="shared" si="39"/>
        <v>308061</v>
      </c>
      <c r="AE527" s="56">
        <v>100341</v>
      </c>
      <c r="AF527" s="88">
        <v>408402</v>
      </c>
      <c r="AG527" s="56"/>
      <c r="AH527" s="56"/>
      <c r="AI527" s="56"/>
    </row>
    <row r="528" spans="1:35">
      <c r="A528" s="4"/>
      <c r="B528" s="2">
        <v>4</v>
      </c>
      <c r="C528" s="4" t="s">
        <v>393</v>
      </c>
      <c r="D528" s="18" t="s">
        <v>1577</v>
      </c>
      <c r="E528" s="18" t="s">
        <v>1578</v>
      </c>
      <c r="F528" s="18"/>
      <c r="G528" s="19" t="s">
        <v>1579</v>
      </c>
      <c r="H528" s="34">
        <v>1.3552587000000001E-5</v>
      </c>
      <c r="I528" s="55">
        <v>461724</v>
      </c>
      <c r="J528" s="55">
        <v>-43060</v>
      </c>
      <c r="K528" s="55">
        <v>-86</v>
      </c>
      <c r="L528" s="55">
        <v>63972</v>
      </c>
      <c r="M528" s="55">
        <v>4316</v>
      </c>
      <c r="N528" s="87">
        <v>0</v>
      </c>
      <c r="O528" s="55">
        <v>10201</v>
      </c>
      <c r="P528" s="55">
        <v>15065</v>
      </c>
      <c r="Q528" s="56">
        <f t="shared" si="36"/>
        <v>512132</v>
      </c>
      <c r="R528" s="56">
        <v>8030</v>
      </c>
      <c r="S528" s="56">
        <v>15609</v>
      </c>
      <c r="T528" s="56">
        <v>98689</v>
      </c>
      <c r="U528" s="56">
        <v>175334</v>
      </c>
      <c r="V528" s="88">
        <f t="shared" si="37"/>
        <v>297662</v>
      </c>
      <c r="W528" s="56">
        <v>15292</v>
      </c>
      <c r="X528" s="56">
        <v>14196</v>
      </c>
      <c r="Y528" s="56">
        <v>55322</v>
      </c>
      <c r="Z528" s="56">
        <v>28</v>
      </c>
      <c r="AA528" s="88">
        <f t="shared" si="38"/>
        <v>84838</v>
      </c>
      <c r="AB528" s="56">
        <v>63972</v>
      </c>
      <c r="AC528" s="56">
        <v>-1887</v>
      </c>
      <c r="AD528" s="56">
        <f t="shared" si="39"/>
        <v>62085</v>
      </c>
      <c r="AE528" s="56">
        <v>34508</v>
      </c>
      <c r="AF528" s="88">
        <v>96593</v>
      </c>
      <c r="AG528" s="56"/>
      <c r="AH528" s="56"/>
      <c r="AI528" s="56"/>
    </row>
    <row r="529" spans="1:35">
      <c r="A529" s="4"/>
      <c r="B529" s="2">
        <v>4</v>
      </c>
      <c r="C529" s="4" t="s">
        <v>393</v>
      </c>
      <c r="D529" s="18" t="s">
        <v>1580</v>
      </c>
      <c r="E529" s="18" t="s">
        <v>1581</v>
      </c>
      <c r="F529" s="18"/>
      <c r="G529" s="19" t="s">
        <v>1582</v>
      </c>
      <c r="H529" s="34">
        <v>6.6157460000000002E-5</v>
      </c>
      <c r="I529" s="55">
        <v>2059095</v>
      </c>
      <c r="J529" s="55">
        <v>-210199</v>
      </c>
      <c r="K529" s="55">
        <v>-418</v>
      </c>
      <c r="L529" s="55">
        <v>341047</v>
      </c>
      <c r="M529" s="55">
        <v>21071</v>
      </c>
      <c r="N529" s="87">
        <v>0</v>
      </c>
      <c r="O529" s="55">
        <v>49797</v>
      </c>
      <c r="P529" s="55">
        <v>239599</v>
      </c>
      <c r="Q529" s="56">
        <f t="shared" si="36"/>
        <v>2499992</v>
      </c>
      <c r="R529" s="56">
        <v>39199</v>
      </c>
      <c r="S529" s="56">
        <v>76195</v>
      </c>
      <c r="T529" s="56">
        <v>481752</v>
      </c>
      <c r="U529" s="56">
        <v>799762</v>
      </c>
      <c r="V529" s="88">
        <f t="shared" si="37"/>
        <v>1396908</v>
      </c>
      <c r="W529" s="56">
        <v>74648</v>
      </c>
      <c r="X529" s="56">
        <v>69296</v>
      </c>
      <c r="Y529" s="56">
        <v>270058</v>
      </c>
      <c r="Z529" s="56">
        <v>153</v>
      </c>
      <c r="AA529" s="88">
        <f t="shared" si="38"/>
        <v>414155</v>
      </c>
      <c r="AB529" s="56">
        <v>341047</v>
      </c>
      <c r="AC529" s="56">
        <v>-37975</v>
      </c>
      <c r="AD529" s="56">
        <f t="shared" si="39"/>
        <v>303072</v>
      </c>
      <c r="AE529" s="56">
        <v>153218</v>
      </c>
      <c r="AF529" s="88">
        <v>456290</v>
      </c>
      <c r="AG529" s="56"/>
      <c r="AH529" s="56"/>
      <c r="AI529" s="56"/>
    </row>
    <row r="530" spans="1:35">
      <c r="A530" s="4"/>
      <c r="B530" s="2">
        <v>4</v>
      </c>
      <c r="C530" s="4" t="s">
        <v>393</v>
      </c>
      <c r="D530" s="18" t="s">
        <v>1583</v>
      </c>
      <c r="E530" s="18" t="s">
        <v>1584</v>
      </c>
      <c r="F530" s="18"/>
      <c r="G530" s="19" t="s">
        <v>1585</v>
      </c>
      <c r="H530" s="34">
        <v>9.9896981000000004E-5</v>
      </c>
      <c r="I530" s="55">
        <v>3615285</v>
      </c>
      <c r="J530" s="55">
        <v>-317398</v>
      </c>
      <c r="K530" s="55">
        <v>-631</v>
      </c>
      <c r="L530" s="55">
        <v>440251</v>
      </c>
      <c r="M530" s="55">
        <v>31816</v>
      </c>
      <c r="N530" s="87">
        <v>0</v>
      </c>
      <c r="O530" s="55">
        <v>75193</v>
      </c>
      <c r="P530" s="55">
        <v>-69558</v>
      </c>
      <c r="Q530" s="56">
        <f t="shared" si="36"/>
        <v>3774958</v>
      </c>
      <c r="R530" s="56">
        <v>59191</v>
      </c>
      <c r="S530" s="56">
        <v>115054</v>
      </c>
      <c r="T530" s="56">
        <v>727440</v>
      </c>
      <c r="U530" s="56">
        <v>1136376</v>
      </c>
      <c r="V530" s="88">
        <f t="shared" si="37"/>
        <v>2038061</v>
      </c>
      <c r="W530" s="56">
        <v>112718</v>
      </c>
      <c r="X530" s="56">
        <v>104637</v>
      </c>
      <c r="Y530" s="56">
        <v>407784</v>
      </c>
      <c r="Z530" s="56">
        <v>229</v>
      </c>
      <c r="AA530" s="88">
        <f t="shared" si="38"/>
        <v>625368</v>
      </c>
      <c r="AB530" s="56">
        <v>440251</v>
      </c>
      <c r="AC530" s="56">
        <v>17385</v>
      </c>
      <c r="AD530" s="56">
        <f t="shared" si="39"/>
        <v>457636</v>
      </c>
      <c r="AE530" s="56">
        <v>227723</v>
      </c>
      <c r="AF530" s="88">
        <v>685359</v>
      </c>
      <c r="AG530" s="56"/>
      <c r="AH530" s="56"/>
      <c r="AI530" s="56"/>
    </row>
    <row r="531" spans="1:35">
      <c r="A531" s="4"/>
      <c r="B531" s="2">
        <v>4</v>
      </c>
      <c r="C531" s="4" t="s">
        <v>393</v>
      </c>
      <c r="D531" s="18" t="s">
        <v>1586</v>
      </c>
      <c r="E531" s="18" t="s">
        <v>1587</v>
      </c>
      <c r="F531" s="18"/>
      <c r="G531" s="19" t="s">
        <v>1588</v>
      </c>
      <c r="H531" s="34">
        <v>1.1392608030000001E-3</v>
      </c>
      <c r="I531" s="55">
        <v>42527807</v>
      </c>
      <c r="J531" s="55">
        <v>-3619720</v>
      </c>
      <c r="K531" s="55">
        <v>-7199</v>
      </c>
      <c r="L531" s="55">
        <v>4829138</v>
      </c>
      <c r="M531" s="55">
        <v>362847</v>
      </c>
      <c r="N531" s="87">
        <v>0</v>
      </c>
      <c r="O531" s="55">
        <v>857528</v>
      </c>
      <c r="P531" s="55">
        <v>-1899429</v>
      </c>
      <c r="Q531" s="56">
        <f t="shared" si="36"/>
        <v>43050972</v>
      </c>
      <c r="R531" s="56">
        <v>675031</v>
      </c>
      <c r="S531" s="56">
        <v>1312116</v>
      </c>
      <c r="T531" s="56">
        <v>8295981</v>
      </c>
      <c r="U531" s="56">
        <v>7076131</v>
      </c>
      <c r="V531" s="88">
        <f t="shared" si="37"/>
        <v>17359259</v>
      </c>
      <c r="W531" s="56">
        <v>1285477</v>
      </c>
      <c r="X531" s="56">
        <v>1193316</v>
      </c>
      <c r="Y531" s="56">
        <v>4650514</v>
      </c>
      <c r="Z531" s="56">
        <v>429285</v>
      </c>
      <c r="AA531" s="88">
        <f t="shared" si="38"/>
        <v>7558592</v>
      </c>
      <c r="AB531" s="56">
        <v>4829138</v>
      </c>
      <c r="AC531" s="56">
        <v>389901</v>
      </c>
      <c r="AD531" s="56">
        <f t="shared" si="39"/>
        <v>5219039</v>
      </c>
      <c r="AE531" s="56">
        <v>1368575</v>
      </c>
      <c r="AF531" s="88">
        <v>6587614</v>
      </c>
      <c r="AG531" s="56"/>
      <c r="AH531" s="56"/>
      <c r="AI531" s="56"/>
    </row>
    <row r="532" spans="1:35">
      <c r="A532" s="4"/>
      <c r="B532" s="2">
        <v>4</v>
      </c>
      <c r="C532" s="4" t="s">
        <v>393</v>
      </c>
      <c r="D532" s="18" t="s">
        <v>1589</v>
      </c>
      <c r="E532" s="18" t="s">
        <v>1590</v>
      </c>
      <c r="F532" s="18"/>
      <c r="G532" s="19" t="s">
        <v>1591</v>
      </c>
      <c r="H532" s="34">
        <v>3.4611028000000001E-5</v>
      </c>
      <c r="I532" s="55">
        <v>1235224</v>
      </c>
      <c r="J532" s="55">
        <v>-109968</v>
      </c>
      <c r="K532" s="55">
        <v>-219</v>
      </c>
      <c r="L532" s="55">
        <v>155095</v>
      </c>
      <c r="M532" s="55">
        <v>11023</v>
      </c>
      <c r="N532" s="87">
        <v>0</v>
      </c>
      <c r="O532" s="55">
        <v>26052</v>
      </c>
      <c r="P532" s="55">
        <v>-9308</v>
      </c>
      <c r="Q532" s="56">
        <f t="shared" si="36"/>
        <v>1307899</v>
      </c>
      <c r="R532" s="56">
        <v>20508</v>
      </c>
      <c r="S532" s="56">
        <v>39862</v>
      </c>
      <c r="T532" s="56">
        <v>252034</v>
      </c>
      <c r="U532" s="56">
        <v>386186</v>
      </c>
      <c r="V532" s="88">
        <f t="shared" si="37"/>
        <v>698590</v>
      </c>
      <c r="W532" s="56">
        <v>39053</v>
      </c>
      <c r="X532" s="56">
        <v>36253</v>
      </c>
      <c r="Y532" s="56">
        <v>141284</v>
      </c>
      <c r="Z532" s="56">
        <v>81</v>
      </c>
      <c r="AA532" s="88">
        <f t="shared" si="38"/>
        <v>216671</v>
      </c>
      <c r="AB532" s="56">
        <v>155095</v>
      </c>
      <c r="AC532" s="56">
        <v>3461</v>
      </c>
      <c r="AD532" s="56">
        <f t="shared" si="39"/>
        <v>158556</v>
      </c>
      <c r="AE532" s="56">
        <v>77039</v>
      </c>
      <c r="AF532" s="88">
        <v>235595</v>
      </c>
      <c r="AG532" s="56"/>
      <c r="AH532" s="56"/>
      <c r="AI532" s="56"/>
    </row>
    <row r="533" spans="1:35">
      <c r="A533" s="4"/>
      <c r="B533" s="2">
        <v>4</v>
      </c>
      <c r="C533" s="4" t="s">
        <v>393</v>
      </c>
      <c r="D533" s="18" t="s">
        <v>1592</v>
      </c>
      <c r="E533" s="18" t="s">
        <v>1593</v>
      </c>
      <c r="F533" s="18"/>
      <c r="G533" s="19" t="s">
        <v>1594</v>
      </c>
      <c r="H533" s="34">
        <v>1.209885644E-3</v>
      </c>
      <c r="I533" s="55">
        <v>43614496</v>
      </c>
      <c r="J533" s="55">
        <v>-3844113</v>
      </c>
      <c r="K533" s="55">
        <v>-7646</v>
      </c>
      <c r="L533" s="55">
        <v>5357330</v>
      </c>
      <c r="M533" s="55">
        <v>385340</v>
      </c>
      <c r="N533" s="87">
        <v>0</v>
      </c>
      <c r="O533" s="55">
        <v>910688</v>
      </c>
      <c r="P533" s="55">
        <v>-696316</v>
      </c>
      <c r="Q533" s="56">
        <f t="shared" si="36"/>
        <v>45719779</v>
      </c>
      <c r="R533" s="56">
        <v>716877</v>
      </c>
      <c r="S533" s="56">
        <v>1393457</v>
      </c>
      <c r="T533" s="56">
        <v>8810264</v>
      </c>
      <c r="U533" s="56">
        <v>8574143</v>
      </c>
      <c r="V533" s="88">
        <f t="shared" si="37"/>
        <v>19494741</v>
      </c>
      <c r="W533" s="56">
        <v>1365166</v>
      </c>
      <c r="X533" s="56">
        <v>1267292</v>
      </c>
      <c r="Y533" s="56">
        <v>4938807</v>
      </c>
      <c r="Z533" s="56">
        <v>3838</v>
      </c>
      <c r="AA533" s="88">
        <f t="shared" si="38"/>
        <v>7575103</v>
      </c>
      <c r="AB533" s="56">
        <v>5357330</v>
      </c>
      <c r="AC533" s="56">
        <v>185247</v>
      </c>
      <c r="AD533" s="56">
        <f t="shared" si="39"/>
        <v>5542577</v>
      </c>
      <c r="AE533" s="56">
        <v>1721846</v>
      </c>
      <c r="AF533" s="88">
        <v>7264423</v>
      </c>
      <c r="AG533" s="56"/>
      <c r="AH533" s="56"/>
      <c r="AI533" s="56"/>
    </row>
    <row r="534" spans="1:35">
      <c r="A534" s="4"/>
      <c r="B534" s="2">
        <v>4</v>
      </c>
      <c r="C534" s="4" t="s">
        <v>393</v>
      </c>
      <c r="D534" s="18" t="s">
        <v>1595</v>
      </c>
      <c r="E534" s="18" t="s">
        <v>1596</v>
      </c>
      <c r="F534" s="18"/>
      <c r="G534" s="19" t="s">
        <v>1597</v>
      </c>
      <c r="H534" s="34">
        <v>4.4241674000000003E-5</v>
      </c>
      <c r="I534" s="55">
        <v>1721268</v>
      </c>
      <c r="J534" s="55">
        <v>-140567</v>
      </c>
      <c r="K534" s="55">
        <v>-280</v>
      </c>
      <c r="L534" s="55">
        <v>177233</v>
      </c>
      <c r="M534" s="55">
        <v>14091</v>
      </c>
      <c r="N534" s="87">
        <v>0</v>
      </c>
      <c r="O534" s="55">
        <v>33301</v>
      </c>
      <c r="P534" s="55">
        <v>-133219</v>
      </c>
      <c r="Q534" s="56">
        <f t="shared" ref="Q534:Q597" si="40">SUM(I534:K534,L534:P534)</f>
        <v>1671827</v>
      </c>
      <c r="R534" s="56">
        <v>26214</v>
      </c>
      <c r="S534" s="56">
        <v>50954</v>
      </c>
      <c r="T534" s="56">
        <v>322163</v>
      </c>
      <c r="U534" s="56">
        <v>546542</v>
      </c>
      <c r="V534" s="88">
        <f t="shared" si="37"/>
        <v>945873</v>
      </c>
      <c r="W534" s="56">
        <v>49920</v>
      </c>
      <c r="X534" s="56">
        <v>46341</v>
      </c>
      <c r="Y534" s="56">
        <v>180596</v>
      </c>
      <c r="Z534" s="56">
        <v>20192</v>
      </c>
      <c r="AA534" s="88">
        <f t="shared" si="38"/>
        <v>297049</v>
      </c>
      <c r="AB534" s="56">
        <v>177233</v>
      </c>
      <c r="AC534" s="56">
        <v>25441</v>
      </c>
      <c r="AD534" s="56">
        <f t="shared" si="39"/>
        <v>202674</v>
      </c>
      <c r="AE534" s="56">
        <v>107968</v>
      </c>
      <c r="AF534" s="88">
        <v>310642</v>
      </c>
      <c r="AG534" s="56"/>
      <c r="AH534" s="56"/>
      <c r="AI534" s="56"/>
    </row>
    <row r="535" spans="1:35">
      <c r="A535" s="4"/>
      <c r="B535" s="2">
        <v>4</v>
      </c>
      <c r="C535" s="4" t="s">
        <v>393</v>
      </c>
      <c r="D535" s="18" t="s">
        <v>1598</v>
      </c>
      <c r="E535" s="18" t="s">
        <v>1599</v>
      </c>
      <c r="F535" s="18"/>
      <c r="G535" s="19" t="s">
        <v>1600</v>
      </c>
      <c r="H535" s="34">
        <v>3.5144193000000002E-5</v>
      </c>
      <c r="I535" s="55">
        <v>1268027</v>
      </c>
      <c r="J535" s="55">
        <v>-111662</v>
      </c>
      <c r="K535" s="55">
        <v>-222</v>
      </c>
      <c r="L535" s="55">
        <v>155450</v>
      </c>
      <c r="M535" s="55">
        <v>11193</v>
      </c>
      <c r="N535" s="87">
        <v>0</v>
      </c>
      <c r="O535" s="55">
        <v>26454</v>
      </c>
      <c r="P535" s="55">
        <v>-21193</v>
      </c>
      <c r="Q535" s="56">
        <f t="shared" si="40"/>
        <v>1328047</v>
      </c>
      <c r="R535" s="56">
        <v>20824</v>
      </c>
      <c r="S535" s="56">
        <v>40476</v>
      </c>
      <c r="T535" s="56">
        <v>255916</v>
      </c>
      <c r="U535" s="56">
        <v>278963</v>
      </c>
      <c r="V535" s="88">
        <f t="shared" ref="V535:V598" si="41">SUM(R535:U535)</f>
        <v>596179</v>
      </c>
      <c r="W535" s="56">
        <v>39655</v>
      </c>
      <c r="X535" s="56">
        <v>36812</v>
      </c>
      <c r="Y535" s="56">
        <v>143460</v>
      </c>
      <c r="Z535" s="56">
        <v>105</v>
      </c>
      <c r="AA535" s="88">
        <f t="shared" ref="AA535:AA598" si="42">SUM(W535:Z535)</f>
        <v>220032</v>
      </c>
      <c r="AB535" s="56">
        <v>155450</v>
      </c>
      <c r="AC535" s="56">
        <v>5548</v>
      </c>
      <c r="AD535" s="56">
        <f t="shared" si="39"/>
        <v>160998</v>
      </c>
      <c r="AE535" s="56">
        <v>55991</v>
      </c>
      <c r="AF535" s="88">
        <v>216989</v>
      </c>
      <c r="AG535" s="56"/>
      <c r="AH535" s="56"/>
      <c r="AI535" s="56"/>
    </row>
    <row r="536" spans="1:35">
      <c r="A536" s="4"/>
      <c r="B536" s="2">
        <v>4</v>
      </c>
      <c r="C536" s="4" t="s">
        <v>393</v>
      </c>
      <c r="D536" s="18" t="s">
        <v>1601</v>
      </c>
      <c r="E536" s="18" t="s">
        <v>1602</v>
      </c>
      <c r="F536" s="18"/>
      <c r="G536" s="19" t="s">
        <v>1603</v>
      </c>
      <c r="H536" s="34">
        <v>2.32723664E-4</v>
      </c>
      <c r="I536" s="55">
        <v>8260418</v>
      </c>
      <c r="J536" s="55">
        <v>-739422</v>
      </c>
      <c r="K536" s="55">
        <v>-1471</v>
      </c>
      <c r="L536" s="55">
        <v>1049527</v>
      </c>
      <c r="M536" s="55">
        <v>74121</v>
      </c>
      <c r="N536" s="87">
        <v>0</v>
      </c>
      <c r="O536" s="55">
        <v>175172</v>
      </c>
      <c r="P536" s="55">
        <v>-24064</v>
      </c>
      <c r="Q536" s="56">
        <f t="shared" si="40"/>
        <v>8794281</v>
      </c>
      <c r="R536" s="56">
        <v>137893</v>
      </c>
      <c r="S536" s="56">
        <v>268034</v>
      </c>
      <c r="T536" s="56">
        <v>1694670</v>
      </c>
      <c r="U536" s="56">
        <v>0</v>
      </c>
      <c r="V536" s="88">
        <f t="shared" si="41"/>
        <v>2100597</v>
      </c>
      <c r="W536" s="56">
        <v>262592</v>
      </c>
      <c r="X536" s="56">
        <v>243766</v>
      </c>
      <c r="Y536" s="56">
        <v>949988</v>
      </c>
      <c r="Z536" s="56">
        <v>850473</v>
      </c>
      <c r="AA536" s="88">
        <f t="shared" si="42"/>
        <v>2306819</v>
      </c>
      <c r="AB536" s="56">
        <v>1049527</v>
      </c>
      <c r="AC536" s="56">
        <v>16598</v>
      </c>
      <c r="AD536" s="56">
        <f t="shared" si="39"/>
        <v>1066125</v>
      </c>
      <c r="AE536" s="56">
        <v>-168694</v>
      </c>
      <c r="AF536" s="88">
        <v>897431</v>
      </c>
      <c r="AG536" s="56"/>
      <c r="AH536" s="56"/>
      <c r="AI536" s="56"/>
    </row>
    <row r="537" spans="1:35">
      <c r="A537" s="4"/>
      <c r="B537" s="2">
        <v>4</v>
      </c>
      <c r="C537" s="4" t="s">
        <v>393</v>
      </c>
      <c r="D537" s="18" t="s">
        <v>1604</v>
      </c>
      <c r="E537" s="18" t="s">
        <v>1605</v>
      </c>
      <c r="F537" s="18"/>
      <c r="G537" s="19" t="s">
        <v>1606</v>
      </c>
      <c r="H537" s="34">
        <v>6.1468189999999996E-6</v>
      </c>
      <c r="I537" s="55">
        <v>247759</v>
      </c>
      <c r="J537" s="55">
        <v>-19530</v>
      </c>
      <c r="K537" s="55">
        <v>-39</v>
      </c>
      <c r="L537" s="55">
        <v>23353</v>
      </c>
      <c r="M537" s="55">
        <v>1958</v>
      </c>
      <c r="N537" s="87">
        <v>0</v>
      </c>
      <c r="O537" s="55">
        <v>4626</v>
      </c>
      <c r="P537" s="55">
        <v>-25848</v>
      </c>
      <c r="Q537" s="56">
        <f t="shared" si="40"/>
        <v>232279</v>
      </c>
      <c r="R537" s="56">
        <v>3642</v>
      </c>
      <c r="S537" s="56">
        <v>7079</v>
      </c>
      <c r="T537" s="56">
        <v>44761</v>
      </c>
      <c r="U537" s="56">
        <v>78643</v>
      </c>
      <c r="V537" s="88">
        <f t="shared" si="41"/>
        <v>134125</v>
      </c>
      <c r="W537" s="56">
        <v>6936</v>
      </c>
      <c r="X537" s="56">
        <v>6438</v>
      </c>
      <c r="Y537" s="56">
        <v>25092</v>
      </c>
      <c r="Z537" s="56">
        <v>9255</v>
      </c>
      <c r="AA537" s="88">
        <f t="shared" si="42"/>
        <v>47721</v>
      </c>
      <c r="AB537" s="56">
        <v>23353</v>
      </c>
      <c r="AC537" s="56">
        <v>4806</v>
      </c>
      <c r="AD537" s="56">
        <f t="shared" ref="AD537:AD600" si="43">+AB537+AC537</f>
        <v>28159</v>
      </c>
      <c r="AE537" s="56">
        <v>14436</v>
      </c>
      <c r="AF537" s="88">
        <v>42595</v>
      </c>
      <c r="AG537" s="56"/>
      <c r="AH537" s="56"/>
      <c r="AI537" s="56"/>
    </row>
    <row r="538" spans="1:35">
      <c r="A538" s="4"/>
      <c r="B538" s="2">
        <v>4</v>
      </c>
      <c r="C538" s="4" t="s">
        <v>393</v>
      </c>
      <c r="D538" s="18" t="s">
        <v>1607</v>
      </c>
      <c r="E538" s="18" t="s">
        <v>1608</v>
      </c>
      <c r="F538" s="18"/>
      <c r="G538" s="19" t="s">
        <v>1609</v>
      </c>
      <c r="H538" s="34">
        <v>1.6318498000000001E-5</v>
      </c>
      <c r="I538" s="55">
        <v>620192</v>
      </c>
      <c r="J538" s="55">
        <v>-51848</v>
      </c>
      <c r="K538" s="55">
        <v>-103</v>
      </c>
      <c r="L538" s="55">
        <v>67541</v>
      </c>
      <c r="M538" s="55">
        <v>5198</v>
      </c>
      <c r="N538" s="87">
        <v>0</v>
      </c>
      <c r="O538" s="55">
        <v>12283</v>
      </c>
      <c r="P538" s="55">
        <v>-36611</v>
      </c>
      <c r="Q538" s="56">
        <f t="shared" si="40"/>
        <v>616652</v>
      </c>
      <c r="R538" s="56">
        <v>9669</v>
      </c>
      <c r="S538" s="56">
        <v>18794</v>
      </c>
      <c r="T538" s="56">
        <v>118830</v>
      </c>
      <c r="U538" s="56">
        <v>119470</v>
      </c>
      <c r="V538" s="88">
        <f t="shared" si="41"/>
        <v>266763</v>
      </c>
      <c r="W538" s="56">
        <v>18413</v>
      </c>
      <c r="X538" s="56">
        <v>17093</v>
      </c>
      <c r="Y538" s="56">
        <v>66613</v>
      </c>
      <c r="Z538" s="56">
        <v>11557</v>
      </c>
      <c r="AA538" s="88">
        <f t="shared" si="42"/>
        <v>113676</v>
      </c>
      <c r="AB538" s="56">
        <v>67541</v>
      </c>
      <c r="AC538" s="56">
        <v>7215</v>
      </c>
      <c r="AD538" s="56">
        <f t="shared" si="43"/>
        <v>74756</v>
      </c>
      <c r="AE538" s="56">
        <v>22361</v>
      </c>
      <c r="AF538" s="88">
        <v>97117</v>
      </c>
      <c r="AG538" s="56"/>
      <c r="AH538" s="56"/>
      <c r="AI538" s="56"/>
    </row>
    <row r="539" spans="1:35">
      <c r="A539" s="4"/>
      <c r="B539" s="2">
        <v>4</v>
      </c>
      <c r="C539" s="4" t="s">
        <v>393</v>
      </c>
      <c r="D539" s="18" t="s">
        <v>1610</v>
      </c>
      <c r="E539" s="18" t="s">
        <v>1611</v>
      </c>
      <c r="F539" s="18"/>
      <c r="G539" s="19" t="s">
        <v>1612</v>
      </c>
      <c r="H539" s="34">
        <v>9.7351389999999994E-6</v>
      </c>
      <c r="I539" s="55">
        <v>434294</v>
      </c>
      <c r="J539" s="55">
        <v>-30931</v>
      </c>
      <c r="K539" s="55">
        <v>-62</v>
      </c>
      <c r="L539" s="55">
        <v>30798</v>
      </c>
      <c r="M539" s="55">
        <v>3101</v>
      </c>
      <c r="N539" s="87">
        <v>0</v>
      </c>
      <c r="O539" s="55">
        <v>7328</v>
      </c>
      <c r="P539" s="55">
        <v>-76652</v>
      </c>
      <c r="Q539" s="56">
        <f t="shared" si="40"/>
        <v>367876</v>
      </c>
      <c r="R539" s="56">
        <v>5768</v>
      </c>
      <c r="S539" s="56">
        <v>11212</v>
      </c>
      <c r="T539" s="56">
        <v>70890</v>
      </c>
      <c r="U539" s="56">
        <v>96710</v>
      </c>
      <c r="V539" s="88">
        <f t="shared" si="41"/>
        <v>184580</v>
      </c>
      <c r="W539" s="56">
        <v>10985</v>
      </c>
      <c r="X539" s="56">
        <v>10197</v>
      </c>
      <c r="Y539" s="56">
        <v>39739</v>
      </c>
      <c r="Z539" s="56">
        <v>54034</v>
      </c>
      <c r="AA539" s="88">
        <f t="shared" si="42"/>
        <v>114955</v>
      </c>
      <c r="AB539" s="56">
        <v>30798</v>
      </c>
      <c r="AC539" s="56">
        <v>13799</v>
      </c>
      <c r="AD539" s="56">
        <f t="shared" si="43"/>
        <v>44597</v>
      </c>
      <c r="AE539" s="56">
        <v>10362</v>
      </c>
      <c r="AF539" s="88">
        <v>54959</v>
      </c>
      <c r="AG539" s="56"/>
      <c r="AH539" s="56"/>
      <c r="AI539" s="56"/>
    </row>
    <row r="540" spans="1:35">
      <c r="A540" s="4"/>
      <c r="B540" s="2">
        <v>4</v>
      </c>
      <c r="C540" s="4" t="s">
        <v>393</v>
      </c>
      <c r="D540" s="18" t="s">
        <v>1613</v>
      </c>
      <c r="E540" s="18" t="s">
        <v>1614</v>
      </c>
      <c r="F540" s="18"/>
      <c r="G540" s="19" t="s">
        <v>1615</v>
      </c>
      <c r="H540" s="34">
        <v>2.4443756000000001E-5</v>
      </c>
      <c r="I540" s="55">
        <v>886969</v>
      </c>
      <c r="J540" s="55">
        <v>-77664</v>
      </c>
      <c r="K540" s="55">
        <v>-154</v>
      </c>
      <c r="L540" s="55">
        <v>107378</v>
      </c>
      <c r="M540" s="55">
        <v>7785</v>
      </c>
      <c r="N540" s="87">
        <v>0</v>
      </c>
      <c r="O540" s="55">
        <v>18399</v>
      </c>
      <c r="P540" s="55">
        <v>-19020</v>
      </c>
      <c r="Q540" s="56">
        <f t="shared" si="40"/>
        <v>923693</v>
      </c>
      <c r="R540" s="56">
        <v>14483</v>
      </c>
      <c r="S540" s="56">
        <v>28153</v>
      </c>
      <c r="T540" s="56">
        <v>177997</v>
      </c>
      <c r="U540" s="56">
        <v>281036</v>
      </c>
      <c r="V540" s="88">
        <f t="shared" si="41"/>
        <v>501669</v>
      </c>
      <c r="W540" s="56">
        <v>27581</v>
      </c>
      <c r="X540" s="56">
        <v>25604</v>
      </c>
      <c r="Y540" s="56">
        <v>99781</v>
      </c>
      <c r="Z540" s="56">
        <v>55</v>
      </c>
      <c r="AA540" s="88">
        <f t="shared" si="42"/>
        <v>153021</v>
      </c>
      <c r="AB540" s="56">
        <v>107378</v>
      </c>
      <c r="AC540" s="56">
        <v>4601</v>
      </c>
      <c r="AD540" s="56">
        <f t="shared" si="43"/>
        <v>111979</v>
      </c>
      <c r="AE540" s="56">
        <v>56364</v>
      </c>
      <c r="AF540" s="88">
        <v>168343</v>
      </c>
      <c r="AG540" s="56"/>
      <c r="AH540" s="56"/>
      <c r="AI540" s="56"/>
    </row>
    <row r="541" spans="1:35">
      <c r="A541" s="4"/>
      <c r="B541" s="2">
        <v>4</v>
      </c>
      <c r="C541" s="4" t="s">
        <v>393</v>
      </c>
      <c r="D541" s="18" t="s">
        <v>1616</v>
      </c>
      <c r="E541" s="18" t="s">
        <v>1617</v>
      </c>
      <c r="F541" s="18"/>
      <c r="G541" s="19" t="s">
        <v>1618</v>
      </c>
      <c r="H541" s="34">
        <v>4.1729756000000001E-5</v>
      </c>
      <c r="I541" s="55">
        <v>1575808</v>
      </c>
      <c r="J541" s="55">
        <v>-132586</v>
      </c>
      <c r="K541" s="55">
        <v>-264</v>
      </c>
      <c r="L541" s="55">
        <v>174218</v>
      </c>
      <c r="M541" s="55">
        <v>13291</v>
      </c>
      <c r="N541" s="87">
        <v>0</v>
      </c>
      <c r="O541" s="55">
        <v>31410</v>
      </c>
      <c r="P541" s="55">
        <v>-84972</v>
      </c>
      <c r="Q541" s="56">
        <f t="shared" si="40"/>
        <v>1576905</v>
      </c>
      <c r="R541" s="56">
        <v>24726</v>
      </c>
      <c r="S541" s="56">
        <v>48061</v>
      </c>
      <c r="T541" s="56">
        <v>303872</v>
      </c>
      <c r="U541" s="56">
        <v>331008</v>
      </c>
      <c r="V541" s="88">
        <f t="shared" si="41"/>
        <v>707667</v>
      </c>
      <c r="W541" s="56">
        <v>47085</v>
      </c>
      <c r="X541" s="56">
        <v>43710</v>
      </c>
      <c r="Y541" s="56">
        <v>170343</v>
      </c>
      <c r="Z541" s="56">
        <v>16356</v>
      </c>
      <c r="AA541" s="88">
        <f t="shared" si="42"/>
        <v>277494</v>
      </c>
      <c r="AB541" s="56">
        <v>174218</v>
      </c>
      <c r="AC541" s="56">
        <v>16949</v>
      </c>
      <c r="AD541" s="56">
        <f t="shared" si="43"/>
        <v>191167</v>
      </c>
      <c r="AE541" s="56">
        <v>64669</v>
      </c>
      <c r="AF541" s="88">
        <v>255836</v>
      </c>
      <c r="AG541" s="56"/>
      <c r="AH541" s="56"/>
      <c r="AI541" s="56"/>
    </row>
    <row r="542" spans="1:35">
      <c r="A542" s="4"/>
      <c r="B542" s="2">
        <v>4</v>
      </c>
      <c r="C542" s="4" t="s">
        <v>393</v>
      </c>
      <c r="D542" s="18" t="s">
        <v>1619</v>
      </c>
      <c r="E542" s="18" t="s">
        <v>1620</v>
      </c>
      <c r="F542" s="18"/>
      <c r="G542" s="19" t="s">
        <v>1621</v>
      </c>
      <c r="H542" s="34">
        <v>3.9573175999999997E-5</v>
      </c>
      <c r="I542" s="55">
        <v>1543323</v>
      </c>
      <c r="J542" s="55">
        <v>-125734</v>
      </c>
      <c r="K542" s="55">
        <v>-250</v>
      </c>
      <c r="L542" s="55">
        <v>157985</v>
      </c>
      <c r="M542" s="55">
        <v>12604</v>
      </c>
      <c r="N542" s="87">
        <v>0</v>
      </c>
      <c r="O542" s="55">
        <v>29787</v>
      </c>
      <c r="P542" s="55">
        <v>-122304</v>
      </c>
      <c r="Q542" s="56">
        <f t="shared" si="40"/>
        <v>1495411</v>
      </c>
      <c r="R542" s="56">
        <v>23448</v>
      </c>
      <c r="S542" s="56">
        <v>45577</v>
      </c>
      <c r="T542" s="56">
        <v>288168</v>
      </c>
      <c r="U542" s="56">
        <v>324619</v>
      </c>
      <c r="V542" s="88">
        <f t="shared" si="41"/>
        <v>681812</v>
      </c>
      <c r="W542" s="56">
        <v>44652</v>
      </c>
      <c r="X542" s="56">
        <v>41451</v>
      </c>
      <c r="Y542" s="56">
        <v>161539</v>
      </c>
      <c r="Z542" s="56">
        <v>53085</v>
      </c>
      <c r="AA542" s="88">
        <f t="shared" si="42"/>
        <v>300727</v>
      </c>
      <c r="AB542" s="56">
        <v>157985</v>
      </c>
      <c r="AC542" s="56">
        <v>23303</v>
      </c>
      <c r="AD542" s="56">
        <f t="shared" si="43"/>
        <v>181288</v>
      </c>
      <c r="AE542" s="56">
        <v>57002</v>
      </c>
      <c r="AF542" s="88">
        <v>238290</v>
      </c>
      <c r="AG542" s="56"/>
      <c r="AH542" s="56"/>
      <c r="AI542" s="56"/>
    </row>
    <row r="543" spans="1:35">
      <c r="A543" s="4"/>
      <c r="B543" s="2">
        <v>4</v>
      </c>
      <c r="C543" s="4" t="s">
        <v>393</v>
      </c>
      <c r="D543" s="18" t="s">
        <v>1622</v>
      </c>
      <c r="E543" s="18" t="s">
        <v>1623</v>
      </c>
      <c r="F543" s="18"/>
      <c r="G543" s="19" t="s">
        <v>1624</v>
      </c>
      <c r="H543" s="34">
        <v>3.3624327000000003E-5</v>
      </c>
      <c r="I543" s="55">
        <v>1218787</v>
      </c>
      <c r="J543" s="55">
        <v>-106833</v>
      </c>
      <c r="K543" s="55">
        <v>-212</v>
      </c>
      <c r="L543" s="55">
        <v>147900</v>
      </c>
      <c r="M543" s="55">
        <v>10709</v>
      </c>
      <c r="N543" s="87">
        <v>0</v>
      </c>
      <c r="O543" s="55">
        <v>25310</v>
      </c>
      <c r="P543" s="55">
        <v>-25048</v>
      </c>
      <c r="Q543" s="56">
        <f t="shared" si="40"/>
        <v>1270613</v>
      </c>
      <c r="R543" s="56">
        <v>19923</v>
      </c>
      <c r="S543" s="56">
        <v>38726</v>
      </c>
      <c r="T543" s="56">
        <v>244849</v>
      </c>
      <c r="U543" s="56">
        <v>385848</v>
      </c>
      <c r="V543" s="88">
        <f t="shared" si="41"/>
        <v>689346</v>
      </c>
      <c r="W543" s="56">
        <v>37940</v>
      </c>
      <c r="X543" s="56">
        <v>35220</v>
      </c>
      <c r="Y543" s="56">
        <v>137256</v>
      </c>
      <c r="Z543" s="56">
        <v>77</v>
      </c>
      <c r="AA543" s="88">
        <f t="shared" si="42"/>
        <v>210493</v>
      </c>
      <c r="AB543" s="56">
        <v>147900</v>
      </c>
      <c r="AC543" s="56">
        <v>6136</v>
      </c>
      <c r="AD543" s="56">
        <f t="shared" si="43"/>
        <v>154036</v>
      </c>
      <c r="AE543" s="56">
        <v>77358</v>
      </c>
      <c r="AF543" s="88">
        <v>231394</v>
      </c>
      <c r="AG543" s="56"/>
      <c r="AH543" s="56"/>
      <c r="AI543" s="56"/>
    </row>
    <row r="544" spans="1:35">
      <c r="A544" s="4"/>
      <c r="B544" s="2">
        <v>4</v>
      </c>
      <c r="C544" s="4" t="s">
        <v>393</v>
      </c>
      <c r="D544" s="18" t="s">
        <v>1625</v>
      </c>
      <c r="E544" s="18" t="s">
        <v>1626</v>
      </c>
      <c r="F544" s="18"/>
      <c r="G544" s="19" t="s">
        <v>1627</v>
      </c>
      <c r="H544" s="34">
        <v>9.0235239199999999E-4</v>
      </c>
      <c r="I544" s="55">
        <v>31049988</v>
      </c>
      <c r="J544" s="55">
        <v>-2867002</v>
      </c>
      <c r="K544" s="55">
        <v>-5702</v>
      </c>
      <c r="L544" s="55">
        <v>4213882</v>
      </c>
      <c r="M544" s="55">
        <v>287394</v>
      </c>
      <c r="N544" s="87">
        <v>0</v>
      </c>
      <c r="O544" s="55">
        <v>679206</v>
      </c>
      <c r="P544" s="55">
        <v>740789</v>
      </c>
      <c r="Q544" s="56">
        <f t="shared" si="40"/>
        <v>34098555</v>
      </c>
      <c r="R544" s="56">
        <v>534659</v>
      </c>
      <c r="S544" s="56">
        <v>1039263</v>
      </c>
      <c r="T544" s="56">
        <v>6570838</v>
      </c>
      <c r="U544" s="56">
        <v>9061438</v>
      </c>
      <c r="V544" s="88">
        <f t="shared" si="41"/>
        <v>17206198</v>
      </c>
      <c r="W544" s="56">
        <v>1018163</v>
      </c>
      <c r="X544" s="56">
        <v>945167</v>
      </c>
      <c r="Y544" s="56">
        <v>3683443</v>
      </c>
      <c r="Z544" s="56">
        <v>2367</v>
      </c>
      <c r="AA544" s="88">
        <f t="shared" si="42"/>
        <v>5649140</v>
      </c>
      <c r="AB544" s="56">
        <v>4213882</v>
      </c>
      <c r="AC544" s="56">
        <v>-80138</v>
      </c>
      <c r="AD544" s="56">
        <f t="shared" si="43"/>
        <v>4133744</v>
      </c>
      <c r="AE544" s="56">
        <v>1784056</v>
      </c>
      <c r="AF544" s="88">
        <v>5917800</v>
      </c>
      <c r="AG544" s="56"/>
      <c r="AH544" s="56"/>
      <c r="AI544" s="56"/>
    </row>
    <row r="545" spans="1:35">
      <c r="A545" s="4"/>
      <c r="B545" s="2">
        <v>4</v>
      </c>
      <c r="C545" s="4" t="s">
        <v>393</v>
      </c>
      <c r="D545" s="18" t="s">
        <v>1628</v>
      </c>
      <c r="E545" s="18" t="s">
        <v>1629</v>
      </c>
      <c r="F545" s="18"/>
      <c r="G545" s="19" t="s">
        <v>1630</v>
      </c>
      <c r="H545" s="34">
        <v>6.8911726000000004E-5</v>
      </c>
      <c r="I545" s="55">
        <v>2485365</v>
      </c>
      <c r="J545" s="55">
        <v>-218950</v>
      </c>
      <c r="K545" s="55">
        <v>-435</v>
      </c>
      <c r="L545" s="55">
        <v>304961</v>
      </c>
      <c r="M545" s="55">
        <v>21948</v>
      </c>
      <c r="N545" s="87">
        <v>0</v>
      </c>
      <c r="O545" s="55">
        <v>51870</v>
      </c>
      <c r="P545" s="55">
        <v>-40687</v>
      </c>
      <c r="Q545" s="56">
        <f t="shared" si="40"/>
        <v>2604072</v>
      </c>
      <c r="R545" s="56">
        <v>40831</v>
      </c>
      <c r="S545" s="56">
        <v>79367</v>
      </c>
      <c r="T545" s="56">
        <v>501808</v>
      </c>
      <c r="U545" s="56">
        <v>597825</v>
      </c>
      <c r="V545" s="88">
        <f t="shared" si="41"/>
        <v>1219831</v>
      </c>
      <c r="W545" s="56">
        <v>77756</v>
      </c>
      <c r="X545" s="56">
        <v>72181</v>
      </c>
      <c r="Y545" s="56">
        <v>281301</v>
      </c>
      <c r="Z545" s="56">
        <v>196</v>
      </c>
      <c r="AA545" s="88">
        <f t="shared" si="42"/>
        <v>431434</v>
      </c>
      <c r="AB545" s="56">
        <v>304961</v>
      </c>
      <c r="AC545" s="56">
        <v>10729</v>
      </c>
      <c r="AD545" s="56">
        <f t="shared" si="43"/>
        <v>315690</v>
      </c>
      <c r="AE545" s="56">
        <v>119880</v>
      </c>
      <c r="AF545" s="88">
        <v>435570</v>
      </c>
      <c r="AG545" s="56"/>
      <c r="AH545" s="56"/>
      <c r="AI545" s="56"/>
    </row>
    <row r="546" spans="1:35">
      <c r="A546" s="4"/>
      <c r="B546" s="2">
        <v>4</v>
      </c>
      <c r="C546" s="4" t="s">
        <v>393</v>
      </c>
      <c r="D546" s="18" t="s">
        <v>1631</v>
      </c>
      <c r="E546" s="18" t="s">
        <v>1632</v>
      </c>
      <c r="F546" s="18"/>
      <c r="G546" s="19" t="s">
        <v>1633</v>
      </c>
      <c r="H546" s="34">
        <v>5.2743670000000004E-6</v>
      </c>
      <c r="I546" s="55">
        <v>190282</v>
      </c>
      <c r="J546" s="55">
        <v>-16758</v>
      </c>
      <c r="K546" s="55">
        <v>-33</v>
      </c>
      <c r="L546" s="55">
        <v>23332</v>
      </c>
      <c r="M546" s="55">
        <v>1680</v>
      </c>
      <c r="N546" s="87">
        <v>0</v>
      </c>
      <c r="O546" s="55">
        <v>3970</v>
      </c>
      <c r="P546" s="55">
        <v>-3163</v>
      </c>
      <c r="Q546" s="56">
        <f t="shared" si="40"/>
        <v>199310</v>
      </c>
      <c r="R546" s="56">
        <v>3125</v>
      </c>
      <c r="S546" s="56">
        <v>6075</v>
      </c>
      <c r="T546" s="56">
        <v>38407</v>
      </c>
      <c r="U546" s="56">
        <v>40241</v>
      </c>
      <c r="V546" s="88">
        <f t="shared" si="41"/>
        <v>87848</v>
      </c>
      <c r="W546" s="56">
        <v>5951</v>
      </c>
      <c r="X546" s="56">
        <v>5525</v>
      </c>
      <c r="Y546" s="56">
        <v>21530</v>
      </c>
      <c r="Z546" s="56">
        <v>16</v>
      </c>
      <c r="AA546" s="88">
        <f t="shared" si="42"/>
        <v>33022</v>
      </c>
      <c r="AB546" s="56">
        <v>23332</v>
      </c>
      <c r="AC546" s="56">
        <v>830</v>
      </c>
      <c r="AD546" s="56">
        <f t="shared" si="43"/>
        <v>24162</v>
      </c>
      <c r="AE546" s="56">
        <v>8078</v>
      </c>
      <c r="AF546" s="88">
        <v>32240</v>
      </c>
      <c r="AG546" s="56"/>
      <c r="AH546" s="56"/>
      <c r="AI546" s="56"/>
    </row>
    <row r="547" spans="1:35">
      <c r="A547" s="4"/>
      <c r="B547" s="2">
        <v>4</v>
      </c>
      <c r="C547" s="4" t="s">
        <v>393</v>
      </c>
      <c r="D547" s="18" t="s">
        <v>1634</v>
      </c>
      <c r="E547" s="18" t="s">
        <v>1635</v>
      </c>
      <c r="F547" s="18"/>
      <c r="G547" s="19" t="s">
        <v>1636</v>
      </c>
      <c r="H547" s="34">
        <v>4.8453803000000002E-5</v>
      </c>
      <c r="I547" s="55">
        <v>1676481</v>
      </c>
      <c r="J547" s="55">
        <v>-153950</v>
      </c>
      <c r="K547" s="55">
        <v>-306</v>
      </c>
      <c r="L547" s="55">
        <v>224918</v>
      </c>
      <c r="M547" s="55">
        <v>15433</v>
      </c>
      <c r="N547" s="87">
        <v>0</v>
      </c>
      <c r="O547" s="55">
        <v>36471</v>
      </c>
      <c r="P547" s="55">
        <v>31950</v>
      </c>
      <c r="Q547" s="56">
        <f t="shared" si="40"/>
        <v>1830997</v>
      </c>
      <c r="R547" s="56">
        <v>28710</v>
      </c>
      <c r="S547" s="56">
        <v>55806</v>
      </c>
      <c r="T547" s="56">
        <v>352836</v>
      </c>
      <c r="U547" s="56">
        <v>493164</v>
      </c>
      <c r="V547" s="88">
        <f t="shared" si="41"/>
        <v>930516</v>
      </c>
      <c r="W547" s="56">
        <v>54673</v>
      </c>
      <c r="X547" s="56">
        <v>50753</v>
      </c>
      <c r="Y547" s="56">
        <v>197791</v>
      </c>
      <c r="Z547" s="56">
        <v>125</v>
      </c>
      <c r="AA547" s="88">
        <f t="shared" si="42"/>
        <v>303342</v>
      </c>
      <c r="AB547" s="56">
        <v>224918</v>
      </c>
      <c r="AC547" s="56">
        <v>-2948</v>
      </c>
      <c r="AD547" s="56">
        <f t="shared" si="43"/>
        <v>221970</v>
      </c>
      <c r="AE547" s="56">
        <v>97303</v>
      </c>
      <c r="AF547" s="88">
        <v>319273</v>
      </c>
      <c r="AG547" s="56"/>
      <c r="AH547" s="56"/>
      <c r="AI547" s="56"/>
    </row>
    <row r="548" spans="1:35">
      <c r="A548" s="4"/>
      <c r="B548" s="2">
        <v>4</v>
      </c>
      <c r="C548" s="4" t="s">
        <v>393</v>
      </c>
      <c r="D548" s="18" t="s">
        <v>1637</v>
      </c>
      <c r="E548" s="18" t="s">
        <v>1638</v>
      </c>
      <c r="F548" s="18"/>
      <c r="G548" s="19" t="s">
        <v>1639</v>
      </c>
      <c r="H548" s="34">
        <v>7.7430090000000002E-5</v>
      </c>
      <c r="I548" s="55">
        <v>2844719</v>
      </c>
      <c r="J548" s="55">
        <v>-246015</v>
      </c>
      <c r="K548" s="55">
        <v>-489</v>
      </c>
      <c r="L548" s="55">
        <v>334961</v>
      </c>
      <c r="M548" s="55">
        <v>24661</v>
      </c>
      <c r="N548" s="87">
        <v>0</v>
      </c>
      <c r="O548" s="55">
        <v>58282</v>
      </c>
      <c r="P548" s="55">
        <v>-90151</v>
      </c>
      <c r="Q548" s="56">
        <f t="shared" si="40"/>
        <v>2925968</v>
      </c>
      <c r="R548" s="56">
        <v>45879</v>
      </c>
      <c r="S548" s="56">
        <v>89178</v>
      </c>
      <c r="T548" s="56">
        <v>563838</v>
      </c>
      <c r="U548" s="56">
        <v>736490</v>
      </c>
      <c r="V548" s="88">
        <f t="shared" si="41"/>
        <v>1435385</v>
      </c>
      <c r="W548" s="56">
        <v>87368</v>
      </c>
      <c r="X548" s="56">
        <v>81104</v>
      </c>
      <c r="Y548" s="56">
        <v>316073</v>
      </c>
      <c r="Z548" s="56">
        <v>205</v>
      </c>
      <c r="AA548" s="88">
        <f t="shared" si="42"/>
        <v>484750</v>
      </c>
      <c r="AB548" s="56">
        <v>334961</v>
      </c>
      <c r="AC548" s="56">
        <v>19752</v>
      </c>
      <c r="AD548" s="56">
        <f t="shared" si="43"/>
        <v>354713</v>
      </c>
      <c r="AE548" s="56">
        <v>148676</v>
      </c>
      <c r="AF548" s="88">
        <v>503389</v>
      </c>
      <c r="AG548" s="56"/>
      <c r="AH548" s="56"/>
      <c r="AI548" s="56"/>
    </row>
    <row r="549" spans="1:35">
      <c r="A549" s="4"/>
      <c r="B549" s="2">
        <v>4</v>
      </c>
      <c r="C549" s="4" t="s">
        <v>393</v>
      </c>
      <c r="D549" s="18" t="s">
        <v>1640</v>
      </c>
      <c r="E549" s="18" t="s">
        <v>1641</v>
      </c>
      <c r="F549" s="18"/>
      <c r="G549" s="19" t="s">
        <v>1642</v>
      </c>
      <c r="H549" s="34">
        <v>1.6648877899999999E-4</v>
      </c>
      <c r="I549" s="55">
        <v>6196763</v>
      </c>
      <c r="J549" s="55">
        <v>-528977</v>
      </c>
      <c r="K549" s="55">
        <v>-1052</v>
      </c>
      <c r="L549" s="55">
        <v>708396</v>
      </c>
      <c r="M549" s="55">
        <v>53026</v>
      </c>
      <c r="N549" s="87">
        <v>0</v>
      </c>
      <c r="O549" s="55">
        <v>125317</v>
      </c>
      <c r="P549" s="55">
        <v>-262110</v>
      </c>
      <c r="Q549" s="56">
        <f t="shared" si="40"/>
        <v>6291363</v>
      </c>
      <c r="R549" s="56">
        <v>98647</v>
      </c>
      <c r="S549" s="56">
        <v>191749</v>
      </c>
      <c r="T549" s="56">
        <v>1212354</v>
      </c>
      <c r="U549" s="56">
        <v>1426688</v>
      </c>
      <c r="V549" s="88">
        <f t="shared" si="41"/>
        <v>2929438</v>
      </c>
      <c r="W549" s="56">
        <v>187856</v>
      </c>
      <c r="X549" s="56">
        <v>174388</v>
      </c>
      <c r="Y549" s="56">
        <v>679615</v>
      </c>
      <c r="Z549" s="56">
        <v>472</v>
      </c>
      <c r="AA549" s="88">
        <f t="shared" si="42"/>
        <v>1042331</v>
      </c>
      <c r="AB549" s="56">
        <v>708396</v>
      </c>
      <c r="AC549" s="56">
        <v>54302</v>
      </c>
      <c r="AD549" s="56">
        <f t="shared" si="43"/>
        <v>762698</v>
      </c>
      <c r="AE549" s="56">
        <v>290124</v>
      </c>
      <c r="AF549" s="88">
        <v>1052822</v>
      </c>
      <c r="AG549" s="56"/>
      <c r="AH549" s="56"/>
      <c r="AI549" s="56"/>
    </row>
    <row r="550" spans="1:35">
      <c r="A550" s="4"/>
      <c r="B550" s="2">
        <v>4</v>
      </c>
      <c r="C550" s="4" t="s">
        <v>393</v>
      </c>
      <c r="D550" s="18" t="s">
        <v>1643</v>
      </c>
      <c r="E550" s="18" t="s">
        <v>1644</v>
      </c>
      <c r="F550" s="18"/>
      <c r="G550" s="19" t="s">
        <v>1645</v>
      </c>
      <c r="H550" s="34">
        <v>5.1429328999999998E-5</v>
      </c>
      <c r="I550" s="55">
        <v>2069947</v>
      </c>
      <c r="J550" s="55">
        <v>-163404</v>
      </c>
      <c r="K550" s="55">
        <v>-325</v>
      </c>
      <c r="L550" s="55">
        <v>195833</v>
      </c>
      <c r="M550" s="55">
        <v>16380</v>
      </c>
      <c r="N550" s="87">
        <v>0</v>
      </c>
      <c r="O550" s="55">
        <v>38711</v>
      </c>
      <c r="P550" s="55">
        <v>-213704</v>
      </c>
      <c r="Q550" s="56">
        <f t="shared" si="40"/>
        <v>1943438</v>
      </c>
      <c r="R550" s="56">
        <v>30473</v>
      </c>
      <c r="S550" s="56">
        <v>59232</v>
      </c>
      <c r="T550" s="56">
        <v>374503</v>
      </c>
      <c r="U550" s="56">
        <v>504784</v>
      </c>
      <c r="V550" s="88">
        <f t="shared" si="41"/>
        <v>968992</v>
      </c>
      <c r="W550" s="56">
        <v>58030</v>
      </c>
      <c r="X550" s="56">
        <v>53870</v>
      </c>
      <c r="Y550" s="56">
        <v>209937</v>
      </c>
      <c r="Z550" s="56">
        <v>104872</v>
      </c>
      <c r="AA550" s="88">
        <f t="shared" si="42"/>
        <v>426709</v>
      </c>
      <c r="AB550" s="56">
        <v>195833</v>
      </c>
      <c r="AC550" s="56">
        <v>39769</v>
      </c>
      <c r="AD550" s="56">
        <f t="shared" si="43"/>
        <v>235602</v>
      </c>
      <c r="AE550" s="56">
        <v>84776</v>
      </c>
      <c r="AF550" s="88">
        <v>320378</v>
      </c>
      <c r="AG550" s="56"/>
      <c r="AH550" s="56"/>
      <c r="AI550" s="56"/>
    </row>
    <row r="551" spans="1:35">
      <c r="A551" s="4"/>
      <c r="B551" s="2">
        <v>4</v>
      </c>
      <c r="C551" s="4" t="s">
        <v>393</v>
      </c>
      <c r="D551" s="18" t="s">
        <v>1646</v>
      </c>
      <c r="E551" s="18" t="s">
        <v>1647</v>
      </c>
      <c r="F551" s="18"/>
      <c r="G551" s="19" t="s">
        <v>1648</v>
      </c>
      <c r="H551" s="34">
        <v>2.39818472E-4</v>
      </c>
      <c r="I551" s="55">
        <v>9077927</v>
      </c>
      <c r="J551" s="55">
        <v>-761964</v>
      </c>
      <c r="K551" s="55">
        <v>-1515</v>
      </c>
      <c r="L551" s="55">
        <v>997993</v>
      </c>
      <c r="M551" s="55">
        <v>76381</v>
      </c>
      <c r="N551" s="87">
        <v>0</v>
      </c>
      <c r="O551" s="55">
        <v>180513</v>
      </c>
      <c r="P551" s="55">
        <v>-506952</v>
      </c>
      <c r="Q551" s="56">
        <f t="shared" si="40"/>
        <v>9062383</v>
      </c>
      <c r="R551" s="56">
        <v>142096</v>
      </c>
      <c r="S551" s="56">
        <v>276205</v>
      </c>
      <c r="T551" s="56">
        <v>1746334</v>
      </c>
      <c r="U551" s="56">
        <v>1790532</v>
      </c>
      <c r="V551" s="88">
        <f t="shared" si="41"/>
        <v>3955167</v>
      </c>
      <c r="W551" s="56">
        <v>270598</v>
      </c>
      <c r="X551" s="56">
        <v>251197</v>
      </c>
      <c r="Y551" s="56">
        <v>978950</v>
      </c>
      <c r="Z551" s="56">
        <v>133495</v>
      </c>
      <c r="AA551" s="88">
        <f t="shared" si="42"/>
        <v>1634240</v>
      </c>
      <c r="AB551" s="56">
        <v>997993</v>
      </c>
      <c r="AC551" s="56">
        <v>100633</v>
      </c>
      <c r="AD551" s="56">
        <f t="shared" si="43"/>
        <v>1098626</v>
      </c>
      <c r="AE551" s="56">
        <v>342011</v>
      </c>
      <c r="AF551" s="88">
        <v>1440637</v>
      </c>
      <c r="AG551" s="56"/>
      <c r="AH551" s="56"/>
      <c r="AI551" s="56"/>
    </row>
    <row r="552" spans="1:35">
      <c r="A552" s="4"/>
      <c r="B552" s="2">
        <v>4</v>
      </c>
      <c r="C552" s="4" t="s">
        <v>393</v>
      </c>
      <c r="D552" s="18" t="s">
        <v>1649</v>
      </c>
      <c r="E552" s="18" t="s">
        <v>1650</v>
      </c>
      <c r="F552" s="18"/>
      <c r="G552" s="19" t="s">
        <v>1651</v>
      </c>
      <c r="H552" s="34">
        <v>1.8569814000000001E-5</v>
      </c>
      <c r="I552" s="55">
        <v>1129355</v>
      </c>
      <c r="J552" s="55">
        <v>-59001</v>
      </c>
      <c r="K552" s="55">
        <v>-117</v>
      </c>
      <c r="L552" s="55">
        <v>14311</v>
      </c>
      <c r="M552" s="55">
        <v>5914</v>
      </c>
      <c r="N552" s="87">
        <v>0</v>
      </c>
      <c r="O552" s="55">
        <v>13978</v>
      </c>
      <c r="P552" s="55">
        <v>-402714</v>
      </c>
      <c r="Q552" s="56">
        <f t="shared" si="40"/>
        <v>701726</v>
      </c>
      <c r="R552" s="56">
        <v>11003</v>
      </c>
      <c r="S552" s="56">
        <v>21387</v>
      </c>
      <c r="T552" s="56">
        <v>135223</v>
      </c>
      <c r="U552" s="56">
        <v>473706</v>
      </c>
      <c r="V552" s="88">
        <f t="shared" si="41"/>
        <v>641319</v>
      </c>
      <c r="W552" s="56">
        <v>20953</v>
      </c>
      <c r="X552" s="56">
        <v>19451</v>
      </c>
      <c r="Y552" s="56">
        <v>75803</v>
      </c>
      <c r="Z552" s="56">
        <v>290505</v>
      </c>
      <c r="AA552" s="88">
        <f t="shared" si="42"/>
        <v>406712</v>
      </c>
      <c r="AB552" s="56">
        <v>14311</v>
      </c>
      <c r="AC552" s="56">
        <v>70759</v>
      </c>
      <c r="AD552" s="56">
        <f t="shared" si="43"/>
        <v>85070</v>
      </c>
      <c r="AE552" s="56">
        <v>46289</v>
      </c>
      <c r="AF552" s="88">
        <v>131359</v>
      </c>
      <c r="AG552" s="56"/>
      <c r="AH552" s="56"/>
      <c r="AI552" s="56"/>
    </row>
    <row r="553" spans="1:35">
      <c r="A553" s="4"/>
      <c r="B553" s="2">
        <v>4</v>
      </c>
      <c r="C553" s="4" t="s">
        <v>393</v>
      </c>
      <c r="D553" s="18" t="s">
        <v>1652</v>
      </c>
      <c r="E553" s="18" t="s">
        <v>1653</v>
      </c>
      <c r="F553" s="18"/>
      <c r="G553" s="19" t="s">
        <v>1654</v>
      </c>
      <c r="H553" s="34">
        <v>2.7866523000000001E-5</v>
      </c>
      <c r="I553" s="55">
        <v>1148620</v>
      </c>
      <c r="J553" s="55">
        <v>-88539</v>
      </c>
      <c r="K553" s="55">
        <v>-176</v>
      </c>
      <c r="L553" s="55">
        <v>102118</v>
      </c>
      <c r="M553" s="55">
        <v>8875</v>
      </c>
      <c r="N553" s="87">
        <v>0</v>
      </c>
      <c r="O553" s="55">
        <v>20975</v>
      </c>
      <c r="P553" s="55">
        <v>-138839</v>
      </c>
      <c r="Q553" s="56">
        <f t="shared" si="40"/>
        <v>1053034</v>
      </c>
      <c r="R553" s="56">
        <v>16511</v>
      </c>
      <c r="S553" s="56">
        <v>32095</v>
      </c>
      <c r="T553" s="56">
        <v>202921</v>
      </c>
      <c r="U553" s="56">
        <v>305707</v>
      </c>
      <c r="V553" s="88">
        <f t="shared" si="41"/>
        <v>557234</v>
      </c>
      <c r="W553" s="56">
        <v>31443</v>
      </c>
      <c r="X553" s="56">
        <v>29189</v>
      </c>
      <c r="Y553" s="56">
        <v>113752</v>
      </c>
      <c r="Z553" s="56">
        <v>72454</v>
      </c>
      <c r="AA553" s="88">
        <f t="shared" si="42"/>
        <v>246838</v>
      </c>
      <c r="AB553" s="56">
        <v>102118</v>
      </c>
      <c r="AC553" s="56">
        <v>25541</v>
      </c>
      <c r="AD553" s="56">
        <f t="shared" si="43"/>
        <v>127659</v>
      </c>
      <c r="AE553" s="56">
        <v>49795</v>
      </c>
      <c r="AF553" s="88">
        <v>177454</v>
      </c>
      <c r="AG553" s="56"/>
      <c r="AH553" s="56"/>
      <c r="AI553" s="56"/>
    </row>
    <row r="554" spans="1:35">
      <c r="A554" s="4"/>
      <c r="B554" s="2">
        <v>4</v>
      </c>
      <c r="C554" s="4" t="s">
        <v>393</v>
      </c>
      <c r="D554" s="18" t="s">
        <v>1655</v>
      </c>
      <c r="E554" s="18" t="s">
        <v>1656</v>
      </c>
      <c r="F554" s="18"/>
      <c r="G554" s="19" t="s">
        <v>1657</v>
      </c>
      <c r="H554" s="34">
        <v>1.9437544500000001E-4</v>
      </c>
      <c r="I554" s="55">
        <v>7099780</v>
      </c>
      <c r="J554" s="55">
        <v>-617580</v>
      </c>
      <c r="K554" s="55">
        <v>-1228</v>
      </c>
      <c r="L554" s="55">
        <v>846979</v>
      </c>
      <c r="M554" s="55">
        <v>61907</v>
      </c>
      <c r="N554" s="87">
        <v>0</v>
      </c>
      <c r="O554" s="55">
        <v>146307</v>
      </c>
      <c r="P554" s="55">
        <v>-191006</v>
      </c>
      <c r="Q554" s="56">
        <f t="shared" si="40"/>
        <v>7345159</v>
      </c>
      <c r="R554" s="56">
        <v>115171</v>
      </c>
      <c r="S554" s="56">
        <v>223867</v>
      </c>
      <c r="T554" s="56">
        <v>1415422</v>
      </c>
      <c r="U554" s="56">
        <v>864332</v>
      </c>
      <c r="V554" s="88">
        <f t="shared" si="41"/>
        <v>2618792</v>
      </c>
      <c r="W554" s="56">
        <v>219322</v>
      </c>
      <c r="X554" s="56">
        <v>203598</v>
      </c>
      <c r="Y554" s="56">
        <v>793449</v>
      </c>
      <c r="Z554" s="56">
        <v>13631</v>
      </c>
      <c r="AA554" s="88">
        <f t="shared" si="42"/>
        <v>1230000</v>
      </c>
      <c r="AB554" s="56">
        <v>846979</v>
      </c>
      <c r="AC554" s="56">
        <v>43469</v>
      </c>
      <c r="AD554" s="56">
        <f t="shared" si="43"/>
        <v>890448</v>
      </c>
      <c r="AE554" s="56">
        <v>173869</v>
      </c>
      <c r="AF554" s="88">
        <v>1064317</v>
      </c>
      <c r="AG554" s="56"/>
      <c r="AH554" s="56"/>
      <c r="AI554" s="56"/>
    </row>
    <row r="555" spans="1:35">
      <c r="A555" s="4"/>
      <c r="B555" s="2">
        <v>4</v>
      </c>
      <c r="C555" s="4" t="s">
        <v>393</v>
      </c>
      <c r="D555" s="18" t="s">
        <v>1658</v>
      </c>
      <c r="E555" s="18" t="s">
        <v>1659</v>
      </c>
      <c r="F555" s="18"/>
      <c r="G555" s="19" t="s">
        <v>1660</v>
      </c>
      <c r="H555" s="34">
        <v>9.5513320000000004E-6</v>
      </c>
      <c r="I555" s="55">
        <v>311457</v>
      </c>
      <c r="J555" s="55">
        <v>-30347</v>
      </c>
      <c r="K555" s="55">
        <v>-60</v>
      </c>
      <c r="L555" s="55">
        <v>47144</v>
      </c>
      <c r="M555" s="55">
        <v>3042</v>
      </c>
      <c r="N555" s="87">
        <v>0</v>
      </c>
      <c r="O555" s="55">
        <v>7190</v>
      </c>
      <c r="P555" s="55">
        <v>22505</v>
      </c>
      <c r="Q555" s="56">
        <f t="shared" si="40"/>
        <v>360931</v>
      </c>
      <c r="R555" s="56">
        <v>5659</v>
      </c>
      <c r="S555" s="56">
        <v>11001</v>
      </c>
      <c r="T555" s="56">
        <v>69552</v>
      </c>
      <c r="U555" s="56">
        <v>137305</v>
      </c>
      <c r="V555" s="88">
        <f t="shared" si="41"/>
        <v>223517</v>
      </c>
      <c r="W555" s="56">
        <v>10777</v>
      </c>
      <c r="X555" s="56">
        <v>10005</v>
      </c>
      <c r="Y555" s="56">
        <v>38989</v>
      </c>
      <c r="Z555" s="56">
        <v>18</v>
      </c>
      <c r="AA555" s="88">
        <f t="shared" si="42"/>
        <v>59789</v>
      </c>
      <c r="AB555" s="56">
        <v>47144</v>
      </c>
      <c r="AC555" s="56">
        <v>-3389</v>
      </c>
      <c r="AD555" s="56">
        <f t="shared" si="43"/>
        <v>43755</v>
      </c>
      <c r="AE555" s="56">
        <v>26763</v>
      </c>
      <c r="AF555" s="88">
        <v>70518</v>
      </c>
      <c r="AG555" s="56"/>
      <c r="AH555" s="56"/>
      <c r="AI555" s="56"/>
    </row>
    <row r="556" spans="1:35">
      <c r="A556" s="4"/>
      <c r="B556" s="2">
        <v>4</v>
      </c>
      <c r="C556" s="4" t="s">
        <v>393</v>
      </c>
      <c r="D556" s="18" t="s">
        <v>1661</v>
      </c>
      <c r="E556" s="18" t="s">
        <v>1662</v>
      </c>
      <c r="F556" s="18"/>
      <c r="G556" s="19" t="s">
        <v>1663</v>
      </c>
      <c r="H556" s="34">
        <v>9.553535E-6</v>
      </c>
      <c r="I556" s="55">
        <v>381447</v>
      </c>
      <c r="J556" s="55">
        <v>-30354</v>
      </c>
      <c r="K556" s="55">
        <v>-60</v>
      </c>
      <c r="L556" s="55">
        <v>36832</v>
      </c>
      <c r="M556" s="55">
        <v>3043</v>
      </c>
      <c r="N556" s="87">
        <v>0</v>
      </c>
      <c r="O556" s="55">
        <v>7191</v>
      </c>
      <c r="P556" s="55">
        <v>-37085</v>
      </c>
      <c r="Q556" s="56">
        <f t="shared" si="40"/>
        <v>361014</v>
      </c>
      <c r="R556" s="56">
        <v>5661</v>
      </c>
      <c r="S556" s="56">
        <v>11003</v>
      </c>
      <c r="T556" s="56">
        <v>69568</v>
      </c>
      <c r="U556" s="56">
        <v>103452</v>
      </c>
      <c r="V556" s="88">
        <f t="shared" si="41"/>
        <v>189684</v>
      </c>
      <c r="W556" s="56">
        <v>10780</v>
      </c>
      <c r="X556" s="56">
        <v>10007</v>
      </c>
      <c r="Y556" s="56">
        <v>38998</v>
      </c>
      <c r="Z556" s="56">
        <v>15107</v>
      </c>
      <c r="AA556" s="88">
        <f t="shared" si="42"/>
        <v>74892</v>
      </c>
      <c r="AB556" s="56">
        <v>36832</v>
      </c>
      <c r="AC556" s="56">
        <v>6933</v>
      </c>
      <c r="AD556" s="56">
        <f t="shared" si="43"/>
        <v>43765</v>
      </c>
      <c r="AE556" s="56">
        <v>18481</v>
      </c>
      <c r="AF556" s="88">
        <v>62246</v>
      </c>
      <c r="AG556" s="56"/>
      <c r="AH556" s="56"/>
      <c r="AI556" s="56"/>
    </row>
    <row r="557" spans="1:35">
      <c r="A557" s="4"/>
      <c r="B557" s="2">
        <v>4</v>
      </c>
      <c r="C557" s="4" t="s">
        <v>393</v>
      </c>
      <c r="D557" s="18" t="s">
        <v>1664</v>
      </c>
      <c r="E557" s="18" t="s">
        <v>1665</v>
      </c>
      <c r="F557" s="18"/>
      <c r="G557" s="19" t="s">
        <v>1666</v>
      </c>
      <c r="H557" s="34">
        <v>1.2215583000000001E-5</v>
      </c>
      <c r="I557" s="55">
        <v>444651</v>
      </c>
      <c r="J557" s="55">
        <v>-38812</v>
      </c>
      <c r="K557" s="55">
        <v>-77</v>
      </c>
      <c r="L557" s="55">
        <v>53455</v>
      </c>
      <c r="M557" s="55">
        <v>3891</v>
      </c>
      <c r="N557" s="87">
        <v>0</v>
      </c>
      <c r="O557" s="55">
        <v>9194</v>
      </c>
      <c r="P557" s="55">
        <v>-10693</v>
      </c>
      <c r="Q557" s="56">
        <f t="shared" si="40"/>
        <v>461609</v>
      </c>
      <c r="R557" s="56">
        <v>7238</v>
      </c>
      <c r="S557" s="56">
        <v>14069</v>
      </c>
      <c r="T557" s="56">
        <v>88953</v>
      </c>
      <c r="U557" s="56">
        <v>161029</v>
      </c>
      <c r="V557" s="88">
        <f t="shared" si="41"/>
        <v>271289</v>
      </c>
      <c r="W557" s="56">
        <v>13783</v>
      </c>
      <c r="X557" s="56">
        <v>12795</v>
      </c>
      <c r="Y557" s="56">
        <v>49865</v>
      </c>
      <c r="Z557" s="56">
        <v>23</v>
      </c>
      <c r="AA557" s="88">
        <f t="shared" si="42"/>
        <v>76466</v>
      </c>
      <c r="AB557" s="56">
        <v>53455</v>
      </c>
      <c r="AC557" s="56">
        <v>2505</v>
      </c>
      <c r="AD557" s="56">
        <f t="shared" si="43"/>
        <v>55960</v>
      </c>
      <c r="AE557" s="56">
        <v>32292</v>
      </c>
      <c r="AF557" s="88">
        <v>88252</v>
      </c>
      <c r="AG557" s="56"/>
      <c r="AH557" s="56"/>
      <c r="AI557" s="56"/>
    </row>
    <row r="558" spans="1:35">
      <c r="A558" s="4"/>
      <c r="B558" s="2">
        <v>4</v>
      </c>
      <c r="C558" s="4" t="s">
        <v>393</v>
      </c>
      <c r="D558" s="18" t="s">
        <v>1667</v>
      </c>
      <c r="E558" s="18" t="s">
        <v>1668</v>
      </c>
      <c r="F558" s="18"/>
      <c r="G558" s="19" t="s">
        <v>1669</v>
      </c>
      <c r="H558" s="34">
        <v>4.0772388300000002E-4</v>
      </c>
      <c r="I558" s="55">
        <v>14255234</v>
      </c>
      <c r="J558" s="55">
        <v>-1295442</v>
      </c>
      <c r="K558" s="55">
        <v>-2576</v>
      </c>
      <c r="L558" s="55">
        <v>1870736</v>
      </c>
      <c r="M558" s="55">
        <v>129858</v>
      </c>
      <c r="N558" s="87">
        <v>0</v>
      </c>
      <c r="O558" s="55">
        <v>306896</v>
      </c>
      <c r="P558" s="55">
        <v>142573</v>
      </c>
      <c r="Q558" s="56">
        <f t="shared" si="40"/>
        <v>15407279</v>
      </c>
      <c r="R558" s="56">
        <v>241583</v>
      </c>
      <c r="S558" s="56">
        <v>469586</v>
      </c>
      <c r="T558" s="56">
        <v>2969004</v>
      </c>
      <c r="U558" s="56">
        <v>2736323</v>
      </c>
      <c r="V558" s="88">
        <f t="shared" si="41"/>
        <v>6416496</v>
      </c>
      <c r="W558" s="56">
        <v>460052</v>
      </c>
      <c r="X558" s="56">
        <v>427069</v>
      </c>
      <c r="Y558" s="56">
        <v>1664347</v>
      </c>
      <c r="Z558" s="56">
        <v>1340</v>
      </c>
      <c r="AA558" s="88">
        <f t="shared" si="42"/>
        <v>2552808</v>
      </c>
      <c r="AB558" s="56">
        <v>1870736</v>
      </c>
      <c r="AC558" s="56">
        <v>-2922</v>
      </c>
      <c r="AD558" s="56">
        <f t="shared" si="43"/>
        <v>1867814</v>
      </c>
      <c r="AE558" s="56">
        <v>540559</v>
      </c>
      <c r="AF558" s="88">
        <v>2408373</v>
      </c>
      <c r="AG558" s="56"/>
      <c r="AH558" s="56"/>
      <c r="AI558" s="56"/>
    </row>
    <row r="559" spans="1:35">
      <c r="A559" s="4"/>
      <c r="B559" s="2">
        <v>4</v>
      </c>
      <c r="C559" s="4" t="s">
        <v>393</v>
      </c>
      <c r="D559" s="18" t="s">
        <v>1670</v>
      </c>
      <c r="E559" s="18" t="s">
        <v>1671</v>
      </c>
      <c r="F559" s="18"/>
      <c r="G559" s="19" t="s">
        <v>1669</v>
      </c>
      <c r="H559" s="34">
        <v>6.3063906999999997E-5</v>
      </c>
      <c r="I559" s="55">
        <v>2378082</v>
      </c>
      <c r="J559" s="55">
        <v>-200370</v>
      </c>
      <c r="K559" s="55">
        <v>-399</v>
      </c>
      <c r="L559" s="55">
        <v>263781</v>
      </c>
      <c r="M559" s="55">
        <v>20085</v>
      </c>
      <c r="N559" s="87">
        <v>0</v>
      </c>
      <c r="O559" s="55">
        <v>47469</v>
      </c>
      <c r="P559" s="55">
        <v>-125557</v>
      </c>
      <c r="Q559" s="56">
        <f t="shared" si="40"/>
        <v>2383091</v>
      </c>
      <c r="R559" s="56">
        <v>37366</v>
      </c>
      <c r="S559" s="56">
        <v>72632</v>
      </c>
      <c r="T559" s="56">
        <v>459225</v>
      </c>
      <c r="U559" s="56">
        <v>408920</v>
      </c>
      <c r="V559" s="88">
        <f t="shared" si="41"/>
        <v>978143</v>
      </c>
      <c r="W559" s="56">
        <v>71158</v>
      </c>
      <c r="X559" s="56">
        <v>66056</v>
      </c>
      <c r="Y559" s="56">
        <v>257430</v>
      </c>
      <c r="Z559" s="56">
        <v>39810</v>
      </c>
      <c r="AA559" s="88">
        <f t="shared" si="42"/>
        <v>434454</v>
      </c>
      <c r="AB559" s="56">
        <v>263781</v>
      </c>
      <c r="AC559" s="56">
        <v>25119</v>
      </c>
      <c r="AD559" s="56">
        <f t="shared" si="43"/>
        <v>288900</v>
      </c>
      <c r="AE559" s="56">
        <v>76489</v>
      </c>
      <c r="AF559" s="88">
        <v>365389</v>
      </c>
      <c r="AG559" s="56"/>
      <c r="AH559" s="56"/>
      <c r="AI559" s="56"/>
    </row>
    <row r="560" spans="1:35">
      <c r="A560" s="4"/>
      <c r="B560" s="2">
        <v>4</v>
      </c>
      <c r="C560" s="4" t="s">
        <v>393</v>
      </c>
      <c r="D560" s="18" t="s">
        <v>1672</v>
      </c>
      <c r="E560" s="18" t="s">
        <v>1673</v>
      </c>
      <c r="F560" s="18"/>
      <c r="G560" s="19" t="s">
        <v>1674</v>
      </c>
      <c r="H560" s="34">
        <v>1.19820795E-4</v>
      </c>
      <c r="I560" s="55">
        <v>4385851</v>
      </c>
      <c r="J560" s="55">
        <v>-380701</v>
      </c>
      <c r="K560" s="55">
        <v>-757</v>
      </c>
      <c r="L560" s="55">
        <v>520743</v>
      </c>
      <c r="M560" s="55">
        <v>38162</v>
      </c>
      <c r="N560" s="87">
        <v>0</v>
      </c>
      <c r="O560" s="55">
        <v>90190</v>
      </c>
      <c r="P560" s="55">
        <v>-125638</v>
      </c>
      <c r="Q560" s="56">
        <f t="shared" si="40"/>
        <v>4527850</v>
      </c>
      <c r="R560" s="56">
        <v>70996</v>
      </c>
      <c r="S560" s="56">
        <v>138001</v>
      </c>
      <c r="T560" s="56">
        <v>872523</v>
      </c>
      <c r="U560" s="56">
        <v>773885</v>
      </c>
      <c r="V560" s="88">
        <f t="shared" si="41"/>
        <v>1855405</v>
      </c>
      <c r="W560" s="56">
        <v>135199</v>
      </c>
      <c r="X560" s="56">
        <v>125506</v>
      </c>
      <c r="Y560" s="56">
        <v>489114</v>
      </c>
      <c r="Z560" s="56">
        <v>393</v>
      </c>
      <c r="AA560" s="88">
        <f t="shared" si="42"/>
        <v>750212</v>
      </c>
      <c r="AB560" s="56">
        <v>520743</v>
      </c>
      <c r="AC560" s="56">
        <v>28165</v>
      </c>
      <c r="AD560" s="56">
        <f t="shared" si="43"/>
        <v>548908</v>
      </c>
      <c r="AE560" s="56">
        <v>156934</v>
      </c>
      <c r="AF560" s="88">
        <v>705842</v>
      </c>
      <c r="AG560" s="56"/>
      <c r="AH560" s="56"/>
      <c r="AI560" s="56"/>
    </row>
    <row r="561" spans="1:35">
      <c r="A561" s="4"/>
      <c r="B561" s="2">
        <v>4</v>
      </c>
      <c r="C561" s="4" t="s">
        <v>393</v>
      </c>
      <c r="D561" s="18" t="s">
        <v>1675</v>
      </c>
      <c r="E561" s="18" t="s">
        <v>1676</v>
      </c>
      <c r="F561" s="18"/>
      <c r="G561" s="19" t="s">
        <v>1677</v>
      </c>
      <c r="H561" s="34">
        <v>1.1974777600000001E-4</v>
      </c>
      <c r="I561" s="55">
        <v>4011438</v>
      </c>
      <c r="J561" s="55">
        <v>-380469</v>
      </c>
      <c r="K561" s="55">
        <v>-757</v>
      </c>
      <c r="L561" s="55">
        <v>575315</v>
      </c>
      <c r="M561" s="55">
        <v>38139</v>
      </c>
      <c r="N561" s="87">
        <v>0</v>
      </c>
      <c r="O561" s="55">
        <v>90135</v>
      </c>
      <c r="P561" s="55">
        <v>191289</v>
      </c>
      <c r="Q561" s="56">
        <f t="shared" si="40"/>
        <v>4525090</v>
      </c>
      <c r="R561" s="56">
        <v>70953</v>
      </c>
      <c r="S561" s="56">
        <v>137917</v>
      </c>
      <c r="T561" s="56">
        <v>871991</v>
      </c>
      <c r="U561" s="56">
        <v>1051859</v>
      </c>
      <c r="V561" s="88">
        <f t="shared" si="41"/>
        <v>2132720</v>
      </c>
      <c r="W561" s="56">
        <v>135117</v>
      </c>
      <c r="X561" s="56">
        <v>125429</v>
      </c>
      <c r="Y561" s="56">
        <v>488816</v>
      </c>
      <c r="Z561" s="56">
        <v>348</v>
      </c>
      <c r="AA561" s="88">
        <f t="shared" si="42"/>
        <v>749710</v>
      </c>
      <c r="AB561" s="56">
        <v>575315</v>
      </c>
      <c r="AC561" s="56">
        <v>-26741</v>
      </c>
      <c r="AD561" s="56">
        <f t="shared" si="43"/>
        <v>548574</v>
      </c>
      <c r="AE561" s="56">
        <v>204503</v>
      </c>
      <c r="AF561" s="88">
        <v>753077</v>
      </c>
      <c r="AG561" s="56"/>
      <c r="AH561" s="56"/>
      <c r="AI561" s="56"/>
    </row>
    <row r="562" spans="1:35">
      <c r="A562" s="4"/>
      <c r="B562" s="2">
        <v>4</v>
      </c>
      <c r="C562" s="4" t="s">
        <v>393</v>
      </c>
      <c r="D562" s="18" t="s">
        <v>1678</v>
      </c>
      <c r="E562" s="18" t="s">
        <v>1679</v>
      </c>
      <c r="F562" s="18"/>
      <c r="G562" s="19" t="s">
        <v>1680</v>
      </c>
      <c r="H562" s="34">
        <v>3.6856049000000002E-5</v>
      </c>
      <c r="I562" s="55">
        <v>1374604</v>
      </c>
      <c r="J562" s="55">
        <v>-117101</v>
      </c>
      <c r="K562" s="55">
        <v>-233</v>
      </c>
      <c r="L562" s="55">
        <v>156404</v>
      </c>
      <c r="M562" s="55">
        <v>11738</v>
      </c>
      <c r="N562" s="87">
        <v>0</v>
      </c>
      <c r="O562" s="55">
        <v>27742</v>
      </c>
      <c r="P562" s="55">
        <v>-60419</v>
      </c>
      <c r="Q562" s="56">
        <f t="shared" si="40"/>
        <v>1392735</v>
      </c>
      <c r="R562" s="56">
        <v>21838</v>
      </c>
      <c r="S562" s="56">
        <v>42448</v>
      </c>
      <c r="T562" s="56">
        <v>268382</v>
      </c>
      <c r="U562" s="56">
        <v>414873</v>
      </c>
      <c r="V562" s="88">
        <f t="shared" si="41"/>
        <v>747541</v>
      </c>
      <c r="W562" s="56">
        <v>41586</v>
      </c>
      <c r="X562" s="56">
        <v>38605</v>
      </c>
      <c r="Y562" s="56">
        <v>150448</v>
      </c>
      <c r="Z562" s="56">
        <v>84</v>
      </c>
      <c r="AA562" s="88">
        <f t="shared" si="42"/>
        <v>230723</v>
      </c>
      <c r="AB562" s="56">
        <v>156404</v>
      </c>
      <c r="AC562" s="56">
        <v>12436</v>
      </c>
      <c r="AD562" s="56">
        <f t="shared" si="43"/>
        <v>168840</v>
      </c>
      <c r="AE562" s="56">
        <v>83995</v>
      </c>
      <c r="AF562" s="88">
        <v>252835</v>
      </c>
      <c r="AG562" s="56"/>
      <c r="AH562" s="56"/>
      <c r="AI562" s="56"/>
    </row>
    <row r="563" spans="1:35">
      <c r="A563" s="4"/>
      <c r="B563" s="2">
        <v>4</v>
      </c>
      <c r="C563" s="4" t="s">
        <v>393</v>
      </c>
      <c r="D563" s="18" t="s">
        <v>1681</v>
      </c>
      <c r="E563" s="18" t="s">
        <v>1682</v>
      </c>
      <c r="F563" s="18"/>
      <c r="G563" s="19" t="s">
        <v>1683</v>
      </c>
      <c r="H563" s="34">
        <v>3.5648717000000003E-5</v>
      </c>
      <c r="I563" s="55">
        <v>1334730</v>
      </c>
      <c r="J563" s="55">
        <v>-113265</v>
      </c>
      <c r="K563" s="55">
        <v>-225</v>
      </c>
      <c r="L563" s="55">
        <v>150521</v>
      </c>
      <c r="M563" s="55">
        <v>11354</v>
      </c>
      <c r="N563" s="87">
        <v>0</v>
      </c>
      <c r="O563" s="55">
        <v>26833</v>
      </c>
      <c r="P563" s="55">
        <v>-62836</v>
      </c>
      <c r="Q563" s="56">
        <f t="shared" si="40"/>
        <v>1347112</v>
      </c>
      <c r="R563" s="56">
        <v>21122</v>
      </c>
      <c r="S563" s="56">
        <v>41058</v>
      </c>
      <c r="T563" s="56">
        <v>259590</v>
      </c>
      <c r="U563" s="56">
        <v>402402</v>
      </c>
      <c r="V563" s="88">
        <f t="shared" si="41"/>
        <v>724172</v>
      </c>
      <c r="W563" s="56">
        <v>40224</v>
      </c>
      <c r="X563" s="56">
        <v>37340</v>
      </c>
      <c r="Y563" s="56">
        <v>145520</v>
      </c>
      <c r="Z563" s="56">
        <v>82</v>
      </c>
      <c r="AA563" s="88">
        <f t="shared" si="42"/>
        <v>223166</v>
      </c>
      <c r="AB563" s="56">
        <v>150521</v>
      </c>
      <c r="AC563" s="56">
        <v>12788</v>
      </c>
      <c r="AD563" s="56">
        <f t="shared" si="43"/>
        <v>163309</v>
      </c>
      <c r="AE563" s="56">
        <v>81574</v>
      </c>
      <c r="AF563" s="88">
        <v>244883</v>
      </c>
      <c r="AG563" s="56"/>
      <c r="AH563" s="56"/>
      <c r="AI563" s="56"/>
    </row>
    <row r="564" spans="1:35">
      <c r="A564" s="4"/>
      <c r="B564" s="2">
        <v>4</v>
      </c>
      <c r="C564" s="4" t="s">
        <v>393</v>
      </c>
      <c r="D564" s="18" t="s">
        <v>1684</v>
      </c>
      <c r="E564" s="18" t="s">
        <v>1685</v>
      </c>
      <c r="F564" s="18"/>
      <c r="G564" s="19" t="s">
        <v>1686</v>
      </c>
      <c r="H564" s="34">
        <v>1.0443202999999999E-4</v>
      </c>
      <c r="I564" s="55">
        <v>3689270</v>
      </c>
      <c r="J564" s="55">
        <v>-331807</v>
      </c>
      <c r="K564" s="55">
        <v>-660</v>
      </c>
      <c r="L564" s="55">
        <v>473547</v>
      </c>
      <c r="M564" s="55">
        <v>33261</v>
      </c>
      <c r="N564" s="87">
        <v>0</v>
      </c>
      <c r="O564" s="55">
        <v>78606</v>
      </c>
      <c r="P564" s="55">
        <v>4114</v>
      </c>
      <c r="Q564" s="56">
        <f t="shared" si="40"/>
        <v>3946331</v>
      </c>
      <c r="R564" s="56">
        <v>61878</v>
      </c>
      <c r="S564" s="56">
        <v>120277</v>
      </c>
      <c r="T564" s="56">
        <v>760463</v>
      </c>
      <c r="U564" s="56">
        <v>522500</v>
      </c>
      <c r="V564" s="88">
        <f t="shared" si="41"/>
        <v>1465118</v>
      </c>
      <c r="W564" s="56">
        <v>117835</v>
      </c>
      <c r="X564" s="56">
        <v>109387</v>
      </c>
      <c r="Y564" s="56">
        <v>426296</v>
      </c>
      <c r="Z564" s="56">
        <v>379</v>
      </c>
      <c r="AA564" s="88">
        <f t="shared" si="42"/>
        <v>653897</v>
      </c>
      <c r="AB564" s="56">
        <v>473547</v>
      </c>
      <c r="AC564" s="56">
        <v>4864</v>
      </c>
      <c r="AD564" s="56">
        <f t="shared" si="43"/>
        <v>478411</v>
      </c>
      <c r="AE564" s="56">
        <v>103753</v>
      </c>
      <c r="AF564" s="88">
        <v>582164</v>
      </c>
      <c r="AG564" s="56"/>
      <c r="AH564" s="56"/>
      <c r="AI564" s="56"/>
    </row>
    <row r="565" spans="1:35">
      <c r="A565" s="4"/>
      <c r="B565" s="2">
        <v>4</v>
      </c>
      <c r="C565" s="4" t="s">
        <v>393</v>
      </c>
      <c r="D565" s="18" t="s">
        <v>1687</v>
      </c>
      <c r="E565" s="18" t="s">
        <v>1688</v>
      </c>
      <c r="F565" s="18"/>
      <c r="G565" s="19" t="s">
        <v>1689</v>
      </c>
      <c r="H565" s="34">
        <v>3.4829770999999997E-5</v>
      </c>
      <c r="I565" s="55">
        <v>1214333</v>
      </c>
      <c r="J565" s="55">
        <v>-110663</v>
      </c>
      <c r="K565" s="55">
        <v>-220</v>
      </c>
      <c r="L565" s="55">
        <v>160312</v>
      </c>
      <c r="M565" s="55">
        <v>11093</v>
      </c>
      <c r="N565" s="87">
        <v>0</v>
      </c>
      <c r="O565" s="55">
        <v>26217</v>
      </c>
      <c r="P565" s="55">
        <v>15093</v>
      </c>
      <c r="Q565" s="56">
        <f t="shared" si="40"/>
        <v>1316165</v>
      </c>
      <c r="R565" s="56">
        <v>20637</v>
      </c>
      <c r="S565" s="56">
        <v>40114</v>
      </c>
      <c r="T565" s="56">
        <v>253627</v>
      </c>
      <c r="U565" s="56">
        <v>9600</v>
      </c>
      <c r="V565" s="88">
        <f t="shared" si="41"/>
        <v>323978</v>
      </c>
      <c r="W565" s="56">
        <v>39300</v>
      </c>
      <c r="X565" s="56">
        <v>36482</v>
      </c>
      <c r="Y565" s="56">
        <v>142177</v>
      </c>
      <c r="Z565" s="56">
        <v>24787</v>
      </c>
      <c r="AA565" s="88">
        <f t="shared" si="42"/>
        <v>242746</v>
      </c>
      <c r="AB565" s="56">
        <v>160312</v>
      </c>
      <c r="AC565" s="56">
        <v>-754</v>
      </c>
      <c r="AD565" s="56">
        <f t="shared" si="43"/>
        <v>159558</v>
      </c>
      <c r="AE565" s="56">
        <v>-3400</v>
      </c>
      <c r="AF565" s="88">
        <v>156158</v>
      </c>
      <c r="AG565" s="56"/>
      <c r="AH565" s="56"/>
      <c r="AI565" s="56"/>
    </row>
    <row r="566" spans="1:35">
      <c r="A566" s="4"/>
      <c r="B566" s="2">
        <v>4</v>
      </c>
      <c r="C566" s="4" t="s">
        <v>393</v>
      </c>
      <c r="D566" s="18" t="s">
        <v>1690</v>
      </c>
      <c r="E566" s="18" t="s">
        <v>1691</v>
      </c>
      <c r="F566" s="18"/>
      <c r="G566" s="19" t="s">
        <v>1692</v>
      </c>
      <c r="H566" s="34">
        <v>5.0839196999999998E-5</v>
      </c>
      <c r="I566" s="55">
        <v>2097802</v>
      </c>
      <c r="J566" s="55">
        <v>-161529</v>
      </c>
      <c r="K566" s="55">
        <v>-321</v>
      </c>
      <c r="L566" s="55">
        <v>185966</v>
      </c>
      <c r="M566" s="55">
        <v>16192</v>
      </c>
      <c r="N566" s="87">
        <v>0</v>
      </c>
      <c r="O566" s="55">
        <v>38267</v>
      </c>
      <c r="P566" s="55">
        <v>-255239</v>
      </c>
      <c r="Q566" s="56">
        <f t="shared" si="40"/>
        <v>1921138</v>
      </c>
      <c r="R566" s="56">
        <v>30123</v>
      </c>
      <c r="S566" s="56">
        <v>58553</v>
      </c>
      <c r="T566" s="56">
        <v>370206</v>
      </c>
      <c r="U566" s="56">
        <v>554184</v>
      </c>
      <c r="V566" s="88">
        <f t="shared" si="41"/>
        <v>1013066</v>
      </c>
      <c r="W566" s="56">
        <v>57364</v>
      </c>
      <c r="X566" s="56">
        <v>53251</v>
      </c>
      <c r="Y566" s="56">
        <v>207528</v>
      </c>
      <c r="Z566" s="56">
        <v>134718</v>
      </c>
      <c r="AA566" s="88">
        <f t="shared" si="42"/>
        <v>452861</v>
      </c>
      <c r="AB566" s="56">
        <v>185966</v>
      </c>
      <c r="AC566" s="56">
        <v>46932</v>
      </c>
      <c r="AD566" s="56">
        <f t="shared" si="43"/>
        <v>232898</v>
      </c>
      <c r="AE566" s="56">
        <v>89682</v>
      </c>
      <c r="AF566" s="88">
        <v>322580</v>
      </c>
      <c r="AG566" s="56"/>
      <c r="AH566" s="56"/>
      <c r="AI566" s="56"/>
    </row>
    <row r="567" spans="1:35">
      <c r="A567" s="4"/>
      <c r="B567" s="2">
        <v>4</v>
      </c>
      <c r="C567" s="4" t="s">
        <v>393</v>
      </c>
      <c r="D567" s="18" t="s">
        <v>1693</v>
      </c>
      <c r="E567" s="18" t="s">
        <v>1694</v>
      </c>
      <c r="F567" s="18"/>
      <c r="G567" s="19" t="s">
        <v>1695</v>
      </c>
      <c r="H567" s="34">
        <v>1.7579279949999999E-2</v>
      </c>
      <c r="I567" s="55">
        <v>299723414</v>
      </c>
      <c r="J567" s="55">
        <v>-55853823</v>
      </c>
      <c r="K567" s="55">
        <v>24306449</v>
      </c>
      <c r="L567" s="55">
        <v>123550164</v>
      </c>
      <c r="M567" s="55">
        <v>5598884</v>
      </c>
      <c r="N567" s="87">
        <v>0</v>
      </c>
      <c r="O567" s="55">
        <v>13232022</v>
      </c>
      <c r="P567" s="55">
        <v>253737739</v>
      </c>
      <c r="Q567" s="56">
        <f t="shared" si="40"/>
        <v>664294849</v>
      </c>
      <c r="R567" s="56">
        <v>10416016</v>
      </c>
      <c r="S567" s="56">
        <v>20246515</v>
      </c>
      <c r="T567" s="56">
        <v>128010524</v>
      </c>
      <c r="U567" s="56">
        <v>231651927</v>
      </c>
      <c r="V567" s="88">
        <f t="shared" si="41"/>
        <v>390324982</v>
      </c>
      <c r="W567" s="56">
        <v>19835458</v>
      </c>
      <c r="X567" s="56">
        <v>18413370</v>
      </c>
      <c r="Y567" s="56">
        <v>71759407</v>
      </c>
      <c r="Z567" s="56">
        <v>43748481</v>
      </c>
      <c r="AA567" s="88">
        <f t="shared" si="42"/>
        <v>153756716</v>
      </c>
      <c r="AB567" s="56">
        <v>123550164</v>
      </c>
      <c r="AC567" s="56">
        <v>-43018168</v>
      </c>
      <c r="AD567" s="56">
        <f t="shared" si="43"/>
        <v>80531996</v>
      </c>
      <c r="AE567" s="56">
        <v>31205482</v>
      </c>
      <c r="AF567" s="88">
        <v>111737478</v>
      </c>
      <c r="AG567" s="56"/>
      <c r="AH567" s="56"/>
      <c r="AI567" s="56"/>
    </row>
    <row r="568" spans="1:35">
      <c r="A568" s="4"/>
      <c r="B568" s="2">
        <v>4</v>
      </c>
      <c r="C568" s="4" t="s">
        <v>393</v>
      </c>
      <c r="D568" s="18" t="s">
        <v>1696</v>
      </c>
      <c r="E568" s="18" t="s">
        <v>1697</v>
      </c>
      <c r="F568" s="18"/>
      <c r="G568" s="19" t="s">
        <v>1698</v>
      </c>
      <c r="H568" s="34">
        <v>5.1201773999999997E-5</v>
      </c>
      <c r="I568" s="55">
        <v>1798540</v>
      </c>
      <c r="J568" s="55">
        <v>-162681</v>
      </c>
      <c r="K568" s="55">
        <v>-324</v>
      </c>
      <c r="L568" s="55">
        <v>233690</v>
      </c>
      <c r="M568" s="55">
        <v>16307</v>
      </c>
      <c r="N568" s="87">
        <v>0</v>
      </c>
      <c r="O568" s="55">
        <v>38540</v>
      </c>
      <c r="P568" s="55">
        <v>10767</v>
      </c>
      <c r="Q568" s="56">
        <f t="shared" si="40"/>
        <v>1934839</v>
      </c>
      <c r="R568" s="56">
        <v>30338</v>
      </c>
      <c r="S568" s="56">
        <v>58970</v>
      </c>
      <c r="T568" s="56">
        <v>372846</v>
      </c>
      <c r="U568" s="56">
        <v>675901</v>
      </c>
      <c r="V568" s="88">
        <f t="shared" si="41"/>
        <v>1138055</v>
      </c>
      <c r="W568" s="56">
        <v>57773</v>
      </c>
      <c r="X568" s="56">
        <v>53631</v>
      </c>
      <c r="Y568" s="56">
        <v>209008</v>
      </c>
      <c r="Z568" s="56">
        <v>101</v>
      </c>
      <c r="AA568" s="88">
        <f t="shared" si="42"/>
        <v>320513</v>
      </c>
      <c r="AB568" s="56">
        <v>233690</v>
      </c>
      <c r="AC568" s="56">
        <v>869</v>
      </c>
      <c r="AD568" s="56">
        <f t="shared" si="43"/>
        <v>234559</v>
      </c>
      <c r="AE568" s="56">
        <v>134183</v>
      </c>
      <c r="AF568" s="88">
        <v>368742</v>
      </c>
      <c r="AG568" s="56"/>
      <c r="AH568" s="56"/>
      <c r="AI568" s="56"/>
    </row>
    <row r="569" spans="1:35">
      <c r="A569" s="4"/>
      <c r="B569" s="2">
        <v>4</v>
      </c>
      <c r="C569" s="4" t="s">
        <v>393</v>
      </c>
      <c r="D569" s="18" t="s">
        <v>1699</v>
      </c>
      <c r="E569" s="18" t="s">
        <v>1700</v>
      </c>
      <c r="F569" s="18"/>
      <c r="G569" s="19" t="s">
        <v>1701</v>
      </c>
      <c r="H569" s="34">
        <v>2.1215495E-5</v>
      </c>
      <c r="I569" s="55">
        <v>782195</v>
      </c>
      <c r="J569" s="55">
        <v>-67407</v>
      </c>
      <c r="K569" s="55">
        <v>-134</v>
      </c>
      <c r="L569" s="55">
        <v>91371</v>
      </c>
      <c r="M569" s="55">
        <v>6757</v>
      </c>
      <c r="N569" s="87">
        <v>0</v>
      </c>
      <c r="O569" s="55">
        <v>15969</v>
      </c>
      <c r="P569" s="55">
        <v>-27049</v>
      </c>
      <c r="Q569" s="56">
        <f t="shared" si="40"/>
        <v>801702</v>
      </c>
      <c r="R569" s="56">
        <v>12571</v>
      </c>
      <c r="S569" s="56">
        <v>24434</v>
      </c>
      <c r="T569" s="56">
        <v>154489</v>
      </c>
      <c r="U569" s="56">
        <v>139036</v>
      </c>
      <c r="V569" s="88">
        <f t="shared" si="41"/>
        <v>330530</v>
      </c>
      <c r="W569" s="56">
        <v>23938</v>
      </c>
      <c r="X569" s="56">
        <v>22222</v>
      </c>
      <c r="Y569" s="56">
        <v>86603</v>
      </c>
      <c r="Z569" s="56">
        <v>68</v>
      </c>
      <c r="AA569" s="88">
        <f t="shared" si="42"/>
        <v>132831</v>
      </c>
      <c r="AB569" s="56">
        <v>91371</v>
      </c>
      <c r="AC569" s="56">
        <v>5819</v>
      </c>
      <c r="AD569" s="56">
        <f t="shared" si="43"/>
        <v>97190</v>
      </c>
      <c r="AE569" s="56">
        <v>28305</v>
      </c>
      <c r="AF569" s="88">
        <v>125495</v>
      </c>
      <c r="AG569" s="56"/>
      <c r="AH569" s="56"/>
      <c r="AI569" s="56"/>
    </row>
    <row r="570" spans="1:35">
      <c r="A570" s="4"/>
      <c r="B570" s="2">
        <v>4</v>
      </c>
      <c r="C570" s="4" t="s">
        <v>393</v>
      </c>
      <c r="D570" s="18" t="s">
        <v>1702</v>
      </c>
      <c r="E570" s="18" t="s">
        <v>1703</v>
      </c>
      <c r="F570" s="18"/>
      <c r="G570" s="19" t="s">
        <v>1701</v>
      </c>
      <c r="H570" s="34">
        <v>4.1683800000000001E-6</v>
      </c>
      <c r="I570" s="55">
        <v>160200</v>
      </c>
      <c r="J570" s="55">
        <v>-13244</v>
      </c>
      <c r="K570" s="55">
        <v>-26</v>
      </c>
      <c r="L570" s="55">
        <v>16989</v>
      </c>
      <c r="M570" s="55">
        <v>1328</v>
      </c>
      <c r="N570" s="87">
        <v>0</v>
      </c>
      <c r="O570" s="55">
        <v>3138</v>
      </c>
      <c r="P570" s="55">
        <v>-10868</v>
      </c>
      <c r="Q570" s="56">
        <f t="shared" si="40"/>
        <v>157517</v>
      </c>
      <c r="R570" s="56">
        <v>2470</v>
      </c>
      <c r="S570" s="56">
        <v>4801</v>
      </c>
      <c r="T570" s="56">
        <v>30354</v>
      </c>
      <c r="U570" s="56">
        <v>50931</v>
      </c>
      <c r="V570" s="88">
        <f t="shared" si="41"/>
        <v>88556</v>
      </c>
      <c r="W570" s="56">
        <v>4703</v>
      </c>
      <c r="X570" s="56">
        <v>4366</v>
      </c>
      <c r="Y570" s="56">
        <v>17016</v>
      </c>
      <c r="Z570" s="56">
        <v>413</v>
      </c>
      <c r="AA570" s="88">
        <f t="shared" si="42"/>
        <v>26498</v>
      </c>
      <c r="AB570" s="56">
        <v>16989</v>
      </c>
      <c r="AC570" s="56">
        <v>2107</v>
      </c>
      <c r="AD570" s="56">
        <f t="shared" si="43"/>
        <v>19096</v>
      </c>
      <c r="AE570" s="56">
        <v>10315</v>
      </c>
      <c r="AF570" s="88">
        <v>29411</v>
      </c>
      <c r="AG570" s="56"/>
      <c r="AH570" s="56"/>
      <c r="AI570" s="56"/>
    </row>
    <row r="571" spans="1:35">
      <c r="A571" s="4"/>
      <c r="B571" s="2">
        <v>4</v>
      </c>
      <c r="C571" s="4" t="s">
        <v>393</v>
      </c>
      <c r="D571" s="18" t="s">
        <v>1704</v>
      </c>
      <c r="E571" s="18" t="s">
        <v>1705</v>
      </c>
      <c r="F571" s="18"/>
      <c r="G571" s="19" t="s">
        <v>1706</v>
      </c>
      <c r="H571" s="34">
        <v>8.2590210000000008E-6</v>
      </c>
      <c r="I571" s="55">
        <v>270382</v>
      </c>
      <c r="J571" s="55">
        <v>-26241</v>
      </c>
      <c r="K571" s="55">
        <v>-52</v>
      </c>
      <c r="L571" s="55">
        <v>40608</v>
      </c>
      <c r="M571" s="55">
        <v>2630</v>
      </c>
      <c r="N571" s="87">
        <v>0</v>
      </c>
      <c r="O571" s="55">
        <v>6217</v>
      </c>
      <c r="P571" s="55">
        <v>18552</v>
      </c>
      <c r="Q571" s="56">
        <f t="shared" si="40"/>
        <v>312096</v>
      </c>
      <c r="R571" s="56">
        <v>4894</v>
      </c>
      <c r="S571" s="56">
        <v>9512</v>
      </c>
      <c r="T571" s="56">
        <v>60141</v>
      </c>
      <c r="U571" s="56">
        <v>74271</v>
      </c>
      <c r="V571" s="88">
        <f t="shared" si="41"/>
        <v>148818</v>
      </c>
      <c r="W571" s="56">
        <v>9319</v>
      </c>
      <c r="X571" s="56">
        <v>8651</v>
      </c>
      <c r="Y571" s="56">
        <v>33714</v>
      </c>
      <c r="Z571" s="56">
        <v>24</v>
      </c>
      <c r="AA571" s="88">
        <f t="shared" si="42"/>
        <v>51708</v>
      </c>
      <c r="AB571" s="56">
        <v>40608</v>
      </c>
      <c r="AC571" s="56">
        <v>-2773</v>
      </c>
      <c r="AD571" s="56">
        <f t="shared" si="43"/>
        <v>37835</v>
      </c>
      <c r="AE571" s="56">
        <v>14318</v>
      </c>
      <c r="AF571" s="88">
        <v>52153</v>
      </c>
      <c r="AG571" s="56"/>
      <c r="AH571" s="56"/>
      <c r="AI571" s="56"/>
    </row>
    <row r="572" spans="1:35">
      <c r="A572" s="4"/>
      <c r="B572" s="2">
        <v>4</v>
      </c>
      <c r="C572" s="4" t="s">
        <v>393</v>
      </c>
      <c r="D572" s="18" t="s">
        <v>1707</v>
      </c>
      <c r="E572" s="18" t="s">
        <v>1708</v>
      </c>
      <c r="F572" s="18"/>
      <c r="G572" s="19" t="s">
        <v>1709</v>
      </c>
      <c r="H572" s="34">
        <v>1.27704963E-4</v>
      </c>
      <c r="I572" s="55">
        <v>4574754</v>
      </c>
      <c r="J572" s="55">
        <v>-405751</v>
      </c>
      <c r="K572" s="55">
        <v>-807</v>
      </c>
      <c r="L572" s="55">
        <v>569729</v>
      </c>
      <c r="M572" s="55">
        <v>40673</v>
      </c>
      <c r="N572" s="87">
        <v>0</v>
      </c>
      <c r="O572" s="55">
        <v>96124</v>
      </c>
      <c r="P572" s="55">
        <v>-48941</v>
      </c>
      <c r="Q572" s="56">
        <f t="shared" si="40"/>
        <v>4825781</v>
      </c>
      <c r="R572" s="56">
        <v>75667</v>
      </c>
      <c r="S572" s="56">
        <v>147081</v>
      </c>
      <c r="T572" s="56">
        <v>929935</v>
      </c>
      <c r="U572" s="56">
        <v>868591</v>
      </c>
      <c r="V572" s="88">
        <f t="shared" si="41"/>
        <v>2021274</v>
      </c>
      <c r="W572" s="56">
        <v>144095</v>
      </c>
      <c r="X572" s="56">
        <v>133764</v>
      </c>
      <c r="Y572" s="56">
        <v>521297</v>
      </c>
      <c r="Z572" s="56">
        <v>413</v>
      </c>
      <c r="AA572" s="88">
        <f t="shared" si="42"/>
        <v>799569</v>
      </c>
      <c r="AB572" s="56">
        <v>569729</v>
      </c>
      <c r="AC572" s="56">
        <v>15297</v>
      </c>
      <c r="AD572" s="56">
        <f t="shared" si="43"/>
        <v>585026</v>
      </c>
      <c r="AE572" s="56">
        <v>173894</v>
      </c>
      <c r="AF572" s="88">
        <v>758920</v>
      </c>
      <c r="AG572" s="56"/>
      <c r="AH572" s="56"/>
      <c r="AI572" s="56"/>
    </row>
    <row r="573" spans="1:35">
      <c r="A573" s="4"/>
      <c r="B573" s="2">
        <v>4</v>
      </c>
      <c r="C573" s="4" t="s">
        <v>393</v>
      </c>
      <c r="D573" s="18" t="s">
        <v>1710</v>
      </c>
      <c r="E573" s="18" t="s">
        <v>1711</v>
      </c>
      <c r="F573" s="18"/>
      <c r="G573" s="19" t="s">
        <v>1712</v>
      </c>
      <c r="H573" s="34">
        <v>1.71917367E-4</v>
      </c>
      <c r="I573" s="55">
        <v>6169014</v>
      </c>
      <c r="J573" s="55">
        <v>-546225</v>
      </c>
      <c r="K573" s="55">
        <v>-1086</v>
      </c>
      <c r="L573" s="55">
        <v>765430</v>
      </c>
      <c r="M573" s="55">
        <v>54754</v>
      </c>
      <c r="N573" s="87">
        <v>0</v>
      </c>
      <c r="O573" s="55">
        <v>129403</v>
      </c>
      <c r="P573" s="55">
        <v>-74788</v>
      </c>
      <c r="Q573" s="56">
        <f t="shared" si="40"/>
        <v>6496502</v>
      </c>
      <c r="R573" s="56">
        <v>101864</v>
      </c>
      <c r="S573" s="56">
        <v>198002</v>
      </c>
      <c r="T573" s="56">
        <v>1251885</v>
      </c>
      <c r="U573" s="56">
        <v>1409166</v>
      </c>
      <c r="V573" s="88">
        <f t="shared" si="41"/>
        <v>2960917</v>
      </c>
      <c r="W573" s="56">
        <v>193982</v>
      </c>
      <c r="X573" s="56">
        <v>180074</v>
      </c>
      <c r="Y573" s="56">
        <v>701774</v>
      </c>
      <c r="Z573" s="56">
        <v>507</v>
      </c>
      <c r="AA573" s="88">
        <f t="shared" si="42"/>
        <v>1076337</v>
      </c>
      <c r="AB573" s="56">
        <v>765430</v>
      </c>
      <c r="AC573" s="56">
        <v>22136</v>
      </c>
      <c r="AD573" s="56">
        <f t="shared" si="43"/>
        <v>787566</v>
      </c>
      <c r="AE573" s="56">
        <v>282050</v>
      </c>
      <c r="AF573" s="88">
        <v>1069616</v>
      </c>
      <c r="AG573" s="56"/>
      <c r="AH573" s="56"/>
      <c r="AI573" s="56"/>
    </row>
    <row r="574" spans="1:35">
      <c r="A574" s="4"/>
      <c r="B574" s="2">
        <v>4</v>
      </c>
      <c r="C574" s="4" t="s">
        <v>393</v>
      </c>
      <c r="D574" s="18" t="s">
        <v>1713</v>
      </c>
      <c r="E574" s="18" t="s">
        <v>1714</v>
      </c>
      <c r="F574" s="18"/>
      <c r="G574" s="19" t="s">
        <v>1715</v>
      </c>
      <c r="H574" s="34">
        <v>5.2315314999999998E-5</v>
      </c>
      <c r="I574" s="55">
        <v>1970193</v>
      </c>
      <c r="J574" s="55">
        <v>-166219</v>
      </c>
      <c r="K574" s="55">
        <v>-331</v>
      </c>
      <c r="L574" s="55">
        <v>219202</v>
      </c>
      <c r="M574" s="55">
        <v>16662</v>
      </c>
      <c r="N574" s="87">
        <v>0</v>
      </c>
      <c r="O574" s="55">
        <v>39378</v>
      </c>
      <c r="P574" s="55">
        <v>-101967</v>
      </c>
      <c r="Q574" s="56">
        <f t="shared" si="40"/>
        <v>1976918</v>
      </c>
      <c r="R574" s="56">
        <v>30998</v>
      </c>
      <c r="S574" s="56">
        <v>60253</v>
      </c>
      <c r="T574" s="56">
        <v>380955</v>
      </c>
      <c r="U574" s="56">
        <v>565545</v>
      </c>
      <c r="V574" s="88">
        <f t="shared" si="41"/>
        <v>1037751</v>
      </c>
      <c r="W574" s="56">
        <v>59030</v>
      </c>
      <c r="X574" s="56">
        <v>54798</v>
      </c>
      <c r="Y574" s="56">
        <v>213553</v>
      </c>
      <c r="Z574" s="56">
        <v>124</v>
      </c>
      <c r="AA574" s="88">
        <f t="shared" si="42"/>
        <v>327505</v>
      </c>
      <c r="AB574" s="56">
        <v>219202</v>
      </c>
      <c r="AC574" s="56">
        <v>20458</v>
      </c>
      <c r="AD574" s="56">
        <f t="shared" si="43"/>
        <v>239660</v>
      </c>
      <c r="AE574" s="56">
        <v>114976</v>
      </c>
      <c r="AF574" s="88">
        <v>354636</v>
      </c>
      <c r="AG574" s="56"/>
      <c r="AH574" s="56"/>
      <c r="AI574" s="56"/>
    </row>
    <row r="575" spans="1:35">
      <c r="A575" s="4"/>
      <c r="B575" s="2">
        <v>4</v>
      </c>
      <c r="C575" s="4" t="s">
        <v>393</v>
      </c>
      <c r="D575" s="18" t="s">
        <v>1716</v>
      </c>
      <c r="E575" s="18" t="s">
        <v>1717</v>
      </c>
      <c r="F575" s="18"/>
      <c r="G575" s="19" t="s">
        <v>1718</v>
      </c>
      <c r="H575" s="34">
        <v>2.9093369E-5</v>
      </c>
      <c r="I575" s="55">
        <v>1037024</v>
      </c>
      <c r="J575" s="55">
        <v>-92437</v>
      </c>
      <c r="K575" s="55">
        <v>-184</v>
      </c>
      <c r="L575" s="55">
        <v>130560</v>
      </c>
      <c r="M575" s="55">
        <v>9266</v>
      </c>
      <c r="N575" s="87">
        <v>0</v>
      </c>
      <c r="O575" s="55">
        <v>21898</v>
      </c>
      <c r="P575" s="55">
        <v>-6732</v>
      </c>
      <c r="Q575" s="56">
        <f t="shared" si="40"/>
        <v>1099395</v>
      </c>
      <c r="R575" s="56">
        <v>17238</v>
      </c>
      <c r="S575" s="56">
        <v>33508</v>
      </c>
      <c r="T575" s="56">
        <v>211855</v>
      </c>
      <c r="U575" s="56">
        <v>302939</v>
      </c>
      <c r="V575" s="88">
        <f t="shared" si="41"/>
        <v>565540</v>
      </c>
      <c r="W575" s="56">
        <v>32827</v>
      </c>
      <c r="X575" s="56">
        <v>30474</v>
      </c>
      <c r="Y575" s="56">
        <v>118760</v>
      </c>
      <c r="Z575" s="56">
        <v>74</v>
      </c>
      <c r="AA575" s="88">
        <f t="shared" si="42"/>
        <v>182135</v>
      </c>
      <c r="AB575" s="56">
        <v>130560</v>
      </c>
      <c r="AC575" s="56">
        <v>2719</v>
      </c>
      <c r="AD575" s="56">
        <f t="shared" si="43"/>
        <v>133279</v>
      </c>
      <c r="AE575" s="56">
        <v>60415</v>
      </c>
      <c r="AF575" s="88">
        <v>193694</v>
      </c>
      <c r="AG575" s="56"/>
      <c r="AH575" s="56"/>
      <c r="AI575" s="56"/>
    </row>
    <row r="576" spans="1:35">
      <c r="A576" s="4"/>
      <c r="B576" s="2">
        <v>4</v>
      </c>
      <c r="C576" s="4" t="s">
        <v>393</v>
      </c>
      <c r="D576" s="18" t="s">
        <v>1719</v>
      </c>
      <c r="E576" s="18" t="s">
        <v>1720</v>
      </c>
      <c r="F576" s="18"/>
      <c r="G576" s="19" t="s">
        <v>1721</v>
      </c>
      <c r="H576" s="34">
        <v>2.2187574030000001E-3</v>
      </c>
      <c r="I576" s="55">
        <v>77400365</v>
      </c>
      <c r="J576" s="55">
        <v>-7049554</v>
      </c>
      <c r="K576" s="55">
        <v>-14021</v>
      </c>
      <c r="L576" s="55">
        <v>10205887</v>
      </c>
      <c r="M576" s="55">
        <v>706660</v>
      </c>
      <c r="N576" s="87">
        <v>0</v>
      </c>
      <c r="O576" s="55">
        <v>1670071</v>
      </c>
      <c r="P576" s="55">
        <v>924135</v>
      </c>
      <c r="Q576" s="56">
        <f t="shared" si="40"/>
        <v>83843543</v>
      </c>
      <c r="R576" s="56">
        <v>1314651</v>
      </c>
      <c r="S576" s="56">
        <v>2555401</v>
      </c>
      <c r="T576" s="56">
        <v>16156765</v>
      </c>
      <c r="U576" s="56">
        <v>18899839</v>
      </c>
      <c r="V576" s="88">
        <f t="shared" si="41"/>
        <v>38926656</v>
      </c>
      <c r="W576" s="56">
        <v>2503520</v>
      </c>
      <c r="X576" s="56">
        <v>2324032</v>
      </c>
      <c r="Y576" s="56">
        <v>9057067</v>
      </c>
      <c r="Z576" s="56">
        <v>6476</v>
      </c>
      <c r="AA576" s="88">
        <f t="shared" si="42"/>
        <v>13891095</v>
      </c>
      <c r="AB576" s="56">
        <v>10205887</v>
      </c>
      <c r="AC576" s="56">
        <v>-41593</v>
      </c>
      <c r="AD576" s="56">
        <f t="shared" si="43"/>
        <v>10164294</v>
      </c>
      <c r="AE576" s="56">
        <v>3735857</v>
      </c>
      <c r="AF576" s="88">
        <v>13900151</v>
      </c>
      <c r="AG576" s="56"/>
      <c r="AH576" s="56"/>
      <c r="AI576" s="56"/>
    </row>
    <row r="577" spans="1:35">
      <c r="A577" s="4"/>
      <c r="B577" s="2">
        <v>4</v>
      </c>
      <c r="C577" s="4" t="s">
        <v>393</v>
      </c>
      <c r="D577" s="18" t="s">
        <v>1722</v>
      </c>
      <c r="E577" s="18" t="s">
        <v>1723</v>
      </c>
      <c r="F577" s="18"/>
      <c r="G577" s="19" t="s">
        <v>1724</v>
      </c>
      <c r="H577" s="34">
        <v>9.6781710000000006E-6</v>
      </c>
      <c r="I577" s="55">
        <v>318209</v>
      </c>
      <c r="J577" s="55">
        <v>-30750</v>
      </c>
      <c r="K577" s="55">
        <v>-61</v>
      </c>
      <c r="L577" s="55">
        <v>47384</v>
      </c>
      <c r="M577" s="55">
        <v>3082</v>
      </c>
      <c r="N577" s="87">
        <v>0</v>
      </c>
      <c r="O577" s="55">
        <v>7285</v>
      </c>
      <c r="P577" s="55">
        <v>20575</v>
      </c>
      <c r="Q577" s="56">
        <f t="shared" si="40"/>
        <v>365724</v>
      </c>
      <c r="R577" s="56">
        <v>5734</v>
      </c>
      <c r="S577" s="56">
        <v>11147</v>
      </c>
      <c r="T577" s="56">
        <v>70475</v>
      </c>
      <c r="U577" s="56">
        <v>118040</v>
      </c>
      <c r="V577" s="88">
        <f t="shared" si="41"/>
        <v>205396</v>
      </c>
      <c r="W577" s="56">
        <v>10920</v>
      </c>
      <c r="X577" s="56">
        <v>10137</v>
      </c>
      <c r="Y577" s="56">
        <v>39507</v>
      </c>
      <c r="Z577" s="56">
        <v>23</v>
      </c>
      <c r="AA577" s="88">
        <f t="shared" si="42"/>
        <v>60587</v>
      </c>
      <c r="AB577" s="56">
        <v>47384</v>
      </c>
      <c r="AC577" s="56">
        <v>-3048</v>
      </c>
      <c r="AD577" s="56">
        <f t="shared" si="43"/>
        <v>44336</v>
      </c>
      <c r="AE577" s="56">
        <v>22976</v>
      </c>
      <c r="AF577" s="88">
        <v>67312</v>
      </c>
      <c r="AG577" s="56"/>
      <c r="AH577" s="56"/>
      <c r="AI577" s="56"/>
    </row>
    <row r="578" spans="1:35">
      <c r="A578" s="4"/>
      <c r="B578" s="2">
        <v>4</v>
      </c>
      <c r="C578" s="4" t="s">
        <v>393</v>
      </c>
      <c r="D578" s="18" t="s">
        <v>1725</v>
      </c>
      <c r="E578" s="18" t="s">
        <v>1726</v>
      </c>
      <c r="F578" s="18"/>
      <c r="G578" s="19" t="s">
        <v>1727</v>
      </c>
      <c r="H578" s="34">
        <v>8.2656617000000004E-5</v>
      </c>
      <c r="I578" s="55">
        <v>3124575</v>
      </c>
      <c r="J578" s="55">
        <v>-262621</v>
      </c>
      <c r="K578" s="55">
        <v>-522</v>
      </c>
      <c r="L578" s="55">
        <v>344601</v>
      </c>
      <c r="M578" s="55">
        <v>26325</v>
      </c>
      <c r="N578" s="87">
        <v>0</v>
      </c>
      <c r="O578" s="55">
        <v>62216</v>
      </c>
      <c r="P578" s="55">
        <v>-171103</v>
      </c>
      <c r="Q578" s="56">
        <f t="shared" si="40"/>
        <v>3123471</v>
      </c>
      <c r="R578" s="56">
        <v>48975</v>
      </c>
      <c r="S578" s="56">
        <v>95198</v>
      </c>
      <c r="T578" s="56">
        <v>601897</v>
      </c>
      <c r="U578" s="56">
        <v>880817</v>
      </c>
      <c r="V578" s="88">
        <f t="shared" si="41"/>
        <v>1626887</v>
      </c>
      <c r="W578" s="56">
        <v>93265</v>
      </c>
      <c r="X578" s="56">
        <v>86578</v>
      </c>
      <c r="Y578" s="56">
        <v>337408</v>
      </c>
      <c r="Z578" s="56">
        <v>197</v>
      </c>
      <c r="AA578" s="88">
        <f t="shared" si="42"/>
        <v>517448</v>
      </c>
      <c r="AB578" s="56">
        <v>344601</v>
      </c>
      <c r="AC578" s="56">
        <v>34055</v>
      </c>
      <c r="AD578" s="56">
        <f t="shared" si="43"/>
        <v>378656</v>
      </c>
      <c r="AE578" s="56">
        <v>179369</v>
      </c>
      <c r="AF578" s="88">
        <v>558025</v>
      </c>
      <c r="AG578" s="56"/>
      <c r="AH578" s="56"/>
      <c r="AI578" s="56"/>
    </row>
    <row r="579" spans="1:35">
      <c r="A579" s="4"/>
      <c r="B579" s="2">
        <v>4</v>
      </c>
      <c r="C579" s="4" t="s">
        <v>393</v>
      </c>
      <c r="D579" s="18" t="s">
        <v>1728</v>
      </c>
      <c r="E579" s="18" t="s">
        <v>1729</v>
      </c>
      <c r="F579" s="18"/>
      <c r="G579" s="19" t="s">
        <v>1730</v>
      </c>
      <c r="H579" s="34">
        <v>3.3005050099999998E-4</v>
      </c>
      <c r="I579" s="55">
        <v>11662127</v>
      </c>
      <c r="J579" s="55">
        <v>-1048654</v>
      </c>
      <c r="K579" s="55">
        <v>-2086</v>
      </c>
      <c r="L579" s="55">
        <v>1496251</v>
      </c>
      <c r="M579" s="55">
        <v>105119</v>
      </c>
      <c r="N579" s="87">
        <v>0</v>
      </c>
      <c r="O579" s="55">
        <v>248431</v>
      </c>
      <c r="P579" s="55">
        <v>10930</v>
      </c>
      <c r="Q579" s="56">
        <f t="shared" si="40"/>
        <v>12472118</v>
      </c>
      <c r="R579" s="56">
        <v>195560</v>
      </c>
      <c r="S579" s="56">
        <v>380128</v>
      </c>
      <c r="T579" s="56">
        <v>2403394</v>
      </c>
      <c r="U579" s="56">
        <v>3036878</v>
      </c>
      <c r="V579" s="88">
        <f t="shared" si="41"/>
        <v>6015960</v>
      </c>
      <c r="W579" s="56">
        <v>372410</v>
      </c>
      <c r="X579" s="56">
        <v>345711</v>
      </c>
      <c r="Y579" s="56">
        <v>1347281</v>
      </c>
      <c r="Z579" s="56">
        <v>913</v>
      </c>
      <c r="AA579" s="88">
        <f t="shared" si="42"/>
        <v>2066315</v>
      </c>
      <c r="AB579" s="56">
        <v>1496251</v>
      </c>
      <c r="AC579" s="56">
        <v>15735</v>
      </c>
      <c r="AD579" s="56">
        <f t="shared" si="43"/>
        <v>1511986</v>
      </c>
      <c r="AE579" s="56">
        <v>603684</v>
      </c>
      <c r="AF579" s="88">
        <v>2115670</v>
      </c>
      <c r="AG579" s="56"/>
      <c r="AH579" s="56"/>
      <c r="AI579" s="56"/>
    </row>
    <row r="580" spans="1:35">
      <c r="A580" s="4"/>
      <c r="B580" s="2">
        <v>4</v>
      </c>
      <c r="C580" s="4" t="s">
        <v>393</v>
      </c>
      <c r="D580" s="18" t="s">
        <v>1731</v>
      </c>
      <c r="E580" s="18" t="s">
        <v>1732</v>
      </c>
      <c r="F580" s="18"/>
      <c r="G580" s="19" t="s">
        <v>1733</v>
      </c>
      <c r="H580" s="34">
        <v>1.230620535E-3</v>
      </c>
      <c r="I580" s="55">
        <v>44324368</v>
      </c>
      <c r="J580" s="55">
        <v>-3909993</v>
      </c>
      <c r="K580" s="55">
        <v>-7777</v>
      </c>
      <c r="L580" s="55">
        <v>5454694</v>
      </c>
      <c r="M580" s="55">
        <v>391944</v>
      </c>
      <c r="N580" s="87">
        <v>0</v>
      </c>
      <c r="O580" s="55">
        <v>926295</v>
      </c>
      <c r="P580" s="55">
        <v>-676211</v>
      </c>
      <c r="Q580" s="56">
        <f t="shared" si="40"/>
        <v>46503320</v>
      </c>
      <c r="R580" s="56">
        <v>729163</v>
      </c>
      <c r="S580" s="56">
        <v>1417338</v>
      </c>
      <c r="T580" s="56">
        <v>8961253</v>
      </c>
      <c r="U580" s="56">
        <v>8992586</v>
      </c>
      <c r="V580" s="88">
        <f t="shared" si="41"/>
        <v>20100340</v>
      </c>
      <c r="W580" s="56">
        <v>1388562</v>
      </c>
      <c r="X580" s="56">
        <v>1289010</v>
      </c>
      <c r="Y580" s="56">
        <v>5023448</v>
      </c>
      <c r="Z580" s="56">
        <v>3849</v>
      </c>
      <c r="AA580" s="88">
        <f t="shared" si="42"/>
        <v>7704869</v>
      </c>
      <c r="AB580" s="56">
        <v>5454694</v>
      </c>
      <c r="AC580" s="56">
        <v>182871</v>
      </c>
      <c r="AD580" s="56">
        <f t="shared" si="43"/>
        <v>5637565</v>
      </c>
      <c r="AE580" s="56">
        <v>1804602</v>
      </c>
      <c r="AF580" s="88">
        <v>7442167</v>
      </c>
      <c r="AG580" s="56"/>
      <c r="AH580" s="56"/>
      <c r="AI580" s="56"/>
    </row>
    <row r="581" spans="1:35">
      <c r="A581" s="4"/>
      <c r="B581" s="2">
        <v>4</v>
      </c>
      <c r="C581" s="4" t="s">
        <v>393</v>
      </c>
      <c r="D581" s="18" t="s">
        <v>1734</v>
      </c>
      <c r="E581" s="18" t="s">
        <v>1735</v>
      </c>
      <c r="F581" s="18"/>
      <c r="G581" s="19" t="s">
        <v>1736</v>
      </c>
      <c r="H581" s="34">
        <v>3.4326002399999998E-4</v>
      </c>
      <c r="I581" s="55">
        <v>12151635</v>
      </c>
      <c r="J581" s="55">
        <v>-1090624</v>
      </c>
      <c r="K581" s="55">
        <v>-2169</v>
      </c>
      <c r="L581" s="55">
        <v>1552774</v>
      </c>
      <c r="M581" s="55">
        <v>109327</v>
      </c>
      <c r="N581" s="87">
        <v>0</v>
      </c>
      <c r="O581" s="55">
        <v>258374</v>
      </c>
      <c r="P581" s="55">
        <v>-8031</v>
      </c>
      <c r="Q581" s="56">
        <f t="shared" si="40"/>
        <v>12971286</v>
      </c>
      <c r="R581" s="56">
        <v>203387</v>
      </c>
      <c r="S581" s="56">
        <v>395342</v>
      </c>
      <c r="T581" s="56">
        <v>2499584</v>
      </c>
      <c r="U581" s="56">
        <v>2877825</v>
      </c>
      <c r="V581" s="88">
        <f t="shared" si="41"/>
        <v>5976138</v>
      </c>
      <c r="W581" s="56">
        <v>387315</v>
      </c>
      <c r="X581" s="56">
        <v>359547</v>
      </c>
      <c r="Y581" s="56">
        <v>1401203</v>
      </c>
      <c r="Z581" s="56">
        <v>1006</v>
      </c>
      <c r="AA581" s="88">
        <f t="shared" si="42"/>
        <v>2149071</v>
      </c>
      <c r="AB581" s="56">
        <v>1552774</v>
      </c>
      <c r="AC581" s="56">
        <v>19726</v>
      </c>
      <c r="AD581" s="56">
        <f t="shared" si="43"/>
        <v>1572500</v>
      </c>
      <c r="AE581" s="56">
        <v>572480</v>
      </c>
      <c r="AF581" s="88">
        <v>2144980</v>
      </c>
      <c r="AG581" s="56"/>
      <c r="AH581" s="56"/>
      <c r="AI581" s="56"/>
    </row>
    <row r="582" spans="1:35">
      <c r="A582" s="4"/>
      <c r="B582" s="2">
        <v>4</v>
      </c>
      <c r="C582" s="4" t="s">
        <v>393</v>
      </c>
      <c r="D582" s="18" t="s">
        <v>1737</v>
      </c>
      <c r="E582" s="18" t="s">
        <v>1738</v>
      </c>
      <c r="F582" s="18"/>
      <c r="G582" s="19" t="s">
        <v>1739</v>
      </c>
      <c r="H582" s="34">
        <v>4.1006174999999999E-5</v>
      </c>
      <c r="I582" s="55">
        <v>1417446</v>
      </c>
      <c r="J582" s="55">
        <v>-130287</v>
      </c>
      <c r="K582" s="55">
        <v>-259</v>
      </c>
      <c r="L582" s="55">
        <v>190546</v>
      </c>
      <c r="M582" s="55">
        <v>13060</v>
      </c>
      <c r="N582" s="87">
        <v>0</v>
      </c>
      <c r="O582" s="55">
        <v>30866</v>
      </c>
      <c r="P582" s="55">
        <v>28190</v>
      </c>
      <c r="Q582" s="56">
        <f t="shared" si="40"/>
        <v>1549562</v>
      </c>
      <c r="R582" s="56">
        <v>24297</v>
      </c>
      <c r="S582" s="56">
        <v>47228</v>
      </c>
      <c r="T582" s="56">
        <v>298603</v>
      </c>
      <c r="U582" s="56">
        <v>477297</v>
      </c>
      <c r="V582" s="88">
        <f t="shared" si="41"/>
        <v>847425</v>
      </c>
      <c r="W582" s="56">
        <v>46269</v>
      </c>
      <c r="X582" s="56">
        <v>42952</v>
      </c>
      <c r="Y582" s="56">
        <v>167389</v>
      </c>
      <c r="Z582" s="56">
        <v>93</v>
      </c>
      <c r="AA582" s="88">
        <f t="shared" si="42"/>
        <v>256703</v>
      </c>
      <c r="AB582" s="56">
        <v>190546</v>
      </c>
      <c r="AC582" s="56">
        <v>-2694</v>
      </c>
      <c r="AD582" s="56">
        <f t="shared" si="43"/>
        <v>187852</v>
      </c>
      <c r="AE582" s="56">
        <v>94208</v>
      </c>
      <c r="AF582" s="88">
        <v>282060</v>
      </c>
      <c r="AG582" s="56"/>
      <c r="AH582" s="56"/>
      <c r="AI582" s="56"/>
    </row>
    <row r="583" spans="1:35">
      <c r="A583" s="4"/>
      <c r="B583" s="2">
        <v>4</v>
      </c>
      <c r="C583" s="4" t="s">
        <v>393</v>
      </c>
      <c r="D583" s="18" t="s">
        <v>1740</v>
      </c>
      <c r="E583" s="18" t="s">
        <v>1741</v>
      </c>
      <c r="F583" s="18"/>
      <c r="G583" s="19" t="s">
        <v>1742</v>
      </c>
      <c r="H583" s="34">
        <v>5.5057620999999997E-5</v>
      </c>
      <c r="I583" s="55">
        <v>2114663</v>
      </c>
      <c r="J583" s="55">
        <v>-174932</v>
      </c>
      <c r="K583" s="55">
        <v>-348</v>
      </c>
      <c r="L583" s="55">
        <v>224611</v>
      </c>
      <c r="M583" s="55">
        <v>17535</v>
      </c>
      <c r="N583" s="87">
        <v>0</v>
      </c>
      <c r="O583" s="55">
        <v>41442</v>
      </c>
      <c r="P583" s="55">
        <v>-142425</v>
      </c>
      <c r="Q583" s="56">
        <f t="shared" si="40"/>
        <v>2080546</v>
      </c>
      <c r="R583" s="56">
        <v>32623</v>
      </c>
      <c r="S583" s="56">
        <v>63411</v>
      </c>
      <c r="T583" s="56">
        <v>400924</v>
      </c>
      <c r="U583" s="56">
        <v>583856</v>
      </c>
      <c r="V583" s="88">
        <f t="shared" si="41"/>
        <v>1080814</v>
      </c>
      <c r="W583" s="56">
        <v>62124</v>
      </c>
      <c r="X583" s="56">
        <v>57670</v>
      </c>
      <c r="Y583" s="56">
        <v>224748</v>
      </c>
      <c r="Z583" s="56">
        <v>21701</v>
      </c>
      <c r="AA583" s="88">
        <f t="shared" si="42"/>
        <v>366243</v>
      </c>
      <c r="AB583" s="56">
        <v>224611</v>
      </c>
      <c r="AC583" s="56">
        <v>27612</v>
      </c>
      <c r="AD583" s="56">
        <f t="shared" si="43"/>
        <v>252223</v>
      </c>
      <c r="AE583" s="56">
        <v>115313</v>
      </c>
      <c r="AF583" s="88">
        <v>367536</v>
      </c>
      <c r="AG583" s="56"/>
      <c r="AH583" s="56"/>
      <c r="AI583" s="56"/>
    </row>
    <row r="584" spans="1:35">
      <c r="A584" s="4"/>
      <c r="B584" s="2">
        <v>4</v>
      </c>
      <c r="C584" s="4" t="s">
        <v>393</v>
      </c>
      <c r="D584" s="18" t="s">
        <v>1743</v>
      </c>
      <c r="E584" s="18" t="s">
        <v>1744</v>
      </c>
      <c r="F584" s="18"/>
      <c r="G584" s="19" t="s">
        <v>1745</v>
      </c>
      <c r="H584" s="34">
        <v>1.19285427E-4</v>
      </c>
      <c r="I584" s="55">
        <v>4125649</v>
      </c>
      <c r="J584" s="55">
        <v>-379000</v>
      </c>
      <c r="K584" s="55">
        <v>-754</v>
      </c>
      <c r="L584" s="55">
        <v>553944</v>
      </c>
      <c r="M584" s="55">
        <v>37991</v>
      </c>
      <c r="N584" s="87">
        <v>0</v>
      </c>
      <c r="O584" s="55">
        <v>89787</v>
      </c>
      <c r="P584" s="55">
        <v>80002</v>
      </c>
      <c r="Q584" s="56">
        <f t="shared" si="40"/>
        <v>4507619</v>
      </c>
      <c r="R584" s="56">
        <v>70679</v>
      </c>
      <c r="S584" s="56">
        <v>137384</v>
      </c>
      <c r="T584" s="56">
        <v>868624</v>
      </c>
      <c r="U584" s="56">
        <v>1433339</v>
      </c>
      <c r="V584" s="88">
        <f t="shared" si="41"/>
        <v>2510026</v>
      </c>
      <c r="W584" s="56">
        <v>134595</v>
      </c>
      <c r="X584" s="56">
        <v>124945</v>
      </c>
      <c r="Y584" s="56">
        <v>486928</v>
      </c>
      <c r="Z584" s="56">
        <v>264</v>
      </c>
      <c r="AA584" s="88">
        <f t="shared" si="42"/>
        <v>746732</v>
      </c>
      <c r="AB584" s="56">
        <v>553944</v>
      </c>
      <c r="AC584" s="56">
        <v>-7489</v>
      </c>
      <c r="AD584" s="56">
        <f t="shared" si="43"/>
        <v>546455</v>
      </c>
      <c r="AE584" s="56">
        <v>283141</v>
      </c>
      <c r="AF584" s="88">
        <v>829596</v>
      </c>
      <c r="AG584" s="56"/>
      <c r="AH584" s="56"/>
      <c r="AI584" s="56"/>
    </row>
    <row r="585" spans="1:35">
      <c r="A585" s="4"/>
      <c r="B585" s="2">
        <v>4</v>
      </c>
      <c r="C585" s="4" t="s">
        <v>393</v>
      </c>
      <c r="D585" s="18" t="s">
        <v>1746</v>
      </c>
      <c r="E585" s="18" t="s">
        <v>1747</v>
      </c>
      <c r="F585" s="18"/>
      <c r="G585" s="19" t="s">
        <v>1748</v>
      </c>
      <c r="H585" s="34">
        <v>6.4875534999999995E-5</v>
      </c>
      <c r="I585" s="55">
        <v>2136862</v>
      </c>
      <c r="J585" s="55">
        <v>-206126</v>
      </c>
      <c r="K585" s="55">
        <v>-410</v>
      </c>
      <c r="L585" s="55">
        <v>317065</v>
      </c>
      <c r="M585" s="55">
        <v>20662</v>
      </c>
      <c r="N585" s="87">
        <v>0</v>
      </c>
      <c r="O585" s="55">
        <v>48832</v>
      </c>
      <c r="P585" s="55">
        <v>134665</v>
      </c>
      <c r="Q585" s="56">
        <f t="shared" si="40"/>
        <v>2451550</v>
      </c>
      <c r="R585" s="56">
        <v>38440</v>
      </c>
      <c r="S585" s="56">
        <v>74719</v>
      </c>
      <c r="T585" s="56">
        <v>472417</v>
      </c>
      <c r="U585" s="56">
        <v>746622</v>
      </c>
      <c r="V585" s="88">
        <f t="shared" si="41"/>
        <v>1332198</v>
      </c>
      <c r="W585" s="56">
        <v>73202</v>
      </c>
      <c r="X585" s="56">
        <v>67954</v>
      </c>
      <c r="Y585" s="56">
        <v>264825</v>
      </c>
      <c r="Z585" s="56">
        <v>154</v>
      </c>
      <c r="AA585" s="88">
        <f t="shared" si="42"/>
        <v>406135</v>
      </c>
      <c r="AB585" s="56">
        <v>317065</v>
      </c>
      <c r="AC585" s="56">
        <v>-19865</v>
      </c>
      <c r="AD585" s="56">
        <f t="shared" si="43"/>
        <v>297200</v>
      </c>
      <c r="AE585" s="56">
        <v>145210</v>
      </c>
      <c r="AF585" s="88">
        <v>442410</v>
      </c>
      <c r="AG585" s="56"/>
      <c r="AH585" s="56"/>
      <c r="AI585" s="56"/>
    </row>
    <row r="586" spans="1:35">
      <c r="A586" s="4"/>
      <c r="B586" s="2">
        <v>4</v>
      </c>
      <c r="C586" s="4" t="s">
        <v>393</v>
      </c>
      <c r="D586" s="18" t="s">
        <v>1749</v>
      </c>
      <c r="E586" s="18" t="s">
        <v>1750</v>
      </c>
      <c r="F586" s="18"/>
      <c r="G586" s="19" t="s">
        <v>1751</v>
      </c>
      <c r="H586" s="34">
        <v>2.7021139000000001E-5</v>
      </c>
      <c r="I586" s="55">
        <v>837799</v>
      </c>
      <c r="J586" s="55">
        <v>-85853</v>
      </c>
      <c r="K586" s="55">
        <v>-171</v>
      </c>
      <c r="L586" s="55">
        <v>139771</v>
      </c>
      <c r="M586" s="55">
        <v>8606</v>
      </c>
      <c r="N586" s="87">
        <v>0</v>
      </c>
      <c r="O586" s="55">
        <v>20339</v>
      </c>
      <c r="P586" s="55">
        <v>100598</v>
      </c>
      <c r="Q586" s="56">
        <f t="shared" si="40"/>
        <v>1021089</v>
      </c>
      <c r="R586" s="56">
        <v>16010</v>
      </c>
      <c r="S586" s="56">
        <v>31121</v>
      </c>
      <c r="T586" s="56">
        <v>196765</v>
      </c>
      <c r="U586" s="56">
        <v>337797</v>
      </c>
      <c r="V586" s="88">
        <f t="shared" si="41"/>
        <v>581693</v>
      </c>
      <c r="W586" s="56">
        <v>30489</v>
      </c>
      <c r="X586" s="56">
        <v>28303</v>
      </c>
      <c r="Y586" s="56">
        <v>110301</v>
      </c>
      <c r="Z586" s="56">
        <v>61</v>
      </c>
      <c r="AA586" s="88">
        <f t="shared" si="42"/>
        <v>169154</v>
      </c>
      <c r="AB586" s="56">
        <v>139771</v>
      </c>
      <c r="AC586" s="56">
        <v>-15985</v>
      </c>
      <c r="AD586" s="56">
        <f t="shared" si="43"/>
        <v>123786</v>
      </c>
      <c r="AE586" s="56">
        <v>64731</v>
      </c>
      <c r="AF586" s="88">
        <v>188517</v>
      </c>
      <c r="AG586" s="56"/>
      <c r="AH586" s="56"/>
      <c r="AI586" s="56"/>
    </row>
    <row r="587" spans="1:35">
      <c r="A587" s="4"/>
      <c r="B587" s="2">
        <v>4</v>
      </c>
      <c r="C587" s="4" t="s">
        <v>393</v>
      </c>
      <c r="D587" s="18" t="s">
        <v>1752</v>
      </c>
      <c r="E587" s="18" t="s">
        <v>1753</v>
      </c>
      <c r="F587" s="18"/>
      <c r="G587" s="19" t="s">
        <v>1754</v>
      </c>
      <c r="H587" s="34">
        <v>6.6266358999999994E-5</v>
      </c>
      <c r="I587" s="55">
        <v>2491445</v>
      </c>
      <c r="J587" s="55">
        <v>-210545</v>
      </c>
      <c r="K587" s="55">
        <v>-419</v>
      </c>
      <c r="L587" s="55">
        <v>278268</v>
      </c>
      <c r="M587" s="55">
        <v>21106</v>
      </c>
      <c r="N587" s="87">
        <v>0</v>
      </c>
      <c r="O587" s="55">
        <v>49879</v>
      </c>
      <c r="P587" s="55">
        <v>-125627</v>
      </c>
      <c r="Q587" s="56">
        <f t="shared" si="40"/>
        <v>2504107</v>
      </c>
      <c r="R587" s="56">
        <v>39264</v>
      </c>
      <c r="S587" s="56">
        <v>76321</v>
      </c>
      <c r="T587" s="56">
        <v>482545</v>
      </c>
      <c r="U587" s="56">
        <v>702350</v>
      </c>
      <c r="V587" s="88">
        <f t="shared" si="41"/>
        <v>1300480</v>
      </c>
      <c r="W587" s="56">
        <v>74771</v>
      </c>
      <c r="X587" s="56">
        <v>69411</v>
      </c>
      <c r="Y587" s="56">
        <v>270502</v>
      </c>
      <c r="Z587" s="56">
        <v>160</v>
      </c>
      <c r="AA587" s="88">
        <f t="shared" si="42"/>
        <v>414844</v>
      </c>
      <c r="AB587" s="56">
        <v>278268</v>
      </c>
      <c r="AC587" s="56">
        <v>25303</v>
      </c>
      <c r="AD587" s="56">
        <f t="shared" si="43"/>
        <v>303571</v>
      </c>
      <c r="AE587" s="56">
        <v>142762</v>
      </c>
      <c r="AF587" s="88">
        <v>446333</v>
      </c>
      <c r="AG587" s="56"/>
      <c r="AH587" s="56"/>
      <c r="AI587" s="56"/>
    </row>
    <row r="588" spans="1:35">
      <c r="A588" s="4"/>
      <c r="B588" s="2">
        <v>4</v>
      </c>
      <c r="C588" s="4" t="s">
        <v>393</v>
      </c>
      <c r="D588" s="18" t="s">
        <v>1755</v>
      </c>
      <c r="E588" s="18" t="s">
        <v>1756</v>
      </c>
      <c r="F588" s="18"/>
      <c r="G588" s="19" t="s">
        <v>1757</v>
      </c>
      <c r="H588" s="34">
        <v>1.1768655999999999E-5</v>
      </c>
      <c r="I588" s="55">
        <v>440374</v>
      </c>
      <c r="J588" s="55">
        <v>-37392</v>
      </c>
      <c r="K588" s="55">
        <v>-74</v>
      </c>
      <c r="L588" s="55">
        <v>49728</v>
      </c>
      <c r="M588" s="55">
        <v>3749</v>
      </c>
      <c r="N588" s="87">
        <v>0</v>
      </c>
      <c r="O588" s="55">
        <v>8858</v>
      </c>
      <c r="P588" s="55">
        <v>-20523</v>
      </c>
      <c r="Q588" s="56">
        <f t="shared" si="40"/>
        <v>444720</v>
      </c>
      <c r="R588" s="56">
        <v>6973</v>
      </c>
      <c r="S588" s="56">
        <v>13554</v>
      </c>
      <c r="T588" s="56">
        <v>85698</v>
      </c>
      <c r="U588" s="56">
        <v>100205</v>
      </c>
      <c r="V588" s="88">
        <f t="shared" si="41"/>
        <v>206430</v>
      </c>
      <c r="W588" s="56">
        <v>13279</v>
      </c>
      <c r="X588" s="56">
        <v>12327</v>
      </c>
      <c r="Y588" s="56">
        <v>48040</v>
      </c>
      <c r="Z588" s="56">
        <v>34</v>
      </c>
      <c r="AA588" s="88">
        <f t="shared" si="42"/>
        <v>73680</v>
      </c>
      <c r="AB588" s="56">
        <v>49728</v>
      </c>
      <c r="AC588" s="56">
        <v>4185</v>
      </c>
      <c r="AD588" s="56">
        <f t="shared" si="43"/>
        <v>53913</v>
      </c>
      <c r="AE588" s="56">
        <v>20430</v>
      </c>
      <c r="AF588" s="88">
        <v>74343</v>
      </c>
      <c r="AG588" s="56"/>
      <c r="AH588" s="56"/>
      <c r="AI588" s="56"/>
    </row>
    <row r="589" spans="1:35">
      <c r="A589" s="4"/>
      <c r="B589" s="2">
        <v>4</v>
      </c>
      <c r="C589" s="4" t="s">
        <v>393</v>
      </c>
      <c r="D589" s="18" t="s">
        <v>1758</v>
      </c>
      <c r="E589" s="18" t="s">
        <v>1759</v>
      </c>
      <c r="F589" s="18"/>
      <c r="G589" s="19" t="s">
        <v>1760</v>
      </c>
      <c r="H589" s="34">
        <v>2.1717816000000001E-5</v>
      </c>
      <c r="I589" s="55">
        <v>701212</v>
      </c>
      <c r="J589" s="55">
        <v>-69003</v>
      </c>
      <c r="K589" s="55">
        <v>-137</v>
      </c>
      <c r="L589" s="55">
        <v>108227</v>
      </c>
      <c r="M589" s="55">
        <v>6917</v>
      </c>
      <c r="N589" s="87">
        <v>0</v>
      </c>
      <c r="O589" s="55">
        <v>16347</v>
      </c>
      <c r="P589" s="55">
        <v>57121</v>
      </c>
      <c r="Q589" s="56">
        <f t="shared" si="40"/>
        <v>820684</v>
      </c>
      <c r="R589" s="56">
        <v>12868</v>
      </c>
      <c r="S589" s="56">
        <v>25013</v>
      </c>
      <c r="T589" s="56">
        <v>158147</v>
      </c>
      <c r="U589" s="56">
        <v>38444</v>
      </c>
      <c r="V589" s="88">
        <f t="shared" si="41"/>
        <v>234472</v>
      </c>
      <c r="W589" s="56">
        <v>24505</v>
      </c>
      <c r="X589" s="56">
        <v>22748</v>
      </c>
      <c r="Y589" s="56">
        <v>88653</v>
      </c>
      <c r="Z589" s="56">
        <v>81641</v>
      </c>
      <c r="AA589" s="88">
        <f t="shared" si="42"/>
        <v>217547</v>
      </c>
      <c r="AB589" s="56">
        <v>108227</v>
      </c>
      <c r="AC589" s="56">
        <v>-8736</v>
      </c>
      <c r="AD589" s="56">
        <f t="shared" si="43"/>
        <v>99491</v>
      </c>
      <c r="AE589" s="56">
        <v>-9996</v>
      </c>
      <c r="AF589" s="88">
        <v>89495</v>
      </c>
      <c r="AG589" s="56"/>
      <c r="AH589" s="56"/>
      <c r="AI589" s="56"/>
    </row>
    <row r="590" spans="1:35">
      <c r="A590" s="4"/>
      <c r="B590" s="2">
        <v>4</v>
      </c>
      <c r="C590" s="4" t="s">
        <v>393</v>
      </c>
      <c r="D590" s="18" t="s">
        <v>1761</v>
      </c>
      <c r="E590" s="18" t="s">
        <v>1762</v>
      </c>
      <c r="F590" s="18"/>
      <c r="G590" s="19" t="s">
        <v>1763</v>
      </c>
      <c r="H590" s="34">
        <v>6.3312550000000001E-6</v>
      </c>
      <c r="I590" s="55">
        <v>237755</v>
      </c>
      <c r="J590" s="55">
        <v>-20116</v>
      </c>
      <c r="K590" s="55">
        <v>-40</v>
      </c>
      <c r="L590" s="55">
        <v>26629</v>
      </c>
      <c r="M590" s="55">
        <v>2017</v>
      </c>
      <c r="N590" s="87">
        <v>0</v>
      </c>
      <c r="O590" s="55">
        <v>4766</v>
      </c>
      <c r="P590" s="55">
        <v>-11762</v>
      </c>
      <c r="Q590" s="56">
        <f t="shared" si="40"/>
        <v>239249</v>
      </c>
      <c r="R590" s="56">
        <v>3751</v>
      </c>
      <c r="S590" s="56">
        <v>7292</v>
      </c>
      <c r="T590" s="56">
        <v>46104</v>
      </c>
      <c r="U590" s="56">
        <v>57927</v>
      </c>
      <c r="V590" s="88">
        <f t="shared" si="41"/>
        <v>115074</v>
      </c>
      <c r="W590" s="56">
        <v>7144</v>
      </c>
      <c r="X590" s="56">
        <v>6632</v>
      </c>
      <c r="Y590" s="56">
        <v>25844</v>
      </c>
      <c r="Z590" s="56">
        <v>18</v>
      </c>
      <c r="AA590" s="88">
        <f t="shared" si="42"/>
        <v>39638</v>
      </c>
      <c r="AB590" s="56">
        <v>26629</v>
      </c>
      <c r="AC590" s="56">
        <v>2375</v>
      </c>
      <c r="AD590" s="56">
        <f t="shared" si="43"/>
        <v>29004</v>
      </c>
      <c r="AE590" s="56">
        <v>11809</v>
      </c>
      <c r="AF590" s="88">
        <v>40813</v>
      </c>
      <c r="AG590" s="56"/>
      <c r="AH590" s="56"/>
      <c r="AI590" s="56"/>
    </row>
    <row r="591" spans="1:35">
      <c r="A591" s="4"/>
      <c r="B591" s="2">
        <v>4</v>
      </c>
      <c r="C591" s="4" t="s">
        <v>393</v>
      </c>
      <c r="D591" s="18" t="s">
        <v>1764</v>
      </c>
      <c r="E591" s="18" t="s">
        <v>1765</v>
      </c>
      <c r="F591" s="18"/>
      <c r="G591" s="19" t="s">
        <v>1766</v>
      </c>
      <c r="H591" s="34">
        <v>1.6984166999999999E-5</v>
      </c>
      <c r="I591" s="55">
        <v>669292</v>
      </c>
      <c r="J591" s="55">
        <v>-53963</v>
      </c>
      <c r="K591" s="55">
        <v>-107</v>
      </c>
      <c r="L591" s="55">
        <v>66782</v>
      </c>
      <c r="M591" s="55">
        <v>5409</v>
      </c>
      <c r="N591" s="87">
        <v>0</v>
      </c>
      <c r="O591" s="55">
        <v>12784</v>
      </c>
      <c r="P591" s="55">
        <v>-58391</v>
      </c>
      <c r="Q591" s="56">
        <f t="shared" si="40"/>
        <v>641806</v>
      </c>
      <c r="R591" s="56">
        <v>10063</v>
      </c>
      <c r="S591" s="56">
        <v>19561</v>
      </c>
      <c r="T591" s="56">
        <v>123677</v>
      </c>
      <c r="U591" s="56">
        <v>193876</v>
      </c>
      <c r="V591" s="88">
        <f t="shared" si="41"/>
        <v>347177</v>
      </c>
      <c r="W591" s="56">
        <v>19164</v>
      </c>
      <c r="X591" s="56">
        <v>17790</v>
      </c>
      <c r="Y591" s="56">
        <v>69330</v>
      </c>
      <c r="Z591" s="56">
        <v>17753</v>
      </c>
      <c r="AA591" s="88">
        <f t="shared" si="42"/>
        <v>124037</v>
      </c>
      <c r="AB591" s="56">
        <v>66782</v>
      </c>
      <c r="AC591" s="56">
        <v>11024</v>
      </c>
      <c r="AD591" s="56">
        <f t="shared" si="43"/>
        <v>77806</v>
      </c>
      <c r="AE591" s="56">
        <v>36464</v>
      </c>
      <c r="AF591" s="88">
        <v>114270</v>
      </c>
      <c r="AG591" s="56"/>
      <c r="AH591" s="56"/>
      <c r="AI591" s="56"/>
    </row>
    <row r="592" spans="1:35">
      <c r="A592" s="4"/>
      <c r="B592" s="2">
        <v>4</v>
      </c>
      <c r="C592" s="4" t="s">
        <v>393</v>
      </c>
      <c r="D592" s="18" t="s">
        <v>1767</v>
      </c>
      <c r="E592" s="18" t="s">
        <v>1768</v>
      </c>
      <c r="F592" s="18"/>
      <c r="G592" s="19" t="s">
        <v>1769</v>
      </c>
      <c r="H592" s="34">
        <v>2.2603751130000002E-3</v>
      </c>
      <c r="I592" s="55">
        <v>85221505</v>
      </c>
      <c r="J592" s="55">
        <v>-7181784</v>
      </c>
      <c r="K592" s="55">
        <v>-14284</v>
      </c>
      <c r="L592" s="55">
        <v>9456839</v>
      </c>
      <c r="M592" s="55">
        <v>719914</v>
      </c>
      <c r="N592" s="87">
        <v>0</v>
      </c>
      <c r="O592" s="55">
        <v>1701397</v>
      </c>
      <c r="P592" s="55">
        <v>-4487373</v>
      </c>
      <c r="Q592" s="56">
        <f t="shared" si="40"/>
        <v>85416214</v>
      </c>
      <c r="R592" s="56">
        <v>1339310</v>
      </c>
      <c r="S592" s="56">
        <v>2603333</v>
      </c>
      <c r="T592" s="56">
        <v>16459821</v>
      </c>
      <c r="U592" s="56">
        <v>11917799</v>
      </c>
      <c r="V592" s="88">
        <f t="shared" si="41"/>
        <v>32320263</v>
      </c>
      <c r="W592" s="56">
        <v>2550479</v>
      </c>
      <c r="X592" s="56">
        <v>2367624</v>
      </c>
      <c r="Y592" s="56">
        <v>9226952</v>
      </c>
      <c r="Z592" s="56">
        <v>1948794</v>
      </c>
      <c r="AA592" s="88">
        <f t="shared" si="42"/>
        <v>16093849</v>
      </c>
      <c r="AB592" s="56">
        <v>9456839</v>
      </c>
      <c r="AC592" s="56">
        <v>898108</v>
      </c>
      <c r="AD592" s="56">
        <f t="shared" si="43"/>
        <v>10354947</v>
      </c>
      <c r="AE592" s="56">
        <v>2092493</v>
      </c>
      <c r="AF592" s="88">
        <v>12447440</v>
      </c>
      <c r="AG592" s="56"/>
      <c r="AH592" s="56"/>
      <c r="AI592" s="56"/>
    </row>
    <row r="593" spans="1:35">
      <c r="A593" s="4"/>
      <c r="B593" s="2">
        <v>4</v>
      </c>
      <c r="C593" s="4" t="s">
        <v>393</v>
      </c>
      <c r="D593" s="18" t="s">
        <v>1770</v>
      </c>
      <c r="E593" s="18" t="s">
        <v>1771</v>
      </c>
      <c r="F593" s="18"/>
      <c r="G593" s="19" t="s">
        <v>1772</v>
      </c>
      <c r="H593" s="34">
        <v>4.5896563000000002E-5</v>
      </c>
      <c r="I593" s="55">
        <v>1444912</v>
      </c>
      <c r="J593" s="55">
        <v>-145825</v>
      </c>
      <c r="K593" s="55">
        <v>-290</v>
      </c>
      <c r="L593" s="55">
        <v>234176</v>
      </c>
      <c r="M593" s="55">
        <v>14618</v>
      </c>
      <c r="N593" s="87">
        <v>0</v>
      </c>
      <c r="O593" s="55">
        <v>34546</v>
      </c>
      <c r="P593" s="55">
        <v>152226</v>
      </c>
      <c r="Q593" s="56">
        <f t="shared" si="40"/>
        <v>1734363</v>
      </c>
      <c r="R593" s="56">
        <v>27194</v>
      </c>
      <c r="S593" s="56">
        <v>52860</v>
      </c>
      <c r="T593" s="56">
        <v>334214</v>
      </c>
      <c r="U593" s="56">
        <v>628307</v>
      </c>
      <c r="V593" s="88">
        <f t="shared" si="41"/>
        <v>1042575</v>
      </c>
      <c r="W593" s="56">
        <v>51787</v>
      </c>
      <c r="X593" s="56">
        <v>48074</v>
      </c>
      <c r="Y593" s="56">
        <v>187352</v>
      </c>
      <c r="Z593" s="56">
        <v>91</v>
      </c>
      <c r="AA593" s="88">
        <f t="shared" si="42"/>
        <v>287304</v>
      </c>
      <c r="AB593" s="56">
        <v>234176</v>
      </c>
      <c r="AC593" s="56">
        <v>-23920</v>
      </c>
      <c r="AD593" s="56">
        <f t="shared" si="43"/>
        <v>210256</v>
      </c>
      <c r="AE593" s="56">
        <v>121259</v>
      </c>
      <c r="AF593" s="88">
        <v>331515</v>
      </c>
      <c r="AG593" s="56"/>
      <c r="AH593" s="56"/>
      <c r="AI593" s="56"/>
    </row>
    <row r="594" spans="1:35">
      <c r="A594" s="4"/>
      <c r="B594" s="2">
        <v>4</v>
      </c>
      <c r="C594" s="4" t="s">
        <v>393</v>
      </c>
      <c r="D594" s="18" t="s">
        <v>1773</v>
      </c>
      <c r="E594" s="18" t="s">
        <v>1774</v>
      </c>
      <c r="F594" s="18"/>
      <c r="G594" s="19" t="s">
        <v>1775</v>
      </c>
      <c r="H594" s="34">
        <v>4.0654927999999999E-5</v>
      </c>
      <c r="I594" s="55">
        <v>1582631</v>
      </c>
      <c r="J594" s="55">
        <v>-129171</v>
      </c>
      <c r="K594" s="55">
        <v>-257</v>
      </c>
      <c r="L594" s="55">
        <v>162730</v>
      </c>
      <c r="M594" s="55">
        <v>12948</v>
      </c>
      <c r="N594" s="87">
        <v>0</v>
      </c>
      <c r="O594" s="55">
        <v>30601</v>
      </c>
      <c r="P594" s="55">
        <v>-123193</v>
      </c>
      <c r="Q594" s="56">
        <f t="shared" si="40"/>
        <v>1536289</v>
      </c>
      <c r="R594" s="56">
        <v>24089</v>
      </c>
      <c r="S594" s="56">
        <v>46823</v>
      </c>
      <c r="T594" s="56">
        <v>296045</v>
      </c>
      <c r="U594" s="56">
        <v>225219</v>
      </c>
      <c r="V594" s="88">
        <f t="shared" si="41"/>
        <v>592176</v>
      </c>
      <c r="W594" s="56">
        <v>45873</v>
      </c>
      <c r="X594" s="56">
        <v>42584</v>
      </c>
      <c r="Y594" s="56">
        <v>165955</v>
      </c>
      <c r="Z594" s="56">
        <v>73317</v>
      </c>
      <c r="AA594" s="88">
        <f t="shared" si="42"/>
        <v>327729</v>
      </c>
      <c r="AB594" s="56">
        <v>162730</v>
      </c>
      <c r="AC594" s="56">
        <v>23513</v>
      </c>
      <c r="AD594" s="56">
        <f t="shared" si="43"/>
        <v>186243</v>
      </c>
      <c r="AE594" s="56">
        <v>33222</v>
      </c>
      <c r="AF594" s="88">
        <v>219465</v>
      </c>
      <c r="AG594" s="56"/>
      <c r="AH594" s="56"/>
      <c r="AI594" s="56"/>
    </row>
    <row r="595" spans="1:35">
      <c r="A595" s="4"/>
      <c r="B595" s="2">
        <v>4</v>
      </c>
      <c r="C595" s="4" t="s">
        <v>393</v>
      </c>
      <c r="D595" s="18" t="s">
        <v>1776</v>
      </c>
      <c r="E595" s="18" t="s">
        <v>1777</v>
      </c>
      <c r="F595" s="18"/>
      <c r="G595" s="19" t="s">
        <v>1778</v>
      </c>
      <c r="H595" s="34">
        <v>5.6735484999999998E-5</v>
      </c>
      <c r="I595" s="55">
        <v>2253478</v>
      </c>
      <c r="J595" s="55">
        <v>-180263</v>
      </c>
      <c r="K595" s="55">
        <v>-359</v>
      </c>
      <c r="L595" s="55">
        <v>220473</v>
      </c>
      <c r="M595" s="55">
        <v>18070</v>
      </c>
      <c r="N595" s="87">
        <v>0</v>
      </c>
      <c r="O595" s="55">
        <v>42705</v>
      </c>
      <c r="P595" s="55">
        <v>-210154</v>
      </c>
      <c r="Q595" s="56">
        <f t="shared" si="40"/>
        <v>2143950</v>
      </c>
      <c r="R595" s="56">
        <v>33617</v>
      </c>
      <c r="S595" s="56">
        <v>65344</v>
      </c>
      <c r="T595" s="56">
        <v>413142</v>
      </c>
      <c r="U595" s="56">
        <v>509819</v>
      </c>
      <c r="V595" s="88">
        <f t="shared" si="41"/>
        <v>1021922</v>
      </c>
      <c r="W595" s="56">
        <v>64017</v>
      </c>
      <c r="X595" s="56">
        <v>59427</v>
      </c>
      <c r="Y595" s="56">
        <v>231597</v>
      </c>
      <c r="Z595" s="56">
        <v>100533</v>
      </c>
      <c r="AA595" s="88">
        <f t="shared" si="42"/>
        <v>455574</v>
      </c>
      <c r="AB595" s="56">
        <v>220473</v>
      </c>
      <c r="AC595" s="56">
        <v>39437</v>
      </c>
      <c r="AD595" s="56">
        <f t="shared" si="43"/>
        <v>259910</v>
      </c>
      <c r="AE595" s="56">
        <v>86553</v>
      </c>
      <c r="AF595" s="88">
        <v>346463</v>
      </c>
      <c r="AG595" s="56"/>
      <c r="AH595" s="56"/>
      <c r="AI595" s="56"/>
    </row>
    <row r="596" spans="1:35">
      <c r="A596" s="4"/>
      <c r="B596" s="2">
        <v>4</v>
      </c>
      <c r="C596" s="4" t="s">
        <v>393</v>
      </c>
      <c r="D596" s="18" t="s">
        <v>1779</v>
      </c>
      <c r="E596" s="18" t="s">
        <v>1780</v>
      </c>
      <c r="F596" s="18"/>
      <c r="G596" s="19" t="s">
        <v>1781</v>
      </c>
      <c r="H596" s="34">
        <v>2.4827672100000001E-4</v>
      </c>
      <c r="I596" s="55">
        <v>9245303</v>
      </c>
      <c r="J596" s="55">
        <v>-788838</v>
      </c>
      <c r="K596" s="55">
        <v>-1569</v>
      </c>
      <c r="L596" s="55">
        <v>1055755</v>
      </c>
      <c r="M596" s="55">
        <v>79074</v>
      </c>
      <c r="N596" s="87">
        <v>0</v>
      </c>
      <c r="O596" s="55">
        <v>186879</v>
      </c>
      <c r="P596" s="55">
        <v>-394596</v>
      </c>
      <c r="Q596" s="56">
        <f t="shared" si="40"/>
        <v>9382008</v>
      </c>
      <c r="R596" s="56">
        <v>147108</v>
      </c>
      <c r="S596" s="56">
        <v>285947</v>
      </c>
      <c r="T596" s="56">
        <v>1807926</v>
      </c>
      <c r="U596" s="56">
        <v>1977952</v>
      </c>
      <c r="V596" s="88">
        <f t="shared" si="41"/>
        <v>4218933</v>
      </c>
      <c r="W596" s="56">
        <v>280141</v>
      </c>
      <c r="X596" s="56">
        <v>260057</v>
      </c>
      <c r="Y596" s="56">
        <v>1013477</v>
      </c>
      <c r="Z596" s="56">
        <v>732</v>
      </c>
      <c r="AA596" s="88">
        <f t="shared" si="42"/>
        <v>1554407</v>
      </c>
      <c r="AB596" s="56">
        <v>1055755</v>
      </c>
      <c r="AC596" s="56">
        <v>81619</v>
      </c>
      <c r="AD596" s="56">
        <f t="shared" si="43"/>
        <v>1137374</v>
      </c>
      <c r="AE596" s="56">
        <v>402966</v>
      </c>
      <c r="AF596" s="88">
        <v>1540340</v>
      </c>
      <c r="AG596" s="56"/>
      <c r="AH596" s="56"/>
      <c r="AI596" s="56"/>
    </row>
    <row r="597" spans="1:35">
      <c r="A597" s="4"/>
      <c r="B597" s="2">
        <v>4</v>
      </c>
      <c r="C597" s="4" t="s">
        <v>393</v>
      </c>
      <c r="D597" s="18" t="s">
        <v>1782</v>
      </c>
      <c r="E597" s="18" t="s">
        <v>1783</v>
      </c>
      <c r="F597" s="18"/>
      <c r="G597" s="19" t="s">
        <v>1784</v>
      </c>
      <c r="H597" s="34">
        <v>7.8538909999999995E-5</v>
      </c>
      <c r="I597" s="55">
        <v>2731710</v>
      </c>
      <c r="J597" s="55">
        <v>-249538</v>
      </c>
      <c r="K597" s="55">
        <v>-496</v>
      </c>
      <c r="L597" s="55">
        <v>362458</v>
      </c>
      <c r="M597" s="55">
        <v>25015</v>
      </c>
      <c r="N597" s="87">
        <v>0</v>
      </c>
      <c r="O597" s="55">
        <v>59117</v>
      </c>
      <c r="P597" s="55">
        <v>39603</v>
      </c>
      <c r="Q597" s="56">
        <f t="shared" si="40"/>
        <v>2967869</v>
      </c>
      <c r="R597" s="56">
        <v>46536</v>
      </c>
      <c r="S597" s="56">
        <v>90455</v>
      </c>
      <c r="T597" s="56">
        <v>571912</v>
      </c>
      <c r="U597" s="56">
        <v>892814</v>
      </c>
      <c r="V597" s="88">
        <f t="shared" si="41"/>
        <v>1601717</v>
      </c>
      <c r="W597" s="56">
        <v>88619</v>
      </c>
      <c r="X597" s="56">
        <v>82265</v>
      </c>
      <c r="Y597" s="56">
        <v>320599</v>
      </c>
      <c r="Z597" s="56">
        <v>190</v>
      </c>
      <c r="AA597" s="88">
        <f t="shared" si="42"/>
        <v>491673</v>
      </c>
      <c r="AB597" s="56">
        <v>362458</v>
      </c>
      <c r="AC597" s="56">
        <v>-2665</v>
      </c>
      <c r="AD597" s="56">
        <f t="shared" si="43"/>
        <v>359793</v>
      </c>
      <c r="AE597" s="56">
        <v>176763</v>
      </c>
      <c r="AF597" s="88">
        <v>536556</v>
      </c>
      <c r="AG597" s="56"/>
      <c r="AH597" s="56"/>
      <c r="AI597" s="56"/>
    </row>
    <row r="598" spans="1:35">
      <c r="A598" s="4"/>
      <c r="B598" s="2">
        <v>4</v>
      </c>
      <c r="C598" s="4" t="s">
        <v>393</v>
      </c>
      <c r="D598" s="18" t="s">
        <v>1785</v>
      </c>
      <c r="E598" s="18" t="s">
        <v>1786</v>
      </c>
      <c r="F598" s="18"/>
      <c r="G598" s="19" t="s">
        <v>1787</v>
      </c>
      <c r="H598" s="34">
        <v>1.3705423399999999E-4</v>
      </c>
      <c r="I598" s="55">
        <v>4967902</v>
      </c>
      <c r="J598" s="55">
        <v>-435456</v>
      </c>
      <c r="K598" s="55">
        <v>-866</v>
      </c>
      <c r="L598" s="55">
        <v>602838</v>
      </c>
      <c r="M598" s="55">
        <v>43651</v>
      </c>
      <c r="N598" s="87">
        <v>0</v>
      </c>
      <c r="O598" s="55">
        <v>103162</v>
      </c>
      <c r="P598" s="55">
        <v>-102155</v>
      </c>
      <c r="Q598" s="56">
        <f t="shared" ref="Q598:Q661" si="44">SUM(I598:K598,L598:P598)</f>
        <v>5179076</v>
      </c>
      <c r="R598" s="56">
        <v>81207</v>
      </c>
      <c r="S598" s="56">
        <v>157849</v>
      </c>
      <c r="T598" s="56">
        <v>998015</v>
      </c>
      <c r="U598" s="56">
        <v>1195343</v>
      </c>
      <c r="V598" s="88">
        <f t="shared" si="41"/>
        <v>2432414</v>
      </c>
      <c r="W598" s="56">
        <v>154644</v>
      </c>
      <c r="X598" s="56">
        <v>143557</v>
      </c>
      <c r="Y598" s="56">
        <v>559462</v>
      </c>
      <c r="Z598" s="56">
        <v>389</v>
      </c>
      <c r="AA598" s="88">
        <f t="shared" si="42"/>
        <v>858052</v>
      </c>
      <c r="AB598" s="56">
        <v>602838</v>
      </c>
      <c r="AC598" s="56">
        <v>25018</v>
      </c>
      <c r="AD598" s="56">
        <f t="shared" si="43"/>
        <v>627856</v>
      </c>
      <c r="AE598" s="56">
        <v>240210</v>
      </c>
      <c r="AF598" s="88">
        <v>868066</v>
      </c>
      <c r="AG598" s="56"/>
      <c r="AH598" s="56"/>
      <c r="AI598" s="56"/>
    </row>
    <row r="599" spans="1:35">
      <c r="A599" s="4"/>
      <c r="B599" s="2">
        <v>4</v>
      </c>
      <c r="C599" s="4" t="s">
        <v>393</v>
      </c>
      <c r="D599" s="18" t="s">
        <v>1788</v>
      </c>
      <c r="E599" s="18" t="s">
        <v>1789</v>
      </c>
      <c r="F599" s="18"/>
      <c r="G599" s="19" t="s">
        <v>1790</v>
      </c>
      <c r="H599" s="34">
        <v>1.6836240999999999E-5</v>
      </c>
      <c r="I599" s="55">
        <v>624540</v>
      </c>
      <c r="J599" s="55">
        <v>-53493</v>
      </c>
      <c r="K599" s="55">
        <v>-106</v>
      </c>
      <c r="L599" s="55">
        <v>71950</v>
      </c>
      <c r="M599" s="55">
        <v>5362</v>
      </c>
      <c r="N599" s="87">
        <v>0</v>
      </c>
      <c r="O599" s="55">
        <v>12673</v>
      </c>
      <c r="P599" s="55">
        <v>-24709</v>
      </c>
      <c r="Q599" s="56">
        <f t="shared" si="44"/>
        <v>636217</v>
      </c>
      <c r="R599" s="56">
        <v>9976</v>
      </c>
      <c r="S599" s="56">
        <v>19391</v>
      </c>
      <c r="T599" s="56">
        <v>122600</v>
      </c>
      <c r="U599" s="56">
        <v>103303</v>
      </c>
      <c r="V599" s="88">
        <f t="shared" ref="V599:V662" si="45">SUM(R599:U599)</f>
        <v>255270</v>
      </c>
      <c r="W599" s="56">
        <v>18997</v>
      </c>
      <c r="X599" s="56">
        <v>17635</v>
      </c>
      <c r="Y599" s="56">
        <v>68726</v>
      </c>
      <c r="Z599" s="56">
        <v>3398</v>
      </c>
      <c r="AA599" s="88">
        <f t="shared" ref="AA599:AA662" si="46">SUM(W599:Z599)</f>
        <v>108756</v>
      </c>
      <c r="AB599" s="56">
        <v>71950</v>
      </c>
      <c r="AC599" s="56">
        <v>5178</v>
      </c>
      <c r="AD599" s="56">
        <f t="shared" si="43"/>
        <v>77128</v>
      </c>
      <c r="AE599" s="56">
        <v>20478</v>
      </c>
      <c r="AF599" s="88">
        <v>97606</v>
      </c>
      <c r="AG599" s="56"/>
      <c r="AH599" s="56"/>
      <c r="AI599" s="56"/>
    </row>
    <row r="600" spans="1:35">
      <c r="A600" s="4"/>
      <c r="B600" s="2">
        <v>4</v>
      </c>
      <c r="C600" s="4" t="s">
        <v>393</v>
      </c>
      <c r="D600" s="18" t="s">
        <v>1791</v>
      </c>
      <c r="E600" s="18" t="s">
        <v>1792</v>
      </c>
      <c r="F600" s="18"/>
      <c r="G600" s="19" t="s">
        <v>1793</v>
      </c>
      <c r="H600" s="34">
        <v>7.2405310000000004E-5</v>
      </c>
      <c r="I600" s="55">
        <v>2583457</v>
      </c>
      <c r="J600" s="55">
        <v>-230050</v>
      </c>
      <c r="K600" s="55">
        <v>-458</v>
      </c>
      <c r="L600" s="55">
        <v>324542</v>
      </c>
      <c r="M600" s="55">
        <v>23061</v>
      </c>
      <c r="N600" s="87">
        <v>0</v>
      </c>
      <c r="O600" s="55">
        <v>54500</v>
      </c>
      <c r="P600" s="55">
        <v>-18963</v>
      </c>
      <c r="Q600" s="56">
        <f t="shared" si="44"/>
        <v>2736089</v>
      </c>
      <c r="R600" s="56">
        <v>42901</v>
      </c>
      <c r="S600" s="56">
        <v>83391</v>
      </c>
      <c r="T600" s="56">
        <v>527248</v>
      </c>
      <c r="U600" s="56">
        <v>546047</v>
      </c>
      <c r="V600" s="88">
        <f t="shared" si="45"/>
        <v>1199587</v>
      </c>
      <c r="W600" s="56">
        <v>81698</v>
      </c>
      <c r="X600" s="56">
        <v>75841</v>
      </c>
      <c r="Y600" s="56">
        <v>295562</v>
      </c>
      <c r="Z600" s="56">
        <v>223</v>
      </c>
      <c r="AA600" s="88">
        <f t="shared" si="46"/>
        <v>453324</v>
      </c>
      <c r="AB600" s="56">
        <v>324542</v>
      </c>
      <c r="AC600" s="56">
        <v>7152</v>
      </c>
      <c r="AD600" s="56">
        <f t="shared" si="43"/>
        <v>331694</v>
      </c>
      <c r="AE600" s="56">
        <v>109042</v>
      </c>
      <c r="AF600" s="88">
        <v>440736</v>
      </c>
      <c r="AG600" s="56"/>
      <c r="AH600" s="56"/>
      <c r="AI600" s="56"/>
    </row>
    <row r="601" spans="1:35">
      <c r="A601" s="4"/>
      <c r="B601" s="2">
        <v>4</v>
      </c>
      <c r="C601" s="4" t="s">
        <v>393</v>
      </c>
      <c r="D601" s="18" t="s">
        <v>1794</v>
      </c>
      <c r="E601" s="18" t="s">
        <v>1795</v>
      </c>
      <c r="F601" s="18"/>
      <c r="G601" s="19" t="s">
        <v>1796</v>
      </c>
      <c r="H601" s="34">
        <v>6.3484395999999994E-5</v>
      </c>
      <c r="I601" s="55">
        <v>2285786</v>
      </c>
      <c r="J601" s="55">
        <v>-201706</v>
      </c>
      <c r="K601" s="55">
        <v>-401</v>
      </c>
      <c r="L601" s="55">
        <v>281510</v>
      </c>
      <c r="M601" s="55">
        <v>20219</v>
      </c>
      <c r="N601" s="87">
        <v>0</v>
      </c>
      <c r="O601" s="55">
        <v>47785</v>
      </c>
      <c r="P601" s="55">
        <v>-34212</v>
      </c>
      <c r="Q601" s="56">
        <f t="shared" si="44"/>
        <v>2398981</v>
      </c>
      <c r="R601" s="56">
        <v>37616</v>
      </c>
      <c r="S601" s="56">
        <v>73117</v>
      </c>
      <c r="T601" s="56">
        <v>462287</v>
      </c>
      <c r="U601" s="56">
        <v>514403</v>
      </c>
      <c r="V601" s="88">
        <f t="shared" si="45"/>
        <v>1087423</v>
      </c>
      <c r="W601" s="56">
        <v>71632</v>
      </c>
      <c r="X601" s="56">
        <v>66497</v>
      </c>
      <c r="Y601" s="56">
        <v>259146</v>
      </c>
      <c r="Z601" s="56">
        <v>188</v>
      </c>
      <c r="AA601" s="88">
        <f t="shared" si="46"/>
        <v>397463</v>
      </c>
      <c r="AB601" s="56">
        <v>281510</v>
      </c>
      <c r="AC601" s="56">
        <v>9317</v>
      </c>
      <c r="AD601" s="56">
        <f t="shared" ref="AD601:AD664" si="47">+AB601+AC601</f>
        <v>290827</v>
      </c>
      <c r="AE601" s="56">
        <v>103127</v>
      </c>
      <c r="AF601" s="88">
        <v>393954</v>
      </c>
      <c r="AG601" s="56"/>
      <c r="AH601" s="56"/>
      <c r="AI601" s="56"/>
    </row>
    <row r="602" spans="1:35">
      <c r="A602" s="4"/>
      <c r="B602" s="2">
        <v>4</v>
      </c>
      <c r="C602" s="4" t="s">
        <v>393</v>
      </c>
      <c r="D602" s="18" t="s">
        <v>1797</v>
      </c>
      <c r="E602" s="18" t="s">
        <v>1798</v>
      </c>
      <c r="F602" s="18"/>
      <c r="G602" s="19" t="s">
        <v>1799</v>
      </c>
      <c r="H602" s="34">
        <v>7.2630031999999995E-5</v>
      </c>
      <c r="I602" s="55">
        <v>2713258</v>
      </c>
      <c r="J602" s="55">
        <v>-230764</v>
      </c>
      <c r="K602" s="55">
        <v>-459</v>
      </c>
      <c r="L602" s="55">
        <v>307566</v>
      </c>
      <c r="M602" s="55">
        <v>23133</v>
      </c>
      <c r="N602" s="87">
        <v>0</v>
      </c>
      <c r="O602" s="55">
        <v>54669</v>
      </c>
      <c r="P602" s="55">
        <v>-122822</v>
      </c>
      <c r="Q602" s="56">
        <f t="shared" si="44"/>
        <v>2744581</v>
      </c>
      <c r="R602" s="56">
        <v>43035</v>
      </c>
      <c r="S602" s="56">
        <v>83650</v>
      </c>
      <c r="T602" s="56">
        <v>528884</v>
      </c>
      <c r="U602" s="56">
        <v>628753</v>
      </c>
      <c r="V602" s="88">
        <f t="shared" si="45"/>
        <v>1284322</v>
      </c>
      <c r="W602" s="56">
        <v>81952</v>
      </c>
      <c r="X602" s="56">
        <v>76076</v>
      </c>
      <c r="Y602" s="56">
        <v>296479</v>
      </c>
      <c r="Z602" s="56">
        <v>203</v>
      </c>
      <c r="AA602" s="88">
        <f t="shared" si="46"/>
        <v>454710</v>
      </c>
      <c r="AB602" s="56">
        <v>307566</v>
      </c>
      <c r="AC602" s="56">
        <v>25158</v>
      </c>
      <c r="AD602" s="56">
        <f t="shared" si="47"/>
        <v>332724</v>
      </c>
      <c r="AE602" s="56">
        <v>128039</v>
      </c>
      <c r="AF602" s="88">
        <v>460763</v>
      </c>
      <c r="AG602" s="56"/>
      <c r="AH602" s="56"/>
      <c r="AI602" s="56"/>
    </row>
    <row r="603" spans="1:35">
      <c r="A603" s="4"/>
      <c r="B603" s="2">
        <v>4</v>
      </c>
      <c r="C603" s="4" t="s">
        <v>393</v>
      </c>
      <c r="D603" s="18" t="s">
        <v>1800</v>
      </c>
      <c r="E603" s="18" t="s">
        <v>1801</v>
      </c>
      <c r="F603" s="18"/>
      <c r="G603" s="19" t="s">
        <v>1802</v>
      </c>
      <c r="H603" s="34">
        <v>3.7690732999999998E-5</v>
      </c>
      <c r="I603" s="55">
        <v>1603133</v>
      </c>
      <c r="J603" s="55">
        <v>-119753</v>
      </c>
      <c r="K603" s="55">
        <v>-238</v>
      </c>
      <c r="L603" s="55">
        <v>130800</v>
      </c>
      <c r="M603" s="55">
        <v>12004</v>
      </c>
      <c r="N603" s="87">
        <v>0</v>
      </c>
      <c r="O603" s="55">
        <v>28370</v>
      </c>
      <c r="P603" s="55">
        <v>-230039</v>
      </c>
      <c r="Q603" s="56">
        <f t="shared" si="44"/>
        <v>1424277</v>
      </c>
      <c r="R603" s="56">
        <v>22332</v>
      </c>
      <c r="S603" s="56">
        <v>43409</v>
      </c>
      <c r="T603" s="56">
        <v>274460</v>
      </c>
      <c r="U603" s="56">
        <v>293878</v>
      </c>
      <c r="V603" s="88">
        <f t="shared" si="45"/>
        <v>634079</v>
      </c>
      <c r="W603" s="56">
        <v>42528</v>
      </c>
      <c r="X603" s="56">
        <v>39479</v>
      </c>
      <c r="Y603" s="56">
        <v>153855</v>
      </c>
      <c r="Z603" s="56">
        <v>161487</v>
      </c>
      <c r="AA603" s="88">
        <f t="shared" si="46"/>
        <v>397349</v>
      </c>
      <c r="AB603" s="56">
        <v>130800</v>
      </c>
      <c r="AC603" s="56">
        <v>41864</v>
      </c>
      <c r="AD603" s="56">
        <f t="shared" si="47"/>
        <v>172664</v>
      </c>
      <c r="AE603" s="56">
        <v>31953</v>
      </c>
      <c r="AF603" s="88">
        <v>204617</v>
      </c>
      <c r="AG603" s="56"/>
      <c r="AH603" s="56"/>
      <c r="AI603" s="56"/>
    </row>
    <row r="604" spans="1:35">
      <c r="A604" s="4"/>
      <c r="B604" s="2">
        <v>4</v>
      </c>
      <c r="C604" s="4" t="s">
        <v>393</v>
      </c>
      <c r="D604" s="18" t="s">
        <v>1803</v>
      </c>
      <c r="E604" s="18" t="s">
        <v>1804</v>
      </c>
      <c r="F604" s="18"/>
      <c r="G604" s="19" t="s">
        <v>1805</v>
      </c>
      <c r="H604" s="34">
        <v>4.6603463000000001E-5</v>
      </c>
      <c r="I604" s="55">
        <v>1759339</v>
      </c>
      <c r="J604" s="55">
        <v>-148071</v>
      </c>
      <c r="K604" s="55">
        <v>-294</v>
      </c>
      <c r="L604" s="55">
        <v>194641</v>
      </c>
      <c r="M604" s="55">
        <v>14843</v>
      </c>
      <c r="N604" s="87">
        <v>0</v>
      </c>
      <c r="O604" s="55">
        <v>35078</v>
      </c>
      <c r="P604" s="55">
        <v>-94460</v>
      </c>
      <c r="Q604" s="56">
        <f t="shared" si="44"/>
        <v>1761076</v>
      </c>
      <c r="R604" s="56">
        <v>27613</v>
      </c>
      <c r="S604" s="56">
        <v>53674</v>
      </c>
      <c r="T604" s="56">
        <v>339362</v>
      </c>
      <c r="U604" s="56">
        <v>342970</v>
      </c>
      <c r="V604" s="88">
        <f t="shared" si="45"/>
        <v>763619</v>
      </c>
      <c r="W604" s="56">
        <v>52585</v>
      </c>
      <c r="X604" s="56">
        <v>48815</v>
      </c>
      <c r="Y604" s="56">
        <v>190237</v>
      </c>
      <c r="Z604" s="56">
        <v>23058</v>
      </c>
      <c r="AA604" s="88">
        <f t="shared" si="46"/>
        <v>314695</v>
      </c>
      <c r="AB604" s="56">
        <v>194641</v>
      </c>
      <c r="AC604" s="56">
        <v>18853</v>
      </c>
      <c r="AD604" s="56">
        <f t="shared" si="47"/>
        <v>213494</v>
      </c>
      <c r="AE604" s="56">
        <v>65945</v>
      </c>
      <c r="AF604" s="88">
        <v>279439</v>
      </c>
      <c r="AG604" s="56"/>
      <c r="AH604" s="56"/>
      <c r="AI604" s="56"/>
    </row>
    <row r="605" spans="1:35">
      <c r="A605" s="4"/>
      <c r="B605" s="2">
        <v>4</v>
      </c>
      <c r="C605" s="4" t="s">
        <v>393</v>
      </c>
      <c r="D605" s="18" t="s">
        <v>1806</v>
      </c>
      <c r="E605" s="18" t="s">
        <v>1807</v>
      </c>
      <c r="F605" s="18"/>
      <c r="G605" s="19" t="s">
        <v>1808</v>
      </c>
      <c r="H605" s="34">
        <v>7.8089459999999999E-6</v>
      </c>
      <c r="I605" s="55">
        <v>263984</v>
      </c>
      <c r="J605" s="55">
        <v>-24811</v>
      </c>
      <c r="K605" s="55">
        <v>-49</v>
      </c>
      <c r="L605" s="55">
        <v>37164</v>
      </c>
      <c r="M605" s="55">
        <v>2487</v>
      </c>
      <c r="N605" s="87">
        <v>0</v>
      </c>
      <c r="O605" s="55">
        <v>5878</v>
      </c>
      <c r="P605" s="55">
        <v>10435</v>
      </c>
      <c r="Q605" s="56">
        <f t="shared" si="44"/>
        <v>295088</v>
      </c>
      <c r="R605" s="56">
        <v>4627</v>
      </c>
      <c r="S605" s="56">
        <v>8994</v>
      </c>
      <c r="T605" s="56">
        <v>56864</v>
      </c>
      <c r="U605" s="56">
        <v>108150</v>
      </c>
      <c r="V605" s="88">
        <f t="shared" si="45"/>
        <v>178635</v>
      </c>
      <c r="W605" s="56">
        <v>8811</v>
      </c>
      <c r="X605" s="56">
        <v>8179</v>
      </c>
      <c r="Y605" s="56">
        <v>31876</v>
      </c>
      <c r="Z605" s="56">
        <v>14</v>
      </c>
      <c r="AA605" s="88">
        <f t="shared" si="46"/>
        <v>48880</v>
      </c>
      <c r="AB605" s="56">
        <v>37164</v>
      </c>
      <c r="AC605" s="56">
        <v>-1391</v>
      </c>
      <c r="AD605" s="56">
        <f t="shared" si="47"/>
        <v>35773</v>
      </c>
      <c r="AE605" s="56">
        <v>21258</v>
      </c>
      <c r="AF605" s="88">
        <v>57031</v>
      </c>
      <c r="AG605" s="56"/>
      <c r="AH605" s="56"/>
      <c r="AI605" s="56"/>
    </row>
    <row r="606" spans="1:35">
      <c r="A606" s="4"/>
      <c r="B606" s="2">
        <v>4</v>
      </c>
      <c r="C606" s="4" t="s">
        <v>393</v>
      </c>
      <c r="D606" s="18" t="s">
        <v>1809</v>
      </c>
      <c r="E606" s="18" t="s">
        <v>1810</v>
      </c>
      <c r="F606" s="18"/>
      <c r="G606" s="19" t="s">
        <v>1811</v>
      </c>
      <c r="H606" s="34">
        <v>2.9410592999999999E-4</v>
      </c>
      <c r="I606" s="55">
        <v>9346223</v>
      </c>
      <c r="J606" s="55">
        <v>-934449</v>
      </c>
      <c r="K606" s="55">
        <v>-1859</v>
      </c>
      <c r="L606" s="55">
        <v>1487726</v>
      </c>
      <c r="M606" s="55">
        <v>93671</v>
      </c>
      <c r="N606" s="87">
        <v>0</v>
      </c>
      <c r="O606" s="55">
        <v>221375</v>
      </c>
      <c r="P606" s="55">
        <v>901139</v>
      </c>
      <c r="Q606" s="56">
        <f t="shared" si="44"/>
        <v>11113826</v>
      </c>
      <c r="R606" s="56">
        <v>174263</v>
      </c>
      <c r="S606" s="56">
        <v>338729</v>
      </c>
      <c r="T606" s="56">
        <v>2141649</v>
      </c>
      <c r="U606" s="56">
        <v>3585618</v>
      </c>
      <c r="V606" s="88">
        <f t="shared" si="45"/>
        <v>6240259</v>
      </c>
      <c r="W606" s="56">
        <v>331852</v>
      </c>
      <c r="X606" s="56">
        <v>308060</v>
      </c>
      <c r="Y606" s="56">
        <v>1200554</v>
      </c>
      <c r="Z606" s="56">
        <v>668</v>
      </c>
      <c r="AA606" s="88">
        <f t="shared" si="46"/>
        <v>1841134</v>
      </c>
      <c r="AB606" s="56">
        <v>1487726</v>
      </c>
      <c r="AC606" s="56">
        <v>-140405</v>
      </c>
      <c r="AD606" s="56">
        <f t="shared" si="47"/>
        <v>1347321</v>
      </c>
      <c r="AE606" s="56">
        <v>691162</v>
      </c>
      <c r="AF606" s="88">
        <v>2038483</v>
      </c>
      <c r="AG606" s="56"/>
      <c r="AH606" s="56"/>
      <c r="AI606" s="56"/>
    </row>
    <row r="607" spans="1:35">
      <c r="A607" s="4"/>
      <c r="B607" s="2">
        <v>4</v>
      </c>
      <c r="C607" s="4" t="s">
        <v>393</v>
      </c>
      <c r="D607" s="18" t="s">
        <v>1812</v>
      </c>
      <c r="E607" s="18" t="s">
        <v>1813</v>
      </c>
      <c r="F607" s="18"/>
      <c r="G607" s="19" t="s">
        <v>1814</v>
      </c>
      <c r="H607" s="34">
        <v>8.8002744999999993E-5</v>
      </c>
      <c r="I607" s="55">
        <v>3352008</v>
      </c>
      <c r="J607" s="55">
        <v>-279607</v>
      </c>
      <c r="K607" s="55">
        <v>-556</v>
      </c>
      <c r="L607" s="55">
        <v>363147</v>
      </c>
      <c r="M607" s="55">
        <v>28028</v>
      </c>
      <c r="N607" s="87">
        <v>0</v>
      </c>
      <c r="O607" s="55">
        <v>66240</v>
      </c>
      <c r="P607" s="55">
        <v>-203767</v>
      </c>
      <c r="Q607" s="56">
        <f t="shared" si="44"/>
        <v>3325493</v>
      </c>
      <c r="R607" s="56">
        <v>52143</v>
      </c>
      <c r="S607" s="56">
        <v>101355</v>
      </c>
      <c r="T607" s="56">
        <v>640827</v>
      </c>
      <c r="U607" s="56">
        <v>650372</v>
      </c>
      <c r="V607" s="88">
        <f t="shared" si="45"/>
        <v>1444697</v>
      </c>
      <c r="W607" s="56">
        <v>99297</v>
      </c>
      <c r="X607" s="56">
        <v>92178</v>
      </c>
      <c r="Y607" s="56">
        <v>359231</v>
      </c>
      <c r="Z607" s="56">
        <v>65477</v>
      </c>
      <c r="AA607" s="88">
        <f t="shared" si="46"/>
        <v>616183</v>
      </c>
      <c r="AB607" s="56">
        <v>363147</v>
      </c>
      <c r="AC607" s="56">
        <v>40000</v>
      </c>
      <c r="AD607" s="56">
        <f t="shared" si="47"/>
        <v>403147</v>
      </c>
      <c r="AE607" s="56">
        <v>121285</v>
      </c>
      <c r="AF607" s="88">
        <v>524432</v>
      </c>
      <c r="AG607" s="56"/>
      <c r="AH607" s="56"/>
      <c r="AI607" s="56"/>
    </row>
    <row r="608" spans="1:35">
      <c r="A608" s="4"/>
      <c r="B608" s="2">
        <v>4</v>
      </c>
      <c r="C608" s="4" t="s">
        <v>393</v>
      </c>
      <c r="D608" s="18" t="s">
        <v>1815</v>
      </c>
      <c r="E608" s="18" t="s">
        <v>1816</v>
      </c>
      <c r="F608" s="18"/>
      <c r="G608" s="19" t="s">
        <v>1817</v>
      </c>
      <c r="H608" s="34">
        <v>1.366050095E-3</v>
      </c>
      <c r="I608" s="55">
        <v>49485097</v>
      </c>
      <c r="J608" s="55">
        <v>-4340287</v>
      </c>
      <c r="K608" s="55">
        <v>-8632</v>
      </c>
      <c r="L608" s="55">
        <v>6013216</v>
      </c>
      <c r="M608" s="55">
        <v>435078</v>
      </c>
      <c r="N608" s="87">
        <v>0</v>
      </c>
      <c r="O608" s="55">
        <v>1028234</v>
      </c>
      <c r="P608" s="55">
        <v>-991704</v>
      </c>
      <c r="Q608" s="56">
        <f t="shared" si="44"/>
        <v>51621002</v>
      </c>
      <c r="R608" s="56">
        <v>809407</v>
      </c>
      <c r="S608" s="56">
        <v>1573316</v>
      </c>
      <c r="T608" s="56">
        <v>9947438</v>
      </c>
      <c r="U608" s="56">
        <v>9199533</v>
      </c>
      <c r="V608" s="88">
        <f t="shared" si="45"/>
        <v>21529694</v>
      </c>
      <c r="W608" s="56">
        <v>1541373</v>
      </c>
      <c r="X608" s="56">
        <v>1430866</v>
      </c>
      <c r="Y608" s="56">
        <v>5576278</v>
      </c>
      <c r="Z608" s="56">
        <v>4423</v>
      </c>
      <c r="AA608" s="88">
        <f t="shared" si="46"/>
        <v>8552940</v>
      </c>
      <c r="AB608" s="56">
        <v>6013216</v>
      </c>
      <c r="AC608" s="56">
        <v>244762</v>
      </c>
      <c r="AD608" s="56">
        <f t="shared" si="47"/>
        <v>6257978</v>
      </c>
      <c r="AE608" s="56">
        <v>1853334</v>
      </c>
      <c r="AF608" s="88">
        <v>8111312</v>
      </c>
      <c r="AG608" s="56"/>
      <c r="AH608" s="56"/>
      <c r="AI608" s="56"/>
    </row>
    <row r="609" spans="1:35">
      <c r="A609" s="4"/>
      <c r="B609" s="2">
        <v>4</v>
      </c>
      <c r="C609" s="4" t="s">
        <v>393</v>
      </c>
      <c r="D609" s="18" t="s">
        <v>1818</v>
      </c>
      <c r="E609" s="18" t="s">
        <v>1819</v>
      </c>
      <c r="F609" s="18"/>
      <c r="G609" s="19" t="s">
        <v>1820</v>
      </c>
      <c r="H609" s="34">
        <v>2.8143806999999999E-5</v>
      </c>
      <c r="I609" s="55">
        <v>1092415</v>
      </c>
      <c r="J609" s="55">
        <v>-89420</v>
      </c>
      <c r="K609" s="55">
        <v>-178</v>
      </c>
      <c r="L609" s="55">
        <v>113122</v>
      </c>
      <c r="M609" s="55">
        <v>8963</v>
      </c>
      <c r="N609" s="87">
        <v>0</v>
      </c>
      <c r="O609" s="55">
        <v>21184</v>
      </c>
      <c r="P609" s="55">
        <v>-82573</v>
      </c>
      <c r="Q609" s="56">
        <f t="shared" si="44"/>
        <v>1063513</v>
      </c>
      <c r="R609" s="56">
        <v>16676</v>
      </c>
      <c r="S609" s="56">
        <v>32414</v>
      </c>
      <c r="T609" s="56">
        <v>204940</v>
      </c>
      <c r="U609" s="56">
        <v>265110</v>
      </c>
      <c r="V609" s="88">
        <f t="shared" si="45"/>
        <v>519140</v>
      </c>
      <c r="W609" s="56">
        <v>31756</v>
      </c>
      <c r="X609" s="56">
        <v>29479</v>
      </c>
      <c r="Y609" s="56">
        <v>114884</v>
      </c>
      <c r="Z609" s="56">
        <v>26883</v>
      </c>
      <c r="AA609" s="88">
        <f t="shared" si="46"/>
        <v>203002</v>
      </c>
      <c r="AB609" s="56">
        <v>113122</v>
      </c>
      <c r="AC609" s="56">
        <v>15807</v>
      </c>
      <c r="AD609" s="56">
        <f t="shared" si="47"/>
        <v>128929</v>
      </c>
      <c r="AE609" s="56">
        <v>49408</v>
      </c>
      <c r="AF609" s="88">
        <v>178337</v>
      </c>
      <c r="AG609" s="56"/>
      <c r="AH609" s="56"/>
      <c r="AI609" s="56"/>
    </row>
    <row r="610" spans="1:35">
      <c r="A610" s="4"/>
      <c r="B610" s="2">
        <v>4</v>
      </c>
      <c r="C610" s="4" t="s">
        <v>393</v>
      </c>
      <c r="D610" s="18" t="s">
        <v>1821</v>
      </c>
      <c r="E610" s="18" t="s">
        <v>1822</v>
      </c>
      <c r="F610" s="18"/>
      <c r="G610" s="19" t="s">
        <v>1823</v>
      </c>
      <c r="H610" s="34">
        <v>1.7399935000000002E-5</v>
      </c>
      <c r="I610" s="55">
        <v>699727</v>
      </c>
      <c r="J610" s="55">
        <v>-55284</v>
      </c>
      <c r="K610" s="55">
        <v>-110</v>
      </c>
      <c r="L610" s="55">
        <v>66343</v>
      </c>
      <c r="M610" s="55">
        <v>5542</v>
      </c>
      <c r="N610" s="87">
        <v>0</v>
      </c>
      <c r="O610" s="55">
        <v>13097</v>
      </c>
      <c r="P610" s="55">
        <v>-71797</v>
      </c>
      <c r="Q610" s="56">
        <f t="shared" si="44"/>
        <v>657518</v>
      </c>
      <c r="R610" s="56">
        <v>10310</v>
      </c>
      <c r="S610" s="56">
        <v>20040</v>
      </c>
      <c r="T610" s="56">
        <v>126705</v>
      </c>
      <c r="U610" s="56">
        <v>175586</v>
      </c>
      <c r="V610" s="88">
        <f t="shared" si="45"/>
        <v>332641</v>
      </c>
      <c r="W610" s="56">
        <v>19633</v>
      </c>
      <c r="X610" s="56">
        <v>18226</v>
      </c>
      <c r="Y610" s="56">
        <v>71027</v>
      </c>
      <c r="Z610" s="56">
        <v>34066</v>
      </c>
      <c r="AA610" s="88">
        <f t="shared" si="46"/>
        <v>142952</v>
      </c>
      <c r="AB610" s="56">
        <v>66343</v>
      </c>
      <c r="AC610" s="56">
        <v>13367</v>
      </c>
      <c r="AD610" s="56">
        <f t="shared" si="47"/>
        <v>79710</v>
      </c>
      <c r="AE610" s="56">
        <v>29907</v>
      </c>
      <c r="AF610" s="88">
        <v>109617</v>
      </c>
      <c r="AG610" s="56"/>
      <c r="AH610" s="56"/>
      <c r="AI610" s="56"/>
    </row>
    <row r="611" spans="1:35">
      <c r="A611" s="4"/>
      <c r="B611" s="2">
        <v>4</v>
      </c>
      <c r="C611" s="4" t="s">
        <v>393</v>
      </c>
      <c r="D611" s="18" t="s">
        <v>1824</v>
      </c>
      <c r="E611" s="18" t="s">
        <v>1825</v>
      </c>
      <c r="F611" s="18"/>
      <c r="G611" s="19" t="s">
        <v>1826</v>
      </c>
      <c r="H611" s="34">
        <v>9.7150584000000001E-5</v>
      </c>
      <c r="I611" s="55">
        <v>3518465</v>
      </c>
      <c r="J611" s="55">
        <v>-308672</v>
      </c>
      <c r="K611" s="55">
        <v>-614</v>
      </c>
      <c r="L611" s="55">
        <v>427766</v>
      </c>
      <c r="M611" s="55">
        <v>30942</v>
      </c>
      <c r="N611" s="87">
        <v>0</v>
      </c>
      <c r="O611" s="55">
        <v>73126</v>
      </c>
      <c r="P611" s="55">
        <v>-69837</v>
      </c>
      <c r="Q611" s="56">
        <f t="shared" si="44"/>
        <v>3671176</v>
      </c>
      <c r="R611" s="56">
        <v>57563</v>
      </c>
      <c r="S611" s="56">
        <v>111891</v>
      </c>
      <c r="T611" s="56">
        <v>707441</v>
      </c>
      <c r="U611" s="56">
        <v>668100</v>
      </c>
      <c r="V611" s="88">
        <f t="shared" si="45"/>
        <v>1544995</v>
      </c>
      <c r="W611" s="56">
        <v>109619</v>
      </c>
      <c r="X611" s="56">
        <v>101760</v>
      </c>
      <c r="Y611" s="56">
        <v>396573</v>
      </c>
      <c r="Z611" s="56">
        <v>312</v>
      </c>
      <c r="AA611" s="88">
        <f t="shared" si="46"/>
        <v>608264</v>
      </c>
      <c r="AB611" s="56">
        <v>427766</v>
      </c>
      <c r="AC611" s="56">
        <v>17288</v>
      </c>
      <c r="AD611" s="56">
        <f t="shared" si="47"/>
        <v>445054</v>
      </c>
      <c r="AE611" s="56">
        <v>134545</v>
      </c>
      <c r="AF611" s="88">
        <v>579599</v>
      </c>
      <c r="AG611" s="56"/>
      <c r="AH611" s="56"/>
      <c r="AI611" s="56"/>
    </row>
    <row r="612" spans="1:35">
      <c r="A612" s="4"/>
      <c r="B612" s="2">
        <v>4</v>
      </c>
      <c r="C612" s="4" t="s">
        <v>393</v>
      </c>
      <c r="D612" s="18" t="s">
        <v>1827</v>
      </c>
      <c r="E612" s="18" t="s">
        <v>1828</v>
      </c>
      <c r="F612" s="18"/>
      <c r="G612" s="19" t="s">
        <v>1829</v>
      </c>
      <c r="H612" s="34">
        <v>3.9199227510000002E-3</v>
      </c>
      <c r="I612" s="55">
        <v>141271769</v>
      </c>
      <c r="J612" s="55">
        <v>-12454587</v>
      </c>
      <c r="K612" s="55">
        <v>-24771</v>
      </c>
      <c r="L612" s="55">
        <v>17362494</v>
      </c>
      <c r="M612" s="55">
        <v>1248469</v>
      </c>
      <c r="N612" s="87">
        <v>0</v>
      </c>
      <c r="O612" s="55">
        <v>2950548</v>
      </c>
      <c r="P612" s="55">
        <v>-2225870</v>
      </c>
      <c r="Q612" s="56">
        <f t="shared" si="44"/>
        <v>148128052</v>
      </c>
      <c r="R612" s="56">
        <v>2322620</v>
      </c>
      <c r="S612" s="56">
        <v>4514677</v>
      </c>
      <c r="T612" s="56">
        <v>28544478</v>
      </c>
      <c r="U612" s="56">
        <v>36330597</v>
      </c>
      <c r="V612" s="88">
        <f t="shared" si="45"/>
        <v>71712372</v>
      </c>
      <c r="W612" s="56">
        <v>4423018</v>
      </c>
      <c r="X612" s="56">
        <v>4105913</v>
      </c>
      <c r="Y612" s="56">
        <v>16001300</v>
      </c>
      <c r="Z612" s="56">
        <v>10684</v>
      </c>
      <c r="AA612" s="88">
        <f t="shared" si="46"/>
        <v>24540915</v>
      </c>
      <c r="AB612" s="56">
        <v>17362494</v>
      </c>
      <c r="AC612" s="56">
        <v>594965</v>
      </c>
      <c r="AD612" s="56">
        <f t="shared" si="47"/>
        <v>17957459</v>
      </c>
      <c r="AE612" s="56">
        <v>7279603</v>
      </c>
      <c r="AF612" s="88">
        <v>25237062</v>
      </c>
      <c r="AG612" s="56"/>
      <c r="AH612" s="56"/>
      <c r="AI612" s="56"/>
    </row>
    <row r="613" spans="1:35">
      <c r="A613" s="4"/>
      <c r="B613" s="2">
        <v>4</v>
      </c>
      <c r="C613" s="4" t="s">
        <v>393</v>
      </c>
      <c r="D613" s="18" t="s">
        <v>1830</v>
      </c>
      <c r="E613" s="18" t="s">
        <v>1831</v>
      </c>
      <c r="F613" s="18"/>
      <c r="G613" s="19" t="s">
        <v>1832</v>
      </c>
      <c r="H613" s="34">
        <v>1.8483386999999999E-4</v>
      </c>
      <c r="I613" s="55">
        <v>6745586</v>
      </c>
      <c r="J613" s="55">
        <v>-587264</v>
      </c>
      <c r="K613" s="55">
        <v>-1168</v>
      </c>
      <c r="L613" s="55">
        <v>806238</v>
      </c>
      <c r="M613" s="55">
        <v>58869</v>
      </c>
      <c r="N613" s="87">
        <v>0</v>
      </c>
      <c r="O613" s="55">
        <v>139126</v>
      </c>
      <c r="P613" s="55">
        <v>-176790</v>
      </c>
      <c r="Q613" s="56">
        <f t="shared" si="44"/>
        <v>6984597</v>
      </c>
      <c r="R613" s="56">
        <v>109517</v>
      </c>
      <c r="S613" s="56">
        <v>212878</v>
      </c>
      <c r="T613" s="56">
        <v>1345941</v>
      </c>
      <c r="U613" s="56">
        <v>1415762</v>
      </c>
      <c r="V613" s="88">
        <f t="shared" si="45"/>
        <v>3084098</v>
      </c>
      <c r="W613" s="56">
        <v>208556</v>
      </c>
      <c r="X613" s="56">
        <v>193604</v>
      </c>
      <c r="Y613" s="56">
        <v>754500</v>
      </c>
      <c r="Z613" s="56">
        <v>561</v>
      </c>
      <c r="AA613" s="88">
        <f t="shared" si="46"/>
        <v>1157221</v>
      </c>
      <c r="AB613" s="56">
        <v>806238</v>
      </c>
      <c r="AC613" s="56">
        <v>40500</v>
      </c>
      <c r="AD613" s="56">
        <f t="shared" si="47"/>
        <v>846738</v>
      </c>
      <c r="AE613" s="56">
        <v>285842</v>
      </c>
      <c r="AF613" s="88">
        <v>1132580</v>
      </c>
      <c r="AG613" s="56"/>
      <c r="AH613" s="56"/>
      <c r="AI613" s="56"/>
    </row>
    <row r="614" spans="1:35">
      <c r="A614" s="4"/>
      <c r="B614" s="2">
        <v>4</v>
      </c>
      <c r="C614" s="4" t="s">
        <v>393</v>
      </c>
      <c r="D614" s="18" t="s">
        <v>1833</v>
      </c>
      <c r="E614" s="18" t="s">
        <v>1834</v>
      </c>
      <c r="F614" s="18"/>
      <c r="G614" s="19" t="s">
        <v>1835</v>
      </c>
      <c r="H614" s="34">
        <v>5.7197205000000002E-5</v>
      </c>
      <c r="I614" s="55">
        <v>2113815</v>
      </c>
      <c r="J614" s="55">
        <v>-181730</v>
      </c>
      <c r="K614" s="55">
        <v>-361</v>
      </c>
      <c r="L614" s="55">
        <v>245596</v>
      </c>
      <c r="M614" s="55">
        <v>18217</v>
      </c>
      <c r="N614" s="87">
        <v>0</v>
      </c>
      <c r="O614" s="55">
        <v>43053</v>
      </c>
      <c r="P614" s="55">
        <v>-77193</v>
      </c>
      <c r="Q614" s="56">
        <f t="shared" si="44"/>
        <v>2161397</v>
      </c>
      <c r="R614" s="56">
        <v>33890</v>
      </c>
      <c r="S614" s="56">
        <v>65876</v>
      </c>
      <c r="T614" s="56">
        <v>416504</v>
      </c>
      <c r="U614" s="56">
        <v>645372</v>
      </c>
      <c r="V614" s="88">
        <f t="shared" si="45"/>
        <v>1161642</v>
      </c>
      <c r="W614" s="56">
        <v>64538</v>
      </c>
      <c r="X614" s="56">
        <v>59911</v>
      </c>
      <c r="Y614" s="56">
        <v>233482</v>
      </c>
      <c r="Z614" s="56">
        <v>131</v>
      </c>
      <c r="AA614" s="88">
        <f t="shared" si="46"/>
        <v>358062</v>
      </c>
      <c r="AB614" s="56">
        <v>245596</v>
      </c>
      <c r="AC614" s="56">
        <v>16429</v>
      </c>
      <c r="AD614" s="56">
        <f t="shared" si="47"/>
        <v>262025</v>
      </c>
      <c r="AE614" s="56">
        <v>130250</v>
      </c>
      <c r="AF614" s="88">
        <v>392275</v>
      </c>
      <c r="AG614" s="56"/>
      <c r="AH614" s="56"/>
      <c r="AI614" s="56"/>
    </row>
    <row r="615" spans="1:35">
      <c r="A615" s="4"/>
      <c r="B615" s="2">
        <v>4</v>
      </c>
      <c r="C615" s="4" t="s">
        <v>393</v>
      </c>
      <c r="D615" s="18" t="s">
        <v>1836</v>
      </c>
      <c r="E615" s="18" t="s">
        <v>1837</v>
      </c>
      <c r="F615" s="18"/>
      <c r="G615" s="19" t="s">
        <v>1838</v>
      </c>
      <c r="H615" s="34">
        <v>1.890660792E-3</v>
      </c>
      <c r="I615" s="55">
        <v>67579409</v>
      </c>
      <c r="J615" s="55">
        <v>-6007108</v>
      </c>
      <c r="K615" s="55">
        <v>-11948</v>
      </c>
      <c r="L615" s="55">
        <v>8456823</v>
      </c>
      <c r="M615" s="55">
        <v>602163</v>
      </c>
      <c r="N615" s="87">
        <v>0</v>
      </c>
      <c r="O615" s="55">
        <v>1423111</v>
      </c>
      <c r="P615" s="55">
        <v>-597190</v>
      </c>
      <c r="Q615" s="56">
        <f t="shared" si="44"/>
        <v>71445260</v>
      </c>
      <c r="R615" s="56">
        <v>1120248</v>
      </c>
      <c r="S615" s="56">
        <v>2177523</v>
      </c>
      <c r="T615" s="56">
        <v>13767599</v>
      </c>
      <c r="U615" s="56">
        <v>14070174</v>
      </c>
      <c r="V615" s="88">
        <f t="shared" si="45"/>
        <v>31135544</v>
      </c>
      <c r="W615" s="56">
        <v>2133314</v>
      </c>
      <c r="X615" s="56">
        <v>1980368</v>
      </c>
      <c r="Y615" s="56">
        <v>7717762</v>
      </c>
      <c r="Z615" s="56">
        <v>5880</v>
      </c>
      <c r="AA615" s="88">
        <f t="shared" si="46"/>
        <v>11837324</v>
      </c>
      <c r="AB615" s="56">
        <v>8456823</v>
      </c>
      <c r="AC615" s="56">
        <v>204436</v>
      </c>
      <c r="AD615" s="56">
        <f t="shared" si="47"/>
        <v>8661259</v>
      </c>
      <c r="AE615" s="56">
        <v>2812329</v>
      </c>
      <c r="AF615" s="88">
        <v>11473588</v>
      </c>
      <c r="AG615" s="56"/>
      <c r="AH615" s="56"/>
      <c r="AI615" s="56"/>
    </row>
    <row r="616" spans="1:35">
      <c r="A616" s="4"/>
      <c r="B616" s="2">
        <v>4</v>
      </c>
      <c r="C616" s="4" t="s">
        <v>393</v>
      </c>
      <c r="D616" s="18" t="s">
        <v>1839</v>
      </c>
      <c r="E616" s="18" t="s">
        <v>1840</v>
      </c>
      <c r="F616" s="18"/>
      <c r="G616" s="19" t="s">
        <v>1841</v>
      </c>
      <c r="H616" s="34">
        <v>9.3099289999999997E-6</v>
      </c>
      <c r="I616" s="55">
        <v>350305</v>
      </c>
      <c r="J616" s="55">
        <v>-29580</v>
      </c>
      <c r="K616" s="55">
        <v>-59</v>
      </c>
      <c r="L616" s="55">
        <v>39054</v>
      </c>
      <c r="M616" s="55">
        <v>2965</v>
      </c>
      <c r="N616" s="87">
        <v>0</v>
      </c>
      <c r="O616" s="55">
        <v>7008</v>
      </c>
      <c r="P616" s="55">
        <v>-17885</v>
      </c>
      <c r="Q616" s="56">
        <f t="shared" si="44"/>
        <v>351808</v>
      </c>
      <c r="R616" s="56">
        <v>5516</v>
      </c>
      <c r="S616" s="56">
        <v>10722</v>
      </c>
      <c r="T616" s="56">
        <v>67794</v>
      </c>
      <c r="U616" s="56">
        <v>76950</v>
      </c>
      <c r="V616" s="88">
        <f t="shared" si="45"/>
        <v>160982</v>
      </c>
      <c r="W616" s="56">
        <v>10505</v>
      </c>
      <c r="X616" s="56">
        <v>9752</v>
      </c>
      <c r="Y616" s="56">
        <v>38004</v>
      </c>
      <c r="Z616" s="56">
        <v>2023</v>
      </c>
      <c r="AA616" s="88">
        <f t="shared" si="46"/>
        <v>60284</v>
      </c>
      <c r="AB616" s="56">
        <v>39054</v>
      </c>
      <c r="AC616" s="56">
        <v>3595</v>
      </c>
      <c r="AD616" s="56">
        <f t="shared" si="47"/>
        <v>42649</v>
      </c>
      <c r="AE616" s="56">
        <v>15342</v>
      </c>
      <c r="AF616" s="88">
        <v>57991</v>
      </c>
      <c r="AG616" s="56"/>
      <c r="AH616" s="56"/>
      <c r="AI616" s="56"/>
    </row>
    <row r="617" spans="1:35">
      <c r="A617" s="4"/>
      <c r="B617" s="2">
        <v>4</v>
      </c>
      <c r="C617" s="4" t="s">
        <v>393</v>
      </c>
      <c r="D617" s="18" t="s">
        <v>1842</v>
      </c>
      <c r="E617" s="18" t="s">
        <v>1843</v>
      </c>
      <c r="F617" s="18"/>
      <c r="G617" s="19" t="s">
        <v>1844</v>
      </c>
      <c r="H617" s="34">
        <v>7.6404676000000005E-5</v>
      </c>
      <c r="I617" s="55">
        <v>2635703</v>
      </c>
      <c r="J617" s="55">
        <v>-242757</v>
      </c>
      <c r="K617" s="55">
        <v>-483</v>
      </c>
      <c r="L617" s="55">
        <v>355825</v>
      </c>
      <c r="M617" s="55">
        <v>24334</v>
      </c>
      <c r="N617" s="87">
        <v>0</v>
      </c>
      <c r="O617" s="55">
        <v>57510</v>
      </c>
      <c r="P617" s="55">
        <v>57087</v>
      </c>
      <c r="Q617" s="56">
        <f t="shared" si="44"/>
        <v>2887219</v>
      </c>
      <c r="R617" s="56">
        <v>45271</v>
      </c>
      <c r="S617" s="56">
        <v>87997</v>
      </c>
      <c r="T617" s="56">
        <v>556371</v>
      </c>
      <c r="U617" s="56">
        <v>781423</v>
      </c>
      <c r="V617" s="88">
        <f t="shared" si="45"/>
        <v>1471062</v>
      </c>
      <c r="W617" s="56">
        <v>86211</v>
      </c>
      <c r="X617" s="56">
        <v>80030</v>
      </c>
      <c r="Y617" s="56">
        <v>311887</v>
      </c>
      <c r="Z617" s="56">
        <v>197</v>
      </c>
      <c r="AA617" s="88">
        <f t="shared" si="46"/>
        <v>478325</v>
      </c>
      <c r="AB617" s="56">
        <v>355825</v>
      </c>
      <c r="AC617" s="56">
        <v>-5809</v>
      </c>
      <c r="AD617" s="56">
        <f t="shared" si="47"/>
        <v>350016</v>
      </c>
      <c r="AE617" s="56">
        <v>154019</v>
      </c>
      <c r="AF617" s="88">
        <v>504035</v>
      </c>
      <c r="AG617" s="56"/>
      <c r="AH617" s="56"/>
      <c r="AI617" s="56"/>
    </row>
    <row r="618" spans="1:35">
      <c r="A618" s="4"/>
      <c r="B618" s="2">
        <v>4</v>
      </c>
      <c r="C618" s="4" t="s">
        <v>393</v>
      </c>
      <c r="D618" s="18" t="s">
        <v>1845</v>
      </c>
      <c r="E618" s="18" t="s">
        <v>1846</v>
      </c>
      <c r="F618" s="18"/>
      <c r="G618" s="19" t="s">
        <v>1847</v>
      </c>
      <c r="H618" s="34">
        <v>9.8541090000000007E-6</v>
      </c>
      <c r="I618" s="55">
        <v>339524</v>
      </c>
      <c r="J618" s="55">
        <v>-31309</v>
      </c>
      <c r="K618" s="55">
        <v>-62</v>
      </c>
      <c r="L618" s="55">
        <v>45951</v>
      </c>
      <c r="M618" s="55">
        <v>3138</v>
      </c>
      <c r="N618" s="87">
        <v>0</v>
      </c>
      <c r="O618" s="55">
        <v>7418</v>
      </c>
      <c r="P618" s="55">
        <v>7712</v>
      </c>
      <c r="Q618" s="56">
        <f t="shared" si="44"/>
        <v>372372</v>
      </c>
      <c r="R618" s="56">
        <v>5839</v>
      </c>
      <c r="S618" s="56">
        <v>11349</v>
      </c>
      <c r="T618" s="56">
        <v>71757</v>
      </c>
      <c r="U618" s="56">
        <v>79651</v>
      </c>
      <c r="V618" s="88">
        <f t="shared" si="45"/>
        <v>168596</v>
      </c>
      <c r="W618" s="56">
        <v>11119</v>
      </c>
      <c r="X618" s="56">
        <v>10322</v>
      </c>
      <c r="Y618" s="56">
        <v>40225</v>
      </c>
      <c r="Z618" s="56">
        <v>29</v>
      </c>
      <c r="AA618" s="88">
        <f t="shared" si="46"/>
        <v>61695</v>
      </c>
      <c r="AB618" s="56">
        <v>45951</v>
      </c>
      <c r="AC618" s="56">
        <v>-809</v>
      </c>
      <c r="AD618" s="56">
        <f t="shared" si="47"/>
        <v>45142</v>
      </c>
      <c r="AE618" s="56">
        <v>15651</v>
      </c>
      <c r="AF618" s="88">
        <v>60793</v>
      </c>
      <c r="AG618" s="56"/>
      <c r="AH618" s="56"/>
      <c r="AI618" s="56"/>
    </row>
    <row r="619" spans="1:35">
      <c r="A619" s="4"/>
      <c r="B619" s="2">
        <v>4</v>
      </c>
      <c r="C619" s="4" t="s">
        <v>393</v>
      </c>
      <c r="D619" s="18" t="s">
        <v>1848</v>
      </c>
      <c r="E619" s="18" t="s">
        <v>1849</v>
      </c>
      <c r="F619" s="18"/>
      <c r="G619" s="19" t="s">
        <v>1850</v>
      </c>
      <c r="H619" s="34">
        <v>4.8255204000000003E-5</v>
      </c>
      <c r="I619" s="55">
        <v>1787441</v>
      </c>
      <c r="J619" s="55">
        <v>-153319</v>
      </c>
      <c r="K619" s="55">
        <v>-305</v>
      </c>
      <c r="L619" s="55">
        <v>206597</v>
      </c>
      <c r="M619" s="55">
        <v>15369</v>
      </c>
      <c r="N619" s="87">
        <v>0</v>
      </c>
      <c r="O619" s="55">
        <v>36322</v>
      </c>
      <c r="P619" s="55">
        <v>-68613</v>
      </c>
      <c r="Q619" s="56">
        <f t="shared" si="44"/>
        <v>1823492</v>
      </c>
      <c r="R619" s="56">
        <v>28592</v>
      </c>
      <c r="S619" s="56">
        <v>55577</v>
      </c>
      <c r="T619" s="56">
        <v>351389</v>
      </c>
      <c r="U619" s="56">
        <v>377585</v>
      </c>
      <c r="V619" s="88">
        <f t="shared" si="45"/>
        <v>813143</v>
      </c>
      <c r="W619" s="56">
        <v>54448</v>
      </c>
      <c r="X619" s="56">
        <v>50545</v>
      </c>
      <c r="Y619" s="56">
        <v>196980</v>
      </c>
      <c r="Z619" s="56">
        <v>143</v>
      </c>
      <c r="AA619" s="88">
        <f t="shared" si="46"/>
        <v>302116</v>
      </c>
      <c r="AB619" s="56">
        <v>206597</v>
      </c>
      <c r="AC619" s="56">
        <v>14464</v>
      </c>
      <c r="AD619" s="56">
        <f t="shared" si="47"/>
        <v>221061</v>
      </c>
      <c r="AE619" s="56">
        <v>76759</v>
      </c>
      <c r="AF619" s="88">
        <v>297820</v>
      </c>
      <c r="AG619" s="56"/>
      <c r="AH619" s="56"/>
      <c r="AI619" s="56"/>
    </row>
    <row r="620" spans="1:35">
      <c r="A620" s="4"/>
      <c r="B620" s="2">
        <v>4</v>
      </c>
      <c r="C620" s="4" t="s">
        <v>393</v>
      </c>
      <c r="D620" s="18" t="s">
        <v>1851</v>
      </c>
      <c r="E620" s="18" t="s">
        <v>1852</v>
      </c>
      <c r="F620" s="18"/>
      <c r="G620" s="19" t="s">
        <v>1853</v>
      </c>
      <c r="H620" s="34">
        <v>1.3803432999999999E-5</v>
      </c>
      <c r="I620" s="55">
        <v>586823</v>
      </c>
      <c r="J620" s="55">
        <v>-43857</v>
      </c>
      <c r="K620" s="55">
        <v>-87</v>
      </c>
      <c r="L620" s="55">
        <v>47945</v>
      </c>
      <c r="M620" s="55">
        <v>4396</v>
      </c>
      <c r="N620" s="87">
        <v>0</v>
      </c>
      <c r="O620" s="55">
        <v>10390</v>
      </c>
      <c r="P620" s="55">
        <v>-83999</v>
      </c>
      <c r="Q620" s="56">
        <f t="shared" si="44"/>
        <v>521611</v>
      </c>
      <c r="R620" s="56">
        <v>8179</v>
      </c>
      <c r="S620" s="56">
        <v>15898</v>
      </c>
      <c r="T620" s="56">
        <v>100515</v>
      </c>
      <c r="U620" s="56">
        <v>186861</v>
      </c>
      <c r="V620" s="88">
        <f t="shared" si="45"/>
        <v>311453</v>
      </c>
      <c r="W620" s="56">
        <v>15575</v>
      </c>
      <c r="X620" s="56">
        <v>14458</v>
      </c>
      <c r="Y620" s="56">
        <v>56346</v>
      </c>
      <c r="Z620" s="56">
        <v>43455</v>
      </c>
      <c r="AA620" s="88">
        <f t="shared" si="46"/>
        <v>129834</v>
      </c>
      <c r="AB620" s="56">
        <v>47945</v>
      </c>
      <c r="AC620" s="56">
        <v>15290</v>
      </c>
      <c r="AD620" s="56">
        <f t="shared" si="47"/>
        <v>63235</v>
      </c>
      <c r="AE620" s="56">
        <v>30581</v>
      </c>
      <c r="AF620" s="88">
        <v>93816</v>
      </c>
      <c r="AG620" s="56"/>
      <c r="AH620" s="56"/>
      <c r="AI620" s="56"/>
    </row>
    <row r="621" spans="1:35">
      <c r="A621" s="4"/>
      <c r="B621" s="2">
        <v>4</v>
      </c>
      <c r="C621" s="4" t="s">
        <v>393</v>
      </c>
      <c r="D621" s="18" t="s">
        <v>1854</v>
      </c>
      <c r="E621" s="18" t="s">
        <v>1855</v>
      </c>
      <c r="F621" s="18"/>
      <c r="G621" s="19" t="s">
        <v>1856</v>
      </c>
      <c r="H621" s="34">
        <v>1.9605425399999999E-4</v>
      </c>
      <c r="I621" s="55">
        <v>7322123</v>
      </c>
      <c r="J621" s="55">
        <v>-622914</v>
      </c>
      <c r="K621" s="55">
        <v>-1239</v>
      </c>
      <c r="L621" s="55">
        <v>830517</v>
      </c>
      <c r="M621" s="55">
        <v>62442</v>
      </c>
      <c r="N621" s="87">
        <v>0</v>
      </c>
      <c r="O621" s="55">
        <v>147571</v>
      </c>
      <c r="P621" s="55">
        <v>-329901</v>
      </c>
      <c r="Q621" s="56">
        <f t="shared" si="44"/>
        <v>7408599</v>
      </c>
      <c r="R621" s="56">
        <v>116165</v>
      </c>
      <c r="S621" s="56">
        <v>225801</v>
      </c>
      <c r="T621" s="56">
        <v>1427647</v>
      </c>
      <c r="U621" s="56">
        <v>1221906</v>
      </c>
      <c r="V621" s="88">
        <f t="shared" si="45"/>
        <v>2991519</v>
      </c>
      <c r="W621" s="56">
        <v>221216</v>
      </c>
      <c r="X621" s="56">
        <v>205357</v>
      </c>
      <c r="Y621" s="56">
        <v>800302</v>
      </c>
      <c r="Z621" s="56">
        <v>75940</v>
      </c>
      <c r="AA621" s="88">
        <f t="shared" si="46"/>
        <v>1302815</v>
      </c>
      <c r="AB621" s="56">
        <v>830517</v>
      </c>
      <c r="AC621" s="56">
        <v>67622</v>
      </c>
      <c r="AD621" s="56">
        <f t="shared" si="47"/>
        <v>898139</v>
      </c>
      <c r="AE621" s="56">
        <v>236011</v>
      </c>
      <c r="AF621" s="88">
        <v>1134150</v>
      </c>
      <c r="AG621" s="56"/>
      <c r="AH621" s="56"/>
      <c r="AI621" s="56"/>
    </row>
    <row r="622" spans="1:35">
      <c r="A622" s="4"/>
      <c r="B622" s="2">
        <v>4</v>
      </c>
      <c r="C622" s="4" t="s">
        <v>393</v>
      </c>
      <c r="D622" s="18" t="s">
        <v>1857</v>
      </c>
      <c r="E622" s="18" t="s">
        <v>1858</v>
      </c>
      <c r="F622" s="18"/>
      <c r="G622" s="19" t="s">
        <v>1859</v>
      </c>
      <c r="H622" s="34">
        <v>3.3239718000000002E-5</v>
      </c>
      <c r="I622" s="55">
        <v>1156538</v>
      </c>
      <c r="J622" s="55">
        <v>-105611</v>
      </c>
      <c r="K622" s="55">
        <v>-210</v>
      </c>
      <c r="L622" s="55">
        <v>153342</v>
      </c>
      <c r="M622" s="55">
        <v>10587</v>
      </c>
      <c r="N622" s="87">
        <v>0</v>
      </c>
      <c r="O622" s="55">
        <v>25020</v>
      </c>
      <c r="P622" s="55">
        <v>16414</v>
      </c>
      <c r="Q622" s="56">
        <f t="shared" si="44"/>
        <v>1256080</v>
      </c>
      <c r="R622" s="56">
        <v>19695</v>
      </c>
      <c r="S622" s="56">
        <v>38283</v>
      </c>
      <c r="T622" s="56">
        <v>242048</v>
      </c>
      <c r="U622" s="56">
        <v>434621</v>
      </c>
      <c r="V622" s="88">
        <f t="shared" si="45"/>
        <v>734647</v>
      </c>
      <c r="W622" s="56">
        <v>37506</v>
      </c>
      <c r="X622" s="56">
        <v>34817</v>
      </c>
      <c r="Y622" s="56">
        <v>135686</v>
      </c>
      <c r="Z622" s="56">
        <v>66</v>
      </c>
      <c r="AA622" s="88">
        <f t="shared" si="46"/>
        <v>208075</v>
      </c>
      <c r="AB622" s="56">
        <v>153342</v>
      </c>
      <c r="AC622" s="56">
        <v>-1068</v>
      </c>
      <c r="AD622" s="56">
        <f t="shared" si="47"/>
        <v>152274</v>
      </c>
      <c r="AE622" s="56">
        <v>86050</v>
      </c>
      <c r="AF622" s="88">
        <v>238324</v>
      </c>
      <c r="AG622" s="56"/>
      <c r="AH622" s="56"/>
      <c r="AI622" s="56"/>
    </row>
    <row r="623" spans="1:35">
      <c r="A623" s="4"/>
      <c r="B623" s="2">
        <v>4</v>
      </c>
      <c r="C623" s="4" t="s">
        <v>393</v>
      </c>
      <c r="D623" s="18" t="s">
        <v>1860</v>
      </c>
      <c r="E623" s="18" t="s">
        <v>1861</v>
      </c>
      <c r="F623" s="18"/>
      <c r="G623" s="19" t="s">
        <v>1862</v>
      </c>
      <c r="H623" s="34">
        <v>9.3416226000000006E-5</v>
      </c>
      <c r="I623" s="55">
        <v>3621471</v>
      </c>
      <c r="J623" s="55">
        <v>-296807</v>
      </c>
      <c r="K623" s="55">
        <v>-590</v>
      </c>
      <c r="L623" s="55">
        <v>376144</v>
      </c>
      <c r="M623" s="55">
        <v>29753</v>
      </c>
      <c r="N623" s="87">
        <v>0</v>
      </c>
      <c r="O623" s="55">
        <v>70315</v>
      </c>
      <c r="P623" s="55">
        <v>-270226</v>
      </c>
      <c r="Q623" s="56">
        <f t="shared" si="44"/>
        <v>3530060</v>
      </c>
      <c r="R623" s="56">
        <v>55351</v>
      </c>
      <c r="S623" s="56">
        <v>107590</v>
      </c>
      <c r="T623" s="56">
        <v>680247</v>
      </c>
      <c r="U623" s="56">
        <v>740440</v>
      </c>
      <c r="V623" s="88">
        <f t="shared" si="45"/>
        <v>1583628</v>
      </c>
      <c r="W623" s="56">
        <v>105406</v>
      </c>
      <c r="X623" s="56">
        <v>97849</v>
      </c>
      <c r="Y623" s="56">
        <v>381329</v>
      </c>
      <c r="Z623" s="56">
        <v>112777</v>
      </c>
      <c r="AA623" s="88">
        <f t="shared" si="46"/>
        <v>697361</v>
      </c>
      <c r="AB623" s="56">
        <v>376144</v>
      </c>
      <c r="AC623" s="56">
        <v>51803</v>
      </c>
      <c r="AD623" s="56">
        <f t="shared" si="47"/>
        <v>427947</v>
      </c>
      <c r="AE623" s="56">
        <v>131459</v>
      </c>
      <c r="AF623" s="88">
        <v>559406</v>
      </c>
      <c r="AG623" s="56"/>
      <c r="AH623" s="56"/>
      <c r="AI623" s="56"/>
    </row>
    <row r="624" spans="1:35">
      <c r="A624" s="4"/>
      <c r="B624" s="2">
        <v>4</v>
      </c>
      <c r="C624" s="4" t="s">
        <v>393</v>
      </c>
      <c r="D624" s="18" t="s">
        <v>1863</v>
      </c>
      <c r="E624" s="18" t="s">
        <v>1864</v>
      </c>
      <c r="F624" s="18"/>
      <c r="G624" s="19" t="s">
        <v>1865</v>
      </c>
      <c r="H624" s="34">
        <v>2.77137814E-4</v>
      </c>
      <c r="I624" s="55">
        <v>9206243</v>
      </c>
      <c r="J624" s="55">
        <v>-880537</v>
      </c>
      <c r="K624" s="55">
        <v>-1751</v>
      </c>
      <c r="L624" s="55">
        <v>1342941</v>
      </c>
      <c r="M624" s="55">
        <v>88267</v>
      </c>
      <c r="N624" s="87">
        <v>0</v>
      </c>
      <c r="O624" s="55">
        <v>208603</v>
      </c>
      <c r="P624" s="55">
        <v>508860</v>
      </c>
      <c r="Q624" s="56">
        <f t="shared" si="44"/>
        <v>10472626</v>
      </c>
      <c r="R624" s="56">
        <v>164209</v>
      </c>
      <c r="S624" s="56">
        <v>319187</v>
      </c>
      <c r="T624" s="56">
        <v>2018089</v>
      </c>
      <c r="U624" s="56">
        <v>2809702</v>
      </c>
      <c r="V624" s="88">
        <f t="shared" si="45"/>
        <v>5311187</v>
      </c>
      <c r="W624" s="56">
        <v>312707</v>
      </c>
      <c r="X624" s="56">
        <v>290287</v>
      </c>
      <c r="Y624" s="56">
        <v>1131289</v>
      </c>
      <c r="Z624" s="56">
        <v>733</v>
      </c>
      <c r="AA624" s="88">
        <f t="shared" si="46"/>
        <v>1735016</v>
      </c>
      <c r="AB624" s="56">
        <v>1342941</v>
      </c>
      <c r="AC624" s="56">
        <v>-73352</v>
      </c>
      <c r="AD624" s="56">
        <f t="shared" si="47"/>
        <v>1269589</v>
      </c>
      <c r="AE624" s="56">
        <v>546365</v>
      </c>
      <c r="AF624" s="88">
        <v>1815954</v>
      </c>
      <c r="AG624" s="56"/>
      <c r="AH624" s="56"/>
      <c r="AI624" s="56"/>
    </row>
    <row r="625" spans="1:35">
      <c r="A625" s="4"/>
      <c r="B625" s="2">
        <v>4</v>
      </c>
      <c r="C625" s="4" t="s">
        <v>393</v>
      </c>
      <c r="D625" s="18" t="s">
        <v>1866</v>
      </c>
      <c r="E625" s="18" t="s">
        <v>1867</v>
      </c>
      <c r="F625" s="18"/>
      <c r="G625" s="19" t="s">
        <v>1868</v>
      </c>
      <c r="H625" s="34">
        <v>1.4842285900000001E-4</v>
      </c>
      <c r="I625" s="55">
        <v>5578550</v>
      </c>
      <c r="J625" s="55">
        <v>-471577</v>
      </c>
      <c r="K625" s="55">
        <v>-938</v>
      </c>
      <c r="L625" s="55">
        <v>623526</v>
      </c>
      <c r="M625" s="55">
        <v>47272</v>
      </c>
      <c r="N625" s="87">
        <v>0</v>
      </c>
      <c r="O625" s="55">
        <v>111718</v>
      </c>
      <c r="P625" s="55">
        <v>-279872</v>
      </c>
      <c r="Q625" s="56">
        <f t="shared" si="44"/>
        <v>5608679</v>
      </c>
      <c r="R625" s="56">
        <v>87943</v>
      </c>
      <c r="S625" s="56">
        <v>170942</v>
      </c>
      <c r="T625" s="56">
        <v>1080800</v>
      </c>
      <c r="U625" s="56">
        <v>1171808</v>
      </c>
      <c r="V625" s="88">
        <f t="shared" si="45"/>
        <v>2511493</v>
      </c>
      <c r="W625" s="56">
        <v>167472</v>
      </c>
      <c r="X625" s="56">
        <v>155465</v>
      </c>
      <c r="Y625" s="56">
        <v>605869</v>
      </c>
      <c r="Z625" s="56">
        <v>37998</v>
      </c>
      <c r="AA625" s="88">
        <f t="shared" si="46"/>
        <v>966804</v>
      </c>
      <c r="AB625" s="56">
        <v>623526</v>
      </c>
      <c r="AC625" s="56">
        <v>56410</v>
      </c>
      <c r="AD625" s="56">
        <f t="shared" si="47"/>
        <v>679936</v>
      </c>
      <c r="AE625" s="56">
        <v>232384</v>
      </c>
      <c r="AF625" s="88">
        <v>912320</v>
      </c>
      <c r="AG625" s="56"/>
      <c r="AH625" s="56"/>
      <c r="AI625" s="56"/>
    </row>
    <row r="626" spans="1:35">
      <c r="A626" s="4"/>
      <c r="B626" s="2">
        <v>4</v>
      </c>
      <c r="C626" s="4" t="s">
        <v>393</v>
      </c>
      <c r="D626" s="18" t="s">
        <v>1869</v>
      </c>
      <c r="E626" s="18" t="s">
        <v>1870</v>
      </c>
      <c r="F626" s="18"/>
      <c r="G626" s="19" t="s">
        <v>1871</v>
      </c>
      <c r="H626" s="34">
        <v>2.3240694390000002E-3</v>
      </c>
      <c r="I626" s="55">
        <v>84098018</v>
      </c>
      <c r="J626" s="55">
        <v>-7384157</v>
      </c>
      <c r="K626" s="55">
        <v>-14686</v>
      </c>
      <c r="L626" s="55">
        <v>10243801</v>
      </c>
      <c r="M626" s="55">
        <v>740201</v>
      </c>
      <c r="N626" s="87">
        <v>0</v>
      </c>
      <c r="O626" s="55">
        <v>1749340</v>
      </c>
      <c r="P626" s="55">
        <v>-1609389</v>
      </c>
      <c r="Q626" s="56">
        <f t="shared" si="44"/>
        <v>87823128</v>
      </c>
      <c r="R626" s="56">
        <v>1377050</v>
      </c>
      <c r="S626" s="56">
        <v>2676691</v>
      </c>
      <c r="T626" s="56">
        <v>16923637</v>
      </c>
      <c r="U626" s="56">
        <v>14829436</v>
      </c>
      <c r="V626" s="88">
        <f t="shared" si="45"/>
        <v>35806814</v>
      </c>
      <c r="W626" s="56">
        <v>2622348</v>
      </c>
      <c r="X626" s="56">
        <v>2434340</v>
      </c>
      <c r="Y626" s="56">
        <v>9486955</v>
      </c>
      <c r="Z626" s="56">
        <v>7698</v>
      </c>
      <c r="AA626" s="88">
        <f t="shared" si="46"/>
        <v>14551341</v>
      </c>
      <c r="AB626" s="56">
        <v>10243801</v>
      </c>
      <c r="AC626" s="56">
        <v>402935</v>
      </c>
      <c r="AD626" s="56">
        <f t="shared" si="47"/>
        <v>10646736</v>
      </c>
      <c r="AE626" s="56">
        <v>2987648</v>
      </c>
      <c r="AF626" s="88">
        <v>13634384</v>
      </c>
      <c r="AG626" s="56"/>
      <c r="AH626" s="56"/>
      <c r="AI626" s="56"/>
    </row>
    <row r="627" spans="1:35">
      <c r="A627" s="4"/>
      <c r="B627" s="2">
        <v>4</v>
      </c>
      <c r="C627" s="4" t="s">
        <v>393</v>
      </c>
      <c r="D627" s="18" t="s">
        <v>1872</v>
      </c>
      <c r="E627" s="18" t="s">
        <v>1873</v>
      </c>
      <c r="F627" s="18"/>
      <c r="G627" s="19" t="s">
        <v>1874</v>
      </c>
      <c r="H627" s="34">
        <v>1.48702661E-4</v>
      </c>
      <c r="I627" s="55">
        <v>5927123</v>
      </c>
      <c r="J627" s="55">
        <v>-472466</v>
      </c>
      <c r="K627" s="55">
        <v>-940</v>
      </c>
      <c r="L627" s="55">
        <v>574782</v>
      </c>
      <c r="M627" s="55">
        <v>47361</v>
      </c>
      <c r="N627" s="87">
        <v>0</v>
      </c>
      <c r="O627" s="55">
        <v>111930</v>
      </c>
      <c r="P627" s="55">
        <v>-568538</v>
      </c>
      <c r="Q627" s="56">
        <f t="shared" si="44"/>
        <v>5619252</v>
      </c>
      <c r="R627" s="56">
        <v>88109</v>
      </c>
      <c r="S627" s="56">
        <v>171265</v>
      </c>
      <c r="T627" s="56">
        <v>1082838</v>
      </c>
      <c r="U627" s="56">
        <v>1113904</v>
      </c>
      <c r="V627" s="88">
        <f t="shared" si="45"/>
        <v>2456116</v>
      </c>
      <c r="W627" s="56">
        <v>167788</v>
      </c>
      <c r="X627" s="56">
        <v>155758</v>
      </c>
      <c r="Y627" s="56">
        <v>607011</v>
      </c>
      <c r="Z627" s="56">
        <v>323706</v>
      </c>
      <c r="AA627" s="88">
        <f t="shared" si="46"/>
        <v>1254263</v>
      </c>
      <c r="AB627" s="56">
        <v>574782</v>
      </c>
      <c r="AC627" s="56">
        <v>106436</v>
      </c>
      <c r="AD627" s="56">
        <f t="shared" si="47"/>
        <v>681218</v>
      </c>
      <c r="AE627" s="56">
        <v>171074</v>
      </c>
      <c r="AF627" s="88">
        <v>852292</v>
      </c>
      <c r="AG627" s="56"/>
      <c r="AH627" s="56"/>
      <c r="AI627" s="56"/>
    </row>
    <row r="628" spans="1:35">
      <c r="A628" s="4"/>
      <c r="B628" s="2">
        <v>4</v>
      </c>
      <c r="C628" s="4" t="s">
        <v>393</v>
      </c>
      <c r="D628" s="18" t="s">
        <v>1875</v>
      </c>
      <c r="E628" s="18" t="s">
        <v>1876</v>
      </c>
      <c r="F628" s="18"/>
      <c r="G628" s="19" t="s">
        <v>1877</v>
      </c>
      <c r="H628" s="34">
        <v>5.2782070000000002E-5</v>
      </c>
      <c r="I628" s="55">
        <v>2076452</v>
      </c>
      <c r="J628" s="55">
        <v>-167702</v>
      </c>
      <c r="K628" s="55">
        <v>-334</v>
      </c>
      <c r="L628" s="55">
        <v>208062</v>
      </c>
      <c r="M628" s="55">
        <v>16811</v>
      </c>
      <c r="N628" s="87">
        <v>0</v>
      </c>
      <c r="O628" s="55">
        <v>39730</v>
      </c>
      <c r="P628" s="55">
        <v>-178463</v>
      </c>
      <c r="Q628" s="56">
        <f t="shared" si="44"/>
        <v>1994556</v>
      </c>
      <c r="R628" s="56">
        <v>31274</v>
      </c>
      <c r="S628" s="56">
        <v>60790</v>
      </c>
      <c r="T628" s="56">
        <v>384354</v>
      </c>
      <c r="U628" s="56">
        <v>584981</v>
      </c>
      <c r="V628" s="88">
        <f t="shared" si="45"/>
        <v>1061399</v>
      </c>
      <c r="W628" s="56">
        <v>59556</v>
      </c>
      <c r="X628" s="56">
        <v>55286</v>
      </c>
      <c r="Y628" s="56">
        <v>215459</v>
      </c>
      <c r="Z628" s="56">
        <v>55735</v>
      </c>
      <c r="AA628" s="88">
        <f t="shared" si="46"/>
        <v>386036</v>
      </c>
      <c r="AB628" s="56">
        <v>208062</v>
      </c>
      <c r="AC628" s="56">
        <v>33737</v>
      </c>
      <c r="AD628" s="56">
        <f t="shared" si="47"/>
        <v>241799</v>
      </c>
      <c r="AE628" s="56">
        <v>109645</v>
      </c>
      <c r="AF628" s="88">
        <v>351444</v>
      </c>
      <c r="AG628" s="56"/>
      <c r="AH628" s="56"/>
      <c r="AI628" s="56"/>
    </row>
    <row r="629" spans="1:35">
      <c r="A629" s="4"/>
      <c r="B629" s="2">
        <v>4</v>
      </c>
      <c r="C629" s="4" t="s">
        <v>393</v>
      </c>
      <c r="D629" s="18" t="s">
        <v>1878</v>
      </c>
      <c r="E629" s="18" t="s">
        <v>1879</v>
      </c>
      <c r="F629" s="18"/>
      <c r="G629" s="19" t="s">
        <v>1880</v>
      </c>
      <c r="H629" s="34">
        <v>3.0598729380000001E-3</v>
      </c>
      <c r="I629" s="55">
        <v>108093967</v>
      </c>
      <c r="J629" s="55">
        <v>-9721991</v>
      </c>
      <c r="K629" s="55">
        <v>-19336</v>
      </c>
      <c r="L629" s="55">
        <v>13875285</v>
      </c>
      <c r="M629" s="55">
        <v>974550</v>
      </c>
      <c r="N629" s="87">
        <v>0</v>
      </c>
      <c r="O629" s="55">
        <v>2303183</v>
      </c>
      <c r="P629" s="55">
        <v>122390</v>
      </c>
      <c r="Q629" s="56">
        <f t="shared" si="44"/>
        <v>115628048</v>
      </c>
      <c r="R629" s="56">
        <v>1813026</v>
      </c>
      <c r="S629" s="56">
        <v>3524135</v>
      </c>
      <c r="T629" s="56">
        <v>22281683</v>
      </c>
      <c r="U629" s="56">
        <v>25688557</v>
      </c>
      <c r="V629" s="88">
        <f t="shared" si="45"/>
        <v>53307401</v>
      </c>
      <c r="W629" s="56">
        <v>3452586</v>
      </c>
      <c r="X629" s="56">
        <v>3205056</v>
      </c>
      <c r="Y629" s="56">
        <v>12490538</v>
      </c>
      <c r="Z629" s="56">
        <v>8963</v>
      </c>
      <c r="AA629" s="88">
        <f t="shared" si="46"/>
        <v>19157143</v>
      </c>
      <c r="AB629" s="56">
        <v>13875285</v>
      </c>
      <c r="AC629" s="56">
        <v>142222</v>
      </c>
      <c r="AD629" s="56">
        <f t="shared" si="47"/>
        <v>14017507</v>
      </c>
      <c r="AE629" s="56">
        <v>5105421</v>
      </c>
      <c r="AF629" s="88">
        <v>19122928</v>
      </c>
      <c r="AG629" s="56"/>
      <c r="AH629" s="56"/>
      <c r="AI629" s="56"/>
    </row>
    <row r="630" spans="1:35">
      <c r="A630" s="4"/>
      <c r="B630" s="2">
        <v>4</v>
      </c>
      <c r="C630" s="4" t="s">
        <v>393</v>
      </c>
      <c r="D630" s="18" t="s">
        <v>1881</v>
      </c>
      <c r="E630" s="18" t="s">
        <v>1882</v>
      </c>
      <c r="F630" s="18"/>
      <c r="G630" s="19" t="s">
        <v>1883</v>
      </c>
      <c r="H630" s="34">
        <v>1.5479093999999999E-5</v>
      </c>
      <c r="I630" s="55">
        <v>599337</v>
      </c>
      <c r="J630" s="55">
        <v>-49181</v>
      </c>
      <c r="K630" s="55">
        <v>-98</v>
      </c>
      <c r="L630" s="55">
        <v>62437</v>
      </c>
      <c r="M630" s="55">
        <v>4930</v>
      </c>
      <c r="N630" s="87">
        <v>0</v>
      </c>
      <c r="O630" s="55">
        <v>11651</v>
      </c>
      <c r="P630" s="55">
        <v>-44144</v>
      </c>
      <c r="Q630" s="56">
        <f t="shared" si="44"/>
        <v>584932</v>
      </c>
      <c r="R630" s="56">
        <v>9172</v>
      </c>
      <c r="S630" s="56">
        <v>17828</v>
      </c>
      <c r="T630" s="56">
        <v>112717</v>
      </c>
      <c r="U630" s="56">
        <v>178095</v>
      </c>
      <c r="V630" s="88">
        <f t="shared" si="45"/>
        <v>317812</v>
      </c>
      <c r="W630" s="56">
        <v>17466</v>
      </c>
      <c r="X630" s="56">
        <v>16214</v>
      </c>
      <c r="Y630" s="56">
        <v>63186</v>
      </c>
      <c r="Z630" s="56">
        <v>7281</v>
      </c>
      <c r="AA630" s="88">
        <f t="shared" si="46"/>
        <v>104147</v>
      </c>
      <c r="AB630" s="56">
        <v>62437</v>
      </c>
      <c r="AC630" s="56">
        <v>8474</v>
      </c>
      <c r="AD630" s="56">
        <f t="shared" si="47"/>
        <v>70911</v>
      </c>
      <c r="AE630" s="56">
        <v>35060</v>
      </c>
      <c r="AF630" s="88">
        <v>105971</v>
      </c>
      <c r="AG630" s="56"/>
      <c r="AH630" s="56"/>
      <c r="AI630" s="56"/>
    </row>
    <row r="631" spans="1:35">
      <c r="A631" s="4"/>
      <c r="B631" s="2">
        <v>4</v>
      </c>
      <c r="C631" s="4" t="s">
        <v>393</v>
      </c>
      <c r="D631" s="18" t="s">
        <v>1884</v>
      </c>
      <c r="E631" s="18" t="s">
        <v>1885</v>
      </c>
      <c r="F631" s="18"/>
      <c r="G631" s="19" t="s">
        <v>1886</v>
      </c>
      <c r="H631" s="34">
        <v>1.8583032999999998E-5</v>
      </c>
      <c r="I631" s="55">
        <v>693187</v>
      </c>
      <c r="J631" s="55">
        <v>-59043</v>
      </c>
      <c r="K631" s="55">
        <v>-117</v>
      </c>
      <c r="L631" s="55">
        <v>78845</v>
      </c>
      <c r="M631" s="55">
        <v>5919</v>
      </c>
      <c r="N631" s="87">
        <v>0</v>
      </c>
      <c r="O631" s="55">
        <v>13987</v>
      </c>
      <c r="P631" s="55">
        <v>-30553</v>
      </c>
      <c r="Q631" s="56">
        <f t="shared" si="44"/>
        <v>702225</v>
      </c>
      <c r="R631" s="56">
        <v>11011</v>
      </c>
      <c r="S631" s="56">
        <v>21403</v>
      </c>
      <c r="T631" s="56">
        <v>135320</v>
      </c>
      <c r="U631" s="56">
        <v>198360</v>
      </c>
      <c r="V631" s="88">
        <f t="shared" si="45"/>
        <v>366094</v>
      </c>
      <c r="W631" s="56">
        <v>20968</v>
      </c>
      <c r="X631" s="56">
        <v>19465</v>
      </c>
      <c r="Y631" s="56">
        <v>75857</v>
      </c>
      <c r="Z631" s="56">
        <v>45</v>
      </c>
      <c r="AA631" s="88">
        <f t="shared" si="46"/>
        <v>116335</v>
      </c>
      <c r="AB631" s="56">
        <v>78845</v>
      </c>
      <c r="AC631" s="56">
        <v>6285</v>
      </c>
      <c r="AD631" s="56">
        <f t="shared" si="47"/>
        <v>85130</v>
      </c>
      <c r="AE631" s="56">
        <v>40200</v>
      </c>
      <c r="AF631" s="88">
        <v>125330</v>
      </c>
      <c r="AG631" s="56"/>
      <c r="AH631" s="56"/>
      <c r="AI631" s="56"/>
    </row>
    <row r="632" spans="1:35">
      <c r="A632" s="4"/>
      <c r="B632" s="2">
        <v>4</v>
      </c>
      <c r="C632" s="4" t="s">
        <v>393</v>
      </c>
      <c r="D632" s="18" t="s">
        <v>1887</v>
      </c>
      <c r="E632" s="18" t="s">
        <v>1888</v>
      </c>
      <c r="F632" s="18"/>
      <c r="G632" s="19" t="s">
        <v>1889</v>
      </c>
      <c r="H632" s="34">
        <v>2.0775807000000001E-5</v>
      </c>
      <c r="I632" s="55">
        <v>745468</v>
      </c>
      <c r="J632" s="55">
        <v>-66010</v>
      </c>
      <c r="K632" s="55">
        <v>-131</v>
      </c>
      <c r="L632" s="55">
        <v>92507</v>
      </c>
      <c r="M632" s="55">
        <v>6617</v>
      </c>
      <c r="N632" s="87">
        <v>0</v>
      </c>
      <c r="O632" s="55">
        <v>15638</v>
      </c>
      <c r="P632" s="55">
        <v>-9002</v>
      </c>
      <c r="Q632" s="56">
        <f t="shared" si="44"/>
        <v>785087</v>
      </c>
      <c r="R632" s="56">
        <v>12310</v>
      </c>
      <c r="S632" s="56">
        <v>23928</v>
      </c>
      <c r="T632" s="56">
        <v>151287</v>
      </c>
      <c r="U632" s="56">
        <v>202139</v>
      </c>
      <c r="V632" s="88">
        <f t="shared" si="45"/>
        <v>389664</v>
      </c>
      <c r="W632" s="56">
        <v>23442</v>
      </c>
      <c r="X632" s="56">
        <v>21762</v>
      </c>
      <c r="Y632" s="56">
        <v>84808</v>
      </c>
      <c r="Z632" s="56">
        <v>55</v>
      </c>
      <c r="AA632" s="88">
        <f t="shared" si="46"/>
        <v>130067</v>
      </c>
      <c r="AB632" s="56">
        <v>92507</v>
      </c>
      <c r="AC632" s="56">
        <v>2669</v>
      </c>
      <c r="AD632" s="56">
        <f t="shared" si="47"/>
        <v>95176</v>
      </c>
      <c r="AE632" s="56">
        <v>40421</v>
      </c>
      <c r="AF632" s="88">
        <v>135597</v>
      </c>
      <c r="AG632" s="56"/>
      <c r="AH632" s="56"/>
      <c r="AI632" s="56"/>
    </row>
    <row r="633" spans="1:35">
      <c r="A633" s="4"/>
      <c r="B633" s="2">
        <v>4</v>
      </c>
      <c r="C633" s="4" t="s">
        <v>393</v>
      </c>
      <c r="D633" s="18" t="s">
        <v>1890</v>
      </c>
      <c r="E633" s="18" t="s">
        <v>1891</v>
      </c>
      <c r="F633" s="18"/>
      <c r="G633" s="19" t="s">
        <v>1892</v>
      </c>
      <c r="H633" s="34">
        <v>1.1718613E-5</v>
      </c>
      <c r="I633" s="55">
        <v>431961</v>
      </c>
      <c r="J633" s="55">
        <v>-37233</v>
      </c>
      <c r="K633" s="55">
        <v>-74</v>
      </c>
      <c r="L633" s="55">
        <v>50483</v>
      </c>
      <c r="M633" s="55">
        <v>3732</v>
      </c>
      <c r="N633" s="87">
        <v>0</v>
      </c>
      <c r="O633" s="55">
        <v>8821</v>
      </c>
      <c r="P633" s="55">
        <v>-14861</v>
      </c>
      <c r="Q633" s="56">
        <f t="shared" si="44"/>
        <v>442829</v>
      </c>
      <c r="R633" s="56">
        <v>6943</v>
      </c>
      <c r="S633" s="56">
        <v>13497</v>
      </c>
      <c r="T633" s="56">
        <v>85334</v>
      </c>
      <c r="U633" s="56">
        <v>104591</v>
      </c>
      <c r="V633" s="88">
        <f t="shared" si="45"/>
        <v>210365</v>
      </c>
      <c r="W633" s="56">
        <v>13223</v>
      </c>
      <c r="X633" s="56">
        <v>12275</v>
      </c>
      <c r="Y633" s="56">
        <v>47836</v>
      </c>
      <c r="Z633" s="56">
        <v>33</v>
      </c>
      <c r="AA633" s="88">
        <f t="shared" si="46"/>
        <v>73367</v>
      </c>
      <c r="AB633" s="56">
        <v>50483</v>
      </c>
      <c r="AC633" s="56">
        <v>3201</v>
      </c>
      <c r="AD633" s="56">
        <f t="shared" si="47"/>
        <v>53684</v>
      </c>
      <c r="AE633" s="56">
        <v>21165</v>
      </c>
      <c r="AF633" s="88">
        <v>74849</v>
      </c>
      <c r="AG633" s="56"/>
      <c r="AH633" s="56"/>
      <c r="AI633" s="56"/>
    </row>
    <row r="634" spans="1:35">
      <c r="A634" s="4"/>
      <c r="B634" s="2">
        <v>4</v>
      </c>
      <c r="C634" s="4" t="s">
        <v>393</v>
      </c>
      <c r="D634" s="18" t="s">
        <v>1893</v>
      </c>
      <c r="E634" s="18" t="s">
        <v>1894</v>
      </c>
      <c r="F634" s="18"/>
      <c r="G634" s="19" t="s">
        <v>1895</v>
      </c>
      <c r="H634" s="34">
        <v>5.1881922000000002E-5</v>
      </c>
      <c r="I634" s="55">
        <v>1841878</v>
      </c>
      <c r="J634" s="55">
        <v>-164842</v>
      </c>
      <c r="K634" s="55">
        <v>-328</v>
      </c>
      <c r="L634" s="55">
        <v>233923</v>
      </c>
      <c r="M634" s="55">
        <v>16524</v>
      </c>
      <c r="N634" s="87">
        <v>0</v>
      </c>
      <c r="O634" s="55">
        <v>39052</v>
      </c>
      <c r="P634" s="55">
        <v>-5666</v>
      </c>
      <c r="Q634" s="56">
        <f t="shared" si="44"/>
        <v>1960541</v>
      </c>
      <c r="R634" s="56">
        <v>30741</v>
      </c>
      <c r="S634" s="56">
        <v>59754</v>
      </c>
      <c r="T634" s="56">
        <v>377799</v>
      </c>
      <c r="U634" s="56">
        <v>582464</v>
      </c>
      <c r="V634" s="88">
        <f t="shared" si="45"/>
        <v>1050758</v>
      </c>
      <c r="W634" s="56">
        <v>58541</v>
      </c>
      <c r="X634" s="56">
        <v>54344</v>
      </c>
      <c r="Y634" s="56">
        <v>211784</v>
      </c>
      <c r="Z634" s="56">
        <v>121</v>
      </c>
      <c r="AA634" s="88">
        <f t="shared" si="46"/>
        <v>324790</v>
      </c>
      <c r="AB634" s="56">
        <v>233923</v>
      </c>
      <c r="AC634" s="56">
        <v>3752</v>
      </c>
      <c r="AD634" s="56">
        <f t="shared" si="47"/>
        <v>237675</v>
      </c>
      <c r="AE634" s="56">
        <v>115988</v>
      </c>
      <c r="AF634" s="88">
        <v>353663</v>
      </c>
      <c r="AG634" s="56"/>
      <c r="AH634" s="56"/>
      <c r="AI634" s="56"/>
    </row>
    <row r="635" spans="1:35">
      <c r="A635" s="4"/>
      <c r="B635" s="2">
        <v>4</v>
      </c>
      <c r="C635" s="4" t="s">
        <v>393</v>
      </c>
      <c r="D635" s="18" t="s">
        <v>1896</v>
      </c>
      <c r="E635" s="18" t="s">
        <v>1897</v>
      </c>
      <c r="F635" s="18"/>
      <c r="G635" s="19" t="s">
        <v>1898</v>
      </c>
      <c r="H635" s="34">
        <v>1.3155073999999999E-5</v>
      </c>
      <c r="I635" s="55">
        <v>435354</v>
      </c>
      <c r="J635" s="55">
        <v>-41797</v>
      </c>
      <c r="K635" s="55">
        <v>-83</v>
      </c>
      <c r="L635" s="55">
        <v>63989</v>
      </c>
      <c r="M635" s="55">
        <v>4190</v>
      </c>
      <c r="N635" s="87">
        <v>0</v>
      </c>
      <c r="O635" s="55">
        <v>9902</v>
      </c>
      <c r="P635" s="55">
        <v>25556</v>
      </c>
      <c r="Q635" s="56">
        <f t="shared" si="44"/>
        <v>497111</v>
      </c>
      <c r="R635" s="56">
        <v>7795</v>
      </c>
      <c r="S635" s="56">
        <v>15151</v>
      </c>
      <c r="T635" s="56">
        <v>95794</v>
      </c>
      <c r="U635" s="56">
        <v>186397</v>
      </c>
      <c r="V635" s="88">
        <f t="shared" si="45"/>
        <v>305137</v>
      </c>
      <c r="W635" s="56">
        <v>14843</v>
      </c>
      <c r="X635" s="56">
        <v>13779</v>
      </c>
      <c r="Y635" s="56">
        <v>53700</v>
      </c>
      <c r="Z635" s="56">
        <v>24</v>
      </c>
      <c r="AA635" s="88">
        <f t="shared" si="46"/>
        <v>82346</v>
      </c>
      <c r="AB635" s="56">
        <v>63989</v>
      </c>
      <c r="AC635" s="56">
        <v>-3725</v>
      </c>
      <c r="AD635" s="56">
        <f t="shared" si="47"/>
        <v>60264</v>
      </c>
      <c r="AE635" s="56">
        <v>36453</v>
      </c>
      <c r="AF635" s="88">
        <v>96717</v>
      </c>
      <c r="AG635" s="56"/>
      <c r="AH635" s="56"/>
      <c r="AI635" s="56"/>
    </row>
    <row r="636" spans="1:35">
      <c r="A636" s="4"/>
      <c r="B636" s="2">
        <v>4</v>
      </c>
      <c r="C636" s="4" t="s">
        <v>393</v>
      </c>
      <c r="D636" s="18" t="s">
        <v>1899</v>
      </c>
      <c r="E636" s="18" t="s">
        <v>1900</v>
      </c>
      <c r="F636" s="18"/>
      <c r="G636" s="19" t="s">
        <v>1901</v>
      </c>
      <c r="H636" s="34">
        <v>1.03272853E-4</v>
      </c>
      <c r="I636" s="55">
        <v>3742965</v>
      </c>
      <c r="J636" s="55">
        <v>-328124</v>
      </c>
      <c r="K636" s="55">
        <v>-653</v>
      </c>
      <c r="L636" s="55">
        <v>454315</v>
      </c>
      <c r="M636" s="55">
        <v>32892</v>
      </c>
      <c r="N636" s="87">
        <v>0</v>
      </c>
      <c r="O636" s="55">
        <v>77734</v>
      </c>
      <c r="P636" s="55">
        <v>-76601</v>
      </c>
      <c r="Q636" s="56">
        <f t="shared" si="44"/>
        <v>3902528</v>
      </c>
      <c r="R636" s="56">
        <v>61191</v>
      </c>
      <c r="S636" s="56">
        <v>118942</v>
      </c>
      <c r="T636" s="56">
        <v>752022</v>
      </c>
      <c r="U636" s="56">
        <v>1035021</v>
      </c>
      <c r="V636" s="88">
        <f t="shared" si="45"/>
        <v>1967176</v>
      </c>
      <c r="W636" s="56">
        <v>116527</v>
      </c>
      <c r="X636" s="56">
        <v>108173</v>
      </c>
      <c r="Y636" s="56">
        <v>421564</v>
      </c>
      <c r="Z636" s="56">
        <v>265</v>
      </c>
      <c r="AA636" s="88">
        <f t="shared" si="46"/>
        <v>646529</v>
      </c>
      <c r="AB636" s="56">
        <v>454315</v>
      </c>
      <c r="AC636" s="56">
        <v>18786</v>
      </c>
      <c r="AD636" s="56">
        <f t="shared" si="47"/>
        <v>473101</v>
      </c>
      <c r="AE636" s="56">
        <v>207721</v>
      </c>
      <c r="AF636" s="88">
        <v>680822</v>
      </c>
      <c r="AG636" s="56"/>
      <c r="AH636" s="56"/>
      <c r="AI636" s="56"/>
    </row>
    <row r="637" spans="1:35">
      <c r="A637" s="4"/>
      <c r="B637" s="2">
        <v>4</v>
      </c>
      <c r="C637" s="4" t="s">
        <v>393</v>
      </c>
      <c r="D637" s="18" t="s">
        <v>1902</v>
      </c>
      <c r="E637" s="18" t="s">
        <v>1903</v>
      </c>
      <c r="F637" s="18"/>
      <c r="G637" s="19" t="s">
        <v>1904</v>
      </c>
      <c r="H637" s="34">
        <v>1.8839701099999999E-4</v>
      </c>
      <c r="I637" s="55">
        <v>6823672</v>
      </c>
      <c r="J637" s="55">
        <v>-598585</v>
      </c>
      <c r="K637" s="55">
        <v>-1191</v>
      </c>
      <c r="L637" s="55">
        <v>829453</v>
      </c>
      <c r="M637" s="55">
        <v>60003</v>
      </c>
      <c r="N637" s="87">
        <v>0</v>
      </c>
      <c r="O637" s="55">
        <v>141807</v>
      </c>
      <c r="P637" s="55">
        <v>-135916</v>
      </c>
      <c r="Q637" s="56">
        <f t="shared" si="44"/>
        <v>7119243</v>
      </c>
      <c r="R637" s="56">
        <v>111628</v>
      </c>
      <c r="S637" s="56">
        <v>216982</v>
      </c>
      <c r="T637" s="56">
        <v>1371888</v>
      </c>
      <c r="U637" s="56">
        <v>1691327</v>
      </c>
      <c r="V637" s="88">
        <f t="shared" si="45"/>
        <v>3391825</v>
      </c>
      <c r="W637" s="56">
        <v>212576</v>
      </c>
      <c r="X637" s="56">
        <v>197336</v>
      </c>
      <c r="Y637" s="56">
        <v>769045</v>
      </c>
      <c r="Z637" s="56">
        <v>523</v>
      </c>
      <c r="AA637" s="88">
        <f t="shared" si="46"/>
        <v>1179480</v>
      </c>
      <c r="AB637" s="56">
        <v>829453</v>
      </c>
      <c r="AC637" s="56">
        <v>33608</v>
      </c>
      <c r="AD637" s="56">
        <f t="shared" si="47"/>
        <v>863061</v>
      </c>
      <c r="AE637" s="56">
        <v>339676</v>
      </c>
      <c r="AF637" s="88">
        <v>1202737</v>
      </c>
      <c r="AG637" s="56"/>
      <c r="AH637" s="56"/>
      <c r="AI637" s="56"/>
    </row>
    <row r="638" spans="1:35">
      <c r="A638" s="4"/>
      <c r="B638" s="2">
        <v>4</v>
      </c>
      <c r="C638" s="4" t="s">
        <v>393</v>
      </c>
      <c r="D638" s="18" t="s">
        <v>1905</v>
      </c>
      <c r="E638" s="18" t="s">
        <v>1906</v>
      </c>
      <c r="F638" s="18"/>
      <c r="G638" s="19" t="s">
        <v>1907</v>
      </c>
      <c r="H638" s="34">
        <v>2.1795559999999999E-6</v>
      </c>
      <c r="I638" s="55">
        <v>83600</v>
      </c>
      <c r="J638" s="55">
        <v>-6925</v>
      </c>
      <c r="K638" s="55">
        <v>-14</v>
      </c>
      <c r="L638" s="55">
        <v>8907</v>
      </c>
      <c r="M638" s="55">
        <v>694</v>
      </c>
      <c r="N638" s="87">
        <v>0</v>
      </c>
      <c r="O638" s="55">
        <v>1641</v>
      </c>
      <c r="P638" s="55">
        <v>-5541</v>
      </c>
      <c r="Q638" s="56">
        <f t="shared" si="44"/>
        <v>82362</v>
      </c>
      <c r="R638" s="56">
        <v>1291</v>
      </c>
      <c r="S638" s="56">
        <v>2510</v>
      </c>
      <c r="T638" s="56">
        <v>15871</v>
      </c>
      <c r="U638" s="56">
        <v>0</v>
      </c>
      <c r="V638" s="88">
        <f t="shared" si="45"/>
        <v>19672</v>
      </c>
      <c r="W638" s="56">
        <v>2459</v>
      </c>
      <c r="X638" s="56">
        <v>2283</v>
      </c>
      <c r="Y638" s="56">
        <v>8897</v>
      </c>
      <c r="Z638" s="56">
        <v>23621</v>
      </c>
      <c r="AA638" s="88">
        <f t="shared" si="46"/>
        <v>37260</v>
      </c>
      <c r="AB638" s="56">
        <v>8907</v>
      </c>
      <c r="AC638" s="56">
        <v>1078</v>
      </c>
      <c r="AD638" s="56">
        <f t="shared" si="47"/>
        <v>9985</v>
      </c>
      <c r="AE638" s="56">
        <v>-4566</v>
      </c>
      <c r="AF638" s="88">
        <v>5419</v>
      </c>
      <c r="AG638" s="56"/>
      <c r="AH638" s="56"/>
      <c r="AI638" s="56"/>
    </row>
    <row r="639" spans="1:35">
      <c r="A639" s="4"/>
      <c r="B639" s="2">
        <v>4</v>
      </c>
      <c r="C639" s="4" t="s">
        <v>393</v>
      </c>
      <c r="D639" s="18" t="s">
        <v>1908</v>
      </c>
      <c r="E639" s="18" t="s">
        <v>1909</v>
      </c>
      <c r="F639" s="18"/>
      <c r="G639" s="19" t="s">
        <v>1910</v>
      </c>
      <c r="H639" s="34">
        <v>9.3072846999999996E-5</v>
      </c>
      <c r="I639" s="55">
        <v>3522495</v>
      </c>
      <c r="J639" s="55">
        <v>-295716</v>
      </c>
      <c r="K639" s="55">
        <v>-588</v>
      </c>
      <c r="L639" s="55">
        <v>387410</v>
      </c>
      <c r="M639" s="55">
        <v>29643</v>
      </c>
      <c r="N639" s="87">
        <v>0</v>
      </c>
      <c r="O639" s="55">
        <v>70057</v>
      </c>
      <c r="P639" s="55">
        <v>-196217</v>
      </c>
      <c r="Q639" s="56">
        <f t="shared" si="44"/>
        <v>3517084</v>
      </c>
      <c r="R639" s="56">
        <v>55147</v>
      </c>
      <c r="S639" s="56">
        <v>107194</v>
      </c>
      <c r="T639" s="56">
        <v>677747</v>
      </c>
      <c r="U639" s="56">
        <v>947129</v>
      </c>
      <c r="V639" s="88">
        <f t="shared" si="45"/>
        <v>1787217</v>
      </c>
      <c r="W639" s="56">
        <v>105018</v>
      </c>
      <c r="X639" s="56">
        <v>97489</v>
      </c>
      <c r="Y639" s="56">
        <v>379928</v>
      </c>
      <c r="Z639" s="56">
        <v>2112</v>
      </c>
      <c r="AA639" s="88">
        <f t="shared" si="46"/>
        <v>584547</v>
      </c>
      <c r="AB639" s="56">
        <v>387410</v>
      </c>
      <c r="AC639" s="56">
        <v>38964</v>
      </c>
      <c r="AD639" s="56">
        <f t="shared" si="47"/>
        <v>426374</v>
      </c>
      <c r="AE639" s="56">
        <v>192792</v>
      </c>
      <c r="AF639" s="88">
        <v>619166</v>
      </c>
      <c r="AG639" s="56"/>
      <c r="AH639" s="56"/>
      <c r="AI639" s="56"/>
    </row>
    <row r="640" spans="1:35">
      <c r="A640" s="4"/>
      <c r="B640" s="2">
        <v>4</v>
      </c>
      <c r="C640" s="4" t="s">
        <v>393</v>
      </c>
      <c r="D640" s="18" t="s">
        <v>1911</v>
      </c>
      <c r="E640" s="18" t="s">
        <v>1912</v>
      </c>
      <c r="F640" s="18"/>
      <c r="G640" s="19" t="s">
        <v>1913</v>
      </c>
      <c r="H640" s="34">
        <v>1.9370071139999999E-3</v>
      </c>
      <c r="I640" s="55">
        <v>66643729</v>
      </c>
      <c r="J640" s="55">
        <v>-6154362</v>
      </c>
      <c r="K640" s="55">
        <v>-12240</v>
      </c>
      <c r="L640" s="55">
        <v>9046899</v>
      </c>
      <c r="M640" s="55">
        <v>616924</v>
      </c>
      <c r="N640" s="87">
        <v>0</v>
      </c>
      <c r="O640" s="55">
        <v>1457996</v>
      </c>
      <c r="P640" s="55">
        <v>1597673</v>
      </c>
      <c r="Q640" s="56">
        <f t="shared" si="44"/>
        <v>73196619</v>
      </c>
      <c r="R640" s="56">
        <v>1147709</v>
      </c>
      <c r="S640" s="56">
        <v>2230902</v>
      </c>
      <c r="T640" s="56">
        <v>14105088</v>
      </c>
      <c r="U640" s="56">
        <v>11874777</v>
      </c>
      <c r="V640" s="88">
        <f t="shared" si="45"/>
        <v>29358476</v>
      </c>
      <c r="W640" s="56">
        <v>2185609</v>
      </c>
      <c r="X640" s="56">
        <v>2028913</v>
      </c>
      <c r="Y640" s="56">
        <v>7906950</v>
      </c>
      <c r="Z640" s="56">
        <v>6633</v>
      </c>
      <c r="AA640" s="88">
        <f t="shared" si="46"/>
        <v>12128105</v>
      </c>
      <c r="AB640" s="56">
        <v>9046899</v>
      </c>
      <c r="AC640" s="56">
        <v>-173325</v>
      </c>
      <c r="AD640" s="56">
        <f t="shared" si="47"/>
        <v>8873574</v>
      </c>
      <c r="AE640" s="56">
        <v>2321712</v>
      </c>
      <c r="AF640" s="88">
        <v>11195286</v>
      </c>
      <c r="AG640" s="56"/>
      <c r="AH640" s="56"/>
      <c r="AI640" s="56"/>
    </row>
    <row r="641" spans="1:35">
      <c r="A641" s="4"/>
      <c r="B641" s="2">
        <v>4</v>
      </c>
      <c r="C641" s="4" t="s">
        <v>393</v>
      </c>
      <c r="D641" s="18" t="s">
        <v>1914</v>
      </c>
      <c r="E641" s="18" t="s">
        <v>1915</v>
      </c>
      <c r="F641" s="18"/>
      <c r="G641" s="19" t="s">
        <v>1916</v>
      </c>
      <c r="H641" s="34">
        <v>1.33379362E-4</v>
      </c>
      <c r="I641" s="55">
        <v>5321106</v>
      </c>
      <c r="J641" s="55">
        <v>-423780</v>
      </c>
      <c r="K641" s="55">
        <v>-843</v>
      </c>
      <c r="L641" s="55">
        <v>514852</v>
      </c>
      <c r="M641" s="55">
        <v>42481</v>
      </c>
      <c r="N641" s="87">
        <v>0</v>
      </c>
      <c r="O641" s="55">
        <v>100395</v>
      </c>
      <c r="P641" s="55">
        <v>-514003</v>
      </c>
      <c r="Q641" s="56">
        <f t="shared" si="44"/>
        <v>5040208</v>
      </c>
      <c r="R641" s="56">
        <v>79029</v>
      </c>
      <c r="S641" s="56">
        <v>153616</v>
      </c>
      <c r="T641" s="56">
        <v>971255</v>
      </c>
      <c r="U641" s="56">
        <v>1202673</v>
      </c>
      <c r="V641" s="88">
        <f t="shared" si="45"/>
        <v>2406573</v>
      </c>
      <c r="W641" s="56">
        <v>150498</v>
      </c>
      <c r="X641" s="56">
        <v>139708</v>
      </c>
      <c r="Y641" s="56">
        <v>544461</v>
      </c>
      <c r="Z641" s="56">
        <v>254499</v>
      </c>
      <c r="AA641" s="88">
        <f t="shared" si="46"/>
        <v>1089166</v>
      </c>
      <c r="AB641" s="56">
        <v>514852</v>
      </c>
      <c r="AC641" s="56">
        <v>96169</v>
      </c>
      <c r="AD641" s="56">
        <f t="shared" si="47"/>
        <v>611021</v>
      </c>
      <c r="AE641" s="56">
        <v>201177</v>
      </c>
      <c r="AF641" s="88">
        <v>812198</v>
      </c>
      <c r="AG641" s="56"/>
      <c r="AH641" s="56"/>
      <c r="AI641" s="56"/>
    </row>
    <row r="642" spans="1:35">
      <c r="A642" s="4"/>
      <c r="B642" s="2">
        <v>4</v>
      </c>
      <c r="C642" s="4" t="s">
        <v>393</v>
      </c>
      <c r="D642" s="18" t="s">
        <v>1917</v>
      </c>
      <c r="E642" s="18" t="s">
        <v>1918</v>
      </c>
      <c r="F642" s="18"/>
      <c r="G642" s="19" t="s">
        <v>1919</v>
      </c>
      <c r="H642" s="34">
        <v>5.0436711000000003E-4</v>
      </c>
      <c r="I642" s="55">
        <v>18151082</v>
      </c>
      <c r="J642" s="55">
        <v>-1602502</v>
      </c>
      <c r="K642" s="55">
        <v>-3187</v>
      </c>
      <c r="L642" s="55">
        <v>2237833</v>
      </c>
      <c r="M642" s="55">
        <v>160637</v>
      </c>
      <c r="N642" s="87">
        <v>0</v>
      </c>
      <c r="O642" s="55">
        <v>379640</v>
      </c>
      <c r="P642" s="55">
        <v>-264220</v>
      </c>
      <c r="Q642" s="56">
        <f t="shared" si="44"/>
        <v>19059283</v>
      </c>
      <c r="R642" s="56">
        <v>298846</v>
      </c>
      <c r="S642" s="56">
        <v>580893</v>
      </c>
      <c r="T642" s="56">
        <v>3672750</v>
      </c>
      <c r="U642" s="56">
        <v>3382569</v>
      </c>
      <c r="V642" s="88">
        <f t="shared" si="45"/>
        <v>7935058</v>
      </c>
      <c r="W642" s="56">
        <v>569099</v>
      </c>
      <c r="X642" s="56">
        <v>528298</v>
      </c>
      <c r="Y642" s="56">
        <v>2058849</v>
      </c>
      <c r="Z642" s="56">
        <v>1641</v>
      </c>
      <c r="AA642" s="88">
        <f t="shared" si="46"/>
        <v>3157887</v>
      </c>
      <c r="AB642" s="56">
        <v>2237833</v>
      </c>
      <c r="AC642" s="56">
        <v>72710</v>
      </c>
      <c r="AD642" s="56">
        <f t="shared" si="47"/>
        <v>2310543</v>
      </c>
      <c r="AE642" s="56">
        <v>678994</v>
      </c>
      <c r="AF642" s="88">
        <v>2989537</v>
      </c>
      <c r="AG642" s="56"/>
      <c r="AH642" s="56"/>
      <c r="AI642" s="56"/>
    </row>
    <row r="643" spans="1:35">
      <c r="A643" s="4"/>
      <c r="B643" s="2">
        <v>4</v>
      </c>
      <c r="C643" s="4" t="s">
        <v>393</v>
      </c>
      <c r="D643" s="18" t="s">
        <v>1920</v>
      </c>
      <c r="E643" s="18" t="s">
        <v>1921</v>
      </c>
      <c r="F643" s="18"/>
      <c r="G643" s="19" t="s">
        <v>1922</v>
      </c>
      <c r="H643" s="34">
        <v>2.0356577000000001E-5</v>
      </c>
      <c r="I643" s="55">
        <v>745115</v>
      </c>
      <c r="J643" s="55">
        <v>-64678</v>
      </c>
      <c r="K643" s="55">
        <v>-129</v>
      </c>
      <c r="L643" s="55">
        <v>88471</v>
      </c>
      <c r="M643" s="55">
        <v>6484</v>
      </c>
      <c r="N643" s="87">
        <v>0</v>
      </c>
      <c r="O643" s="55">
        <v>15322</v>
      </c>
      <c r="P643" s="55">
        <v>-21340</v>
      </c>
      <c r="Q643" s="56">
        <f t="shared" si="44"/>
        <v>769245</v>
      </c>
      <c r="R643" s="56">
        <v>12062</v>
      </c>
      <c r="S643" s="56">
        <v>23445</v>
      </c>
      <c r="T643" s="56">
        <v>148235</v>
      </c>
      <c r="U643" s="56">
        <v>211399</v>
      </c>
      <c r="V643" s="88">
        <f t="shared" si="45"/>
        <v>395141</v>
      </c>
      <c r="W643" s="56">
        <v>22969</v>
      </c>
      <c r="X643" s="56">
        <v>21322</v>
      </c>
      <c r="Y643" s="56">
        <v>83096</v>
      </c>
      <c r="Z643" s="56">
        <v>50</v>
      </c>
      <c r="AA643" s="88">
        <f t="shared" si="46"/>
        <v>127437</v>
      </c>
      <c r="AB643" s="56">
        <v>88471</v>
      </c>
      <c r="AC643" s="56">
        <v>4784</v>
      </c>
      <c r="AD643" s="56">
        <f t="shared" si="47"/>
        <v>93255</v>
      </c>
      <c r="AE643" s="56">
        <v>42568</v>
      </c>
      <c r="AF643" s="88">
        <v>135823</v>
      </c>
      <c r="AG643" s="56"/>
      <c r="AH643" s="56"/>
      <c r="AI643" s="56"/>
    </row>
    <row r="644" spans="1:35">
      <c r="A644" s="4"/>
      <c r="B644" s="2">
        <v>4</v>
      </c>
      <c r="C644" s="4" t="s">
        <v>393</v>
      </c>
      <c r="D644" s="18" t="s">
        <v>1923</v>
      </c>
      <c r="E644" s="18" t="s">
        <v>1924</v>
      </c>
      <c r="F644" s="18"/>
      <c r="G644" s="19" t="s">
        <v>1925</v>
      </c>
      <c r="H644" s="34">
        <v>3.5444137999999999E-5</v>
      </c>
      <c r="I644" s="55">
        <v>1261735</v>
      </c>
      <c r="J644" s="55">
        <v>-112615</v>
      </c>
      <c r="K644" s="55">
        <v>-224</v>
      </c>
      <c r="L644" s="55">
        <v>159304</v>
      </c>
      <c r="M644" s="55">
        <v>11288</v>
      </c>
      <c r="N644" s="87">
        <v>0</v>
      </c>
      <c r="O644" s="55">
        <v>26679</v>
      </c>
      <c r="P644" s="55">
        <v>-6786</v>
      </c>
      <c r="Q644" s="56">
        <f t="shared" si="44"/>
        <v>1339381</v>
      </c>
      <c r="R644" s="56">
        <v>21001</v>
      </c>
      <c r="S644" s="56">
        <v>40822</v>
      </c>
      <c r="T644" s="56">
        <v>258101</v>
      </c>
      <c r="U644" s="56">
        <v>115939</v>
      </c>
      <c r="V644" s="88">
        <f t="shared" si="45"/>
        <v>435863</v>
      </c>
      <c r="W644" s="56">
        <v>39993</v>
      </c>
      <c r="X644" s="56">
        <v>37126</v>
      </c>
      <c r="Y644" s="56">
        <v>144685</v>
      </c>
      <c r="Z644" s="56">
        <v>140</v>
      </c>
      <c r="AA644" s="88">
        <f t="shared" si="46"/>
        <v>221944</v>
      </c>
      <c r="AB644" s="56">
        <v>159304</v>
      </c>
      <c r="AC644" s="56">
        <v>3068</v>
      </c>
      <c r="AD644" s="56">
        <f t="shared" si="47"/>
        <v>162372</v>
      </c>
      <c r="AE644" s="56">
        <v>23196</v>
      </c>
      <c r="AF644" s="88">
        <v>185568</v>
      </c>
      <c r="AG644" s="56"/>
      <c r="AH644" s="56"/>
      <c r="AI644" s="56"/>
    </row>
    <row r="645" spans="1:35">
      <c r="A645" s="4"/>
      <c r="B645" s="2">
        <v>4</v>
      </c>
      <c r="C645" s="4" t="s">
        <v>393</v>
      </c>
      <c r="D645" s="18" t="s">
        <v>1926</v>
      </c>
      <c r="E645" s="18" t="s">
        <v>1927</v>
      </c>
      <c r="F645" s="18"/>
      <c r="G645" s="19" t="s">
        <v>1928</v>
      </c>
      <c r="H645" s="34">
        <v>1.8681199400000001E-4</v>
      </c>
      <c r="I645" s="55">
        <v>7130498</v>
      </c>
      <c r="J645" s="55">
        <v>-593549</v>
      </c>
      <c r="K645" s="55">
        <v>-1180</v>
      </c>
      <c r="L645" s="55">
        <v>768692</v>
      </c>
      <c r="M645" s="55">
        <v>59499</v>
      </c>
      <c r="N645" s="87">
        <v>0</v>
      </c>
      <c r="O645" s="55">
        <v>140614</v>
      </c>
      <c r="P645" s="55">
        <v>-445227</v>
      </c>
      <c r="Q645" s="56">
        <f t="shared" si="44"/>
        <v>7059347</v>
      </c>
      <c r="R645" s="56">
        <v>110689</v>
      </c>
      <c r="S645" s="56">
        <v>215156</v>
      </c>
      <c r="T645" s="56">
        <v>1360346</v>
      </c>
      <c r="U645" s="56">
        <v>1493790</v>
      </c>
      <c r="V645" s="88">
        <f t="shared" si="45"/>
        <v>3179981</v>
      </c>
      <c r="W645" s="56">
        <v>210788</v>
      </c>
      <c r="X645" s="56">
        <v>195676</v>
      </c>
      <c r="Y645" s="56">
        <v>762575</v>
      </c>
      <c r="Z645" s="56">
        <v>132519</v>
      </c>
      <c r="AA645" s="88">
        <f t="shared" si="46"/>
        <v>1301558</v>
      </c>
      <c r="AB645" s="56">
        <v>768692</v>
      </c>
      <c r="AC645" s="56">
        <v>87108</v>
      </c>
      <c r="AD645" s="56">
        <f t="shared" si="47"/>
        <v>855800</v>
      </c>
      <c r="AE645" s="56">
        <v>281670</v>
      </c>
      <c r="AF645" s="88">
        <v>1137470</v>
      </c>
      <c r="AG645" s="56"/>
      <c r="AH645" s="56"/>
      <c r="AI645" s="56"/>
    </row>
    <row r="646" spans="1:35">
      <c r="A646" s="4"/>
      <c r="B646" s="2">
        <v>4</v>
      </c>
      <c r="C646" s="4" t="s">
        <v>393</v>
      </c>
      <c r="D646" s="18" t="s">
        <v>1929</v>
      </c>
      <c r="E646" s="18" t="s">
        <v>1930</v>
      </c>
      <c r="F646" s="18"/>
      <c r="G646" s="19" t="s">
        <v>1931</v>
      </c>
      <c r="H646" s="34">
        <v>1.4834449000000001E-4</v>
      </c>
      <c r="I646" s="55">
        <v>5115978</v>
      </c>
      <c r="J646" s="55">
        <v>-471328</v>
      </c>
      <c r="K646" s="55">
        <v>-937</v>
      </c>
      <c r="L646" s="55">
        <v>691062</v>
      </c>
      <c r="M646" s="55">
        <v>47247</v>
      </c>
      <c r="N646" s="87">
        <v>0</v>
      </c>
      <c r="O646" s="55">
        <v>111660</v>
      </c>
      <c r="P646" s="55">
        <v>112036</v>
      </c>
      <c r="Q646" s="56">
        <f t="shared" si="44"/>
        <v>5605718</v>
      </c>
      <c r="R646" s="56">
        <v>87897</v>
      </c>
      <c r="S646" s="56">
        <v>170852</v>
      </c>
      <c r="T646" s="56">
        <v>1080229</v>
      </c>
      <c r="U646" s="56">
        <v>1226904</v>
      </c>
      <c r="V646" s="88">
        <f t="shared" si="45"/>
        <v>2565882</v>
      </c>
      <c r="W646" s="56">
        <v>167383</v>
      </c>
      <c r="X646" s="56">
        <v>155383</v>
      </c>
      <c r="Y646" s="56">
        <v>605549</v>
      </c>
      <c r="Z646" s="56">
        <v>443</v>
      </c>
      <c r="AA646" s="88">
        <f t="shared" si="46"/>
        <v>928758</v>
      </c>
      <c r="AB646" s="56">
        <v>691062</v>
      </c>
      <c r="AC646" s="56">
        <v>-11485</v>
      </c>
      <c r="AD646" s="56">
        <f t="shared" si="47"/>
        <v>679577</v>
      </c>
      <c r="AE646" s="56">
        <v>241241</v>
      </c>
      <c r="AF646" s="88">
        <v>920818</v>
      </c>
      <c r="AG646" s="56"/>
      <c r="AH646" s="56"/>
      <c r="AI646" s="56"/>
    </row>
    <row r="647" spans="1:35">
      <c r="A647" s="4"/>
      <c r="B647" s="2">
        <v>4</v>
      </c>
      <c r="C647" s="4" t="s">
        <v>393</v>
      </c>
      <c r="D647" s="18" t="s">
        <v>1932</v>
      </c>
      <c r="E647" s="18" t="s">
        <v>1933</v>
      </c>
      <c r="F647" s="18"/>
      <c r="G647" s="19" t="s">
        <v>1934</v>
      </c>
      <c r="H647" s="34">
        <v>4.7967219000000002E-5</v>
      </c>
      <c r="I647" s="55">
        <v>1493976</v>
      </c>
      <c r="J647" s="55">
        <v>-152404</v>
      </c>
      <c r="K647" s="55">
        <v>-303</v>
      </c>
      <c r="L647" s="55">
        <v>247122</v>
      </c>
      <c r="M647" s="55">
        <v>15277</v>
      </c>
      <c r="N647" s="87">
        <v>0</v>
      </c>
      <c r="O647" s="55">
        <v>36105</v>
      </c>
      <c r="P647" s="55">
        <v>172837</v>
      </c>
      <c r="Q647" s="56">
        <f t="shared" si="44"/>
        <v>1812610</v>
      </c>
      <c r="R647" s="56">
        <v>28421</v>
      </c>
      <c r="S647" s="56">
        <v>55245</v>
      </c>
      <c r="T647" s="56">
        <v>349292</v>
      </c>
      <c r="U647" s="56">
        <v>471882</v>
      </c>
      <c r="V647" s="88">
        <f t="shared" si="45"/>
        <v>904840</v>
      </c>
      <c r="W647" s="56">
        <v>54123</v>
      </c>
      <c r="X647" s="56">
        <v>50243</v>
      </c>
      <c r="Y647" s="56">
        <v>195804</v>
      </c>
      <c r="Z647" s="56">
        <v>133</v>
      </c>
      <c r="AA647" s="88">
        <f t="shared" si="46"/>
        <v>300303</v>
      </c>
      <c r="AB647" s="56">
        <v>247122</v>
      </c>
      <c r="AC647" s="56">
        <v>-27381</v>
      </c>
      <c r="AD647" s="56">
        <f t="shared" si="47"/>
        <v>219741</v>
      </c>
      <c r="AE647" s="56">
        <v>89623</v>
      </c>
      <c r="AF647" s="88">
        <v>309364</v>
      </c>
      <c r="AG647" s="56"/>
      <c r="AH647" s="56"/>
      <c r="AI647" s="56"/>
    </row>
    <row r="648" spans="1:35">
      <c r="A648" s="4"/>
      <c r="B648" s="2">
        <v>4</v>
      </c>
      <c r="C648" s="4" t="s">
        <v>393</v>
      </c>
      <c r="D648" s="18" t="s">
        <v>1935</v>
      </c>
      <c r="E648" s="18" t="s">
        <v>1936</v>
      </c>
      <c r="F648" s="18"/>
      <c r="G648" s="19" t="s">
        <v>1937</v>
      </c>
      <c r="H648" s="34">
        <v>1.2105109999999999E-5</v>
      </c>
      <c r="I648" s="55">
        <v>271372</v>
      </c>
      <c r="J648" s="55">
        <v>-38461</v>
      </c>
      <c r="K648" s="55">
        <v>-76</v>
      </c>
      <c r="L648" s="55">
        <v>77964</v>
      </c>
      <c r="M648" s="55">
        <v>3855</v>
      </c>
      <c r="N648" s="87">
        <v>0</v>
      </c>
      <c r="O648" s="55">
        <v>9111</v>
      </c>
      <c r="P648" s="55">
        <v>133669</v>
      </c>
      <c r="Q648" s="56">
        <f t="shared" si="44"/>
        <v>457434</v>
      </c>
      <c r="R648" s="56">
        <v>7172</v>
      </c>
      <c r="S648" s="56">
        <v>13942</v>
      </c>
      <c r="T648" s="56">
        <v>88148</v>
      </c>
      <c r="U648" s="56">
        <v>118256</v>
      </c>
      <c r="V648" s="88">
        <f t="shared" si="45"/>
        <v>227518</v>
      </c>
      <c r="W648" s="56">
        <v>13659</v>
      </c>
      <c r="X648" s="56">
        <v>12679</v>
      </c>
      <c r="Y648" s="56">
        <v>49414</v>
      </c>
      <c r="Z648" s="56">
        <v>45274</v>
      </c>
      <c r="AA648" s="88">
        <f t="shared" si="46"/>
        <v>121026</v>
      </c>
      <c r="AB648" s="56">
        <v>77964</v>
      </c>
      <c r="AC648" s="56">
        <v>-22510</v>
      </c>
      <c r="AD648" s="56">
        <f t="shared" si="47"/>
        <v>55454</v>
      </c>
      <c r="AE648" s="56">
        <v>11251</v>
      </c>
      <c r="AF648" s="88">
        <v>66705</v>
      </c>
      <c r="AG648" s="56"/>
      <c r="AH648" s="56"/>
      <c r="AI648" s="56"/>
    </row>
    <row r="649" spans="1:35">
      <c r="A649" s="4"/>
      <c r="B649" s="2">
        <v>4</v>
      </c>
      <c r="C649" s="4" t="s">
        <v>393</v>
      </c>
      <c r="D649" s="18" t="s">
        <v>1938</v>
      </c>
      <c r="E649" s="18" t="s">
        <v>1939</v>
      </c>
      <c r="F649" s="18"/>
      <c r="G649" s="19" t="s">
        <v>1940</v>
      </c>
      <c r="H649" s="34">
        <v>7.0053908000000006E-5</v>
      </c>
      <c r="I649" s="55">
        <v>2577413</v>
      </c>
      <c r="J649" s="55">
        <v>-222579</v>
      </c>
      <c r="K649" s="55">
        <v>-443</v>
      </c>
      <c r="L649" s="55">
        <v>302506</v>
      </c>
      <c r="M649" s="55">
        <v>22312</v>
      </c>
      <c r="N649" s="87">
        <v>0</v>
      </c>
      <c r="O649" s="55">
        <v>52730</v>
      </c>
      <c r="P649" s="55">
        <v>-84706</v>
      </c>
      <c r="Q649" s="56">
        <f t="shared" si="44"/>
        <v>2647233</v>
      </c>
      <c r="R649" s="56">
        <v>41508</v>
      </c>
      <c r="S649" s="56">
        <v>80683</v>
      </c>
      <c r="T649" s="56">
        <v>510125</v>
      </c>
      <c r="U649" s="56">
        <v>470725</v>
      </c>
      <c r="V649" s="88">
        <f t="shared" si="45"/>
        <v>1103041</v>
      </c>
      <c r="W649" s="56">
        <v>79045</v>
      </c>
      <c r="X649" s="56">
        <v>73378</v>
      </c>
      <c r="Y649" s="56">
        <v>285963</v>
      </c>
      <c r="Z649" s="56">
        <v>226</v>
      </c>
      <c r="AA649" s="88">
        <f t="shared" si="46"/>
        <v>438612</v>
      </c>
      <c r="AB649" s="56">
        <v>302506</v>
      </c>
      <c r="AC649" s="56">
        <v>18416</v>
      </c>
      <c r="AD649" s="56">
        <f t="shared" si="47"/>
        <v>320922</v>
      </c>
      <c r="AE649" s="56">
        <v>95664</v>
      </c>
      <c r="AF649" s="88">
        <v>416586</v>
      </c>
      <c r="AG649" s="56"/>
      <c r="AH649" s="56"/>
      <c r="AI649" s="56"/>
    </row>
    <row r="650" spans="1:35">
      <c r="A650" s="4"/>
      <c r="B650" s="2">
        <v>4</v>
      </c>
      <c r="C650" s="4" t="s">
        <v>393</v>
      </c>
      <c r="D650" s="18" t="s">
        <v>1941</v>
      </c>
      <c r="E650" s="18" t="s">
        <v>1942</v>
      </c>
      <c r="F650" s="18"/>
      <c r="G650" s="19" t="s">
        <v>1943</v>
      </c>
      <c r="H650" s="34">
        <v>1.8637104700000001E-4</v>
      </c>
      <c r="I650" s="55">
        <v>7030744</v>
      </c>
      <c r="J650" s="55">
        <v>-592148</v>
      </c>
      <c r="K650" s="55">
        <v>-1178</v>
      </c>
      <c r="L650" s="55">
        <v>779123</v>
      </c>
      <c r="M650" s="55">
        <v>59358</v>
      </c>
      <c r="N650" s="87">
        <v>0</v>
      </c>
      <c r="O650" s="55">
        <v>140282</v>
      </c>
      <c r="P650" s="55">
        <v>-373496</v>
      </c>
      <c r="Q650" s="56">
        <f t="shared" si="44"/>
        <v>7042685</v>
      </c>
      <c r="R650" s="56">
        <v>110428</v>
      </c>
      <c r="S650" s="56">
        <v>214648</v>
      </c>
      <c r="T650" s="56">
        <v>1357135</v>
      </c>
      <c r="U650" s="56">
        <v>1871363</v>
      </c>
      <c r="V650" s="88">
        <f t="shared" si="45"/>
        <v>3553574</v>
      </c>
      <c r="W650" s="56">
        <v>210290</v>
      </c>
      <c r="X650" s="56">
        <v>195214</v>
      </c>
      <c r="Y650" s="56">
        <v>760775</v>
      </c>
      <c r="Z650" s="56">
        <v>467</v>
      </c>
      <c r="AA650" s="88">
        <f t="shared" si="46"/>
        <v>1166746</v>
      </c>
      <c r="AB650" s="56">
        <v>779123</v>
      </c>
      <c r="AC650" s="56">
        <v>74657</v>
      </c>
      <c r="AD650" s="56">
        <f t="shared" si="47"/>
        <v>853780</v>
      </c>
      <c r="AE650" s="56">
        <v>381314</v>
      </c>
      <c r="AF650" s="88">
        <v>1235094</v>
      </c>
      <c r="AG650" s="56"/>
      <c r="AH650" s="56"/>
      <c r="AI650" s="56"/>
    </row>
    <row r="651" spans="1:35">
      <c r="A651" s="4"/>
      <c r="B651" s="2">
        <v>4</v>
      </c>
      <c r="C651" s="4" t="s">
        <v>393</v>
      </c>
      <c r="D651" s="18" t="s">
        <v>1944</v>
      </c>
      <c r="E651" s="18" t="s">
        <v>1945</v>
      </c>
      <c r="F651" s="18"/>
      <c r="G651" s="19" t="s">
        <v>1946</v>
      </c>
      <c r="H651" s="34">
        <v>4.1081806499999998E-4</v>
      </c>
      <c r="I651" s="55">
        <v>15027850</v>
      </c>
      <c r="J651" s="55">
        <v>-1305273</v>
      </c>
      <c r="K651" s="55">
        <v>-2596</v>
      </c>
      <c r="L651" s="55">
        <v>1786825</v>
      </c>
      <c r="M651" s="55">
        <v>130843</v>
      </c>
      <c r="N651" s="87">
        <v>0</v>
      </c>
      <c r="O651" s="55">
        <v>309225</v>
      </c>
      <c r="P651" s="55">
        <v>-422670</v>
      </c>
      <c r="Q651" s="56">
        <f t="shared" si="44"/>
        <v>15524204</v>
      </c>
      <c r="R651" s="56">
        <v>243417</v>
      </c>
      <c r="S651" s="56">
        <v>473150</v>
      </c>
      <c r="T651" s="56">
        <v>2991535</v>
      </c>
      <c r="U651" s="56">
        <v>3594126</v>
      </c>
      <c r="V651" s="88">
        <f t="shared" si="45"/>
        <v>7302228</v>
      </c>
      <c r="W651" s="56">
        <v>463544</v>
      </c>
      <c r="X651" s="56">
        <v>430310</v>
      </c>
      <c r="Y651" s="56">
        <v>1676978</v>
      </c>
      <c r="Z651" s="56">
        <v>1156</v>
      </c>
      <c r="AA651" s="88">
        <f t="shared" si="46"/>
        <v>2571988</v>
      </c>
      <c r="AB651" s="56">
        <v>1786825</v>
      </c>
      <c r="AC651" s="56">
        <v>95163</v>
      </c>
      <c r="AD651" s="56">
        <f t="shared" si="47"/>
        <v>1881988</v>
      </c>
      <c r="AE651" s="56">
        <v>725083</v>
      </c>
      <c r="AF651" s="88">
        <v>2607071</v>
      </c>
      <c r="AG651" s="56"/>
      <c r="AH651" s="56"/>
      <c r="AI651" s="56"/>
    </row>
    <row r="652" spans="1:35">
      <c r="A652" s="4"/>
      <c r="B652" s="2">
        <v>4</v>
      </c>
      <c r="C652" s="4" t="s">
        <v>393</v>
      </c>
      <c r="D652" s="18" t="s">
        <v>1947</v>
      </c>
      <c r="E652" s="18" t="s">
        <v>1948</v>
      </c>
      <c r="F652" s="18"/>
      <c r="G652" s="19" t="s">
        <v>1949</v>
      </c>
      <c r="H652" s="34">
        <v>2.0593008000000001E-4</v>
      </c>
      <c r="I652" s="55">
        <v>7356411</v>
      </c>
      <c r="J652" s="55">
        <v>-654292</v>
      </c>
      <c r="K652" s="55">
        <v>-1301</v>
      </c>
      <c r="L652" s="55">
        <v>921750</v>
      </c>
      <c r="M652" s="55">
        <v>65588</v>
      </c>
      <c r="N652" s="87">
        <v>0</v>
      </c>
      <c r="O652" s="55">
        <v>155005</v>
      </c>
      <c r="P652" s="55">
        <v>-61369</v>
      </c>
      <c r="Q652" s="56">
        <f t="shared" si="44"/>
        <v>7781792</v>
      </c>
      <c r="R652" s="56">
        <v>122017</v>
      </c>
      <c r="S652" s="56">
        <v>237175</v>
      </c>
      <c r="T652" s="56">
        <v>1499562</v>
      </c>
      <c r="U652" s="56">
        <v>1588514</v>
      </c>
      <c r="V652" s="88">
        <f t="shared" si="45"/>
        <v>3447268</v>
      </c>
      <c r="W652" s="56">
        <v>232360</v>
      </c>
      <c r="X652" s="56">
        <v>215701</v>
      </c>
      <c r="Y652" s="56">
        <v>840616</v>
      </c>
      <c r="Z652" s="56">
        <v>628</v>
      </c>
      <c r="AA652" s="88">
        <f t="shared" si="46"/>
        <v>1289305</v>
      </c>
      <c r="AB652" s="56">
        <v>921750</v>
      </c>
      <c r="AC652" s="56">
        <v>21631</v>
      </c>
      <c r="AD652" s="56">
        <f t="shared" si="47"/>
        <v>943381</v>
      </c>
      <c r="AE652" s="56">
        <v>317371</v>
      </c>
      <c r="AF652" s="88">
        <v>1260752</v>
      </c>
      <c r="AG652" s="56"/>
      <c r="AH652" s="56"/>
      <c r="AI652" s="56"/>
    </row>
    <row r="653" spans="1:35">
      <c r="A653" s="4"/>
      <c r="B653" s="2">
        <v>4</v>
      </c>
      <c r="C653" s="4" t="s">
        <v>393</v>
      </c>
      <c r="D653" s="18" t="s">
        <v>1950</v>
      </c>
      <c r="E653" s="18" t="s">
        <v>1951</v>
      </c>
      <c r="F653" s="18"/>
      <c r="G653" s="19" t="s">
        <v>1952</v>
      </c>
      <c r="H653" s="34">
        <v>1.5595880250000001E-3</v>
      </c>
      <c r="I653" s="55">
        <v>52504827</v>
      </c>
      <c r="J653" s="55">
        <v>-4955206</v>
      </c>
      <c r="K653" s="55">
        <v>-9855</v>
      </c>
      <c r="L653" s="55">
        <v>7454482</v>
      </c>
      <c r="M653" s="55">
        <v>496718</v>
      </c>
      <c r="N653" s="87">
        <v>0</v>
      </c>
      <c r="O653" s="55">
        <v>1173910</v>
      </c>
      <c r="P653" s="55">
        <v>2269636</v>
      </c>
      <c r="Q653" s="56">
        <f t="shared" si="44"/>
        <v>58934512</v>
      </c>
      <c r="R653" s="56">
        <v>924082</v>
      </c>
      <c r="S653" s="56">
        <v>1796218</v>
      </c>
      <c r="T653" s="56">
        <v>11356761</v>
      </c>
      <c r="U653" s="56">
        <v>15217559</v>
      </c>
      <c r="V653" s="88">
        <f t="shared" si="45"/>
        <v>29294620</v>
      </c>
      <c r="W653" s="56">
        <v>1759750</v>
      </c>
      <c r="X653" s="56">
        <v>1633586</v>
      </c>
      <c r="Y653" s="56">
        <v>6366308</v>
      </c>
      <c r="Z653" s="56">
        <v>4223</v>
      </c>
      <c r="AA653" s="88">
        <f t="shared" si="46"/>
        <v>9763867</v>
      </c>
      <c r="AB653" s="56">
        <v>7454482</v>
      </c>
      <c r="AC653" s="56">
        <v>-309893</v>
      </c>
      <c r="AD653" s="56">
        <f t="shared" si="47"/>
        <v>7144589</v>
      </c>
      <c r="AE653" s="56">
        <v>2970971</v>
      </c>
      <c r="AF653" s="88">
        <v>10115560</v>
      </c>
      <c r="AG653" s="56"/>
      <c r="AH653" s="56"/>
      <c r="AI653" s="56"/>
    </row>
    <row r="654" spans="1:35">
      <c r="A654" s="4"/>
      <c r="B654" s="2">
        <v>4</v>
      </c>
      <c r="C654" s="4" t="s">
        <v>393</v>
      </c>
      <c r="D654" s="18" t="s">
        <v>1953</v>
      </c>
      <c r="E654" s="18" t="s">
        <v>1954</v>
      </c>
      <c r="F654" s="18"/>
      <c r="G654" s="19" t="s">
        <v>1955</v>
      </c>
      <c r="H654" s="34">
        <v>1.26136313E-4</v>
      </c>
      <c r="I654" s="55">
        <v>5026192</v>
      </c>
      <c r="J654" s="55">
        <v>-400767</v>
      </c>
      <c r="K654" s="55">
        <v>-797</v>
      </c>
      <c r="L654" s="55">
        <v>487774</v>
      </c>
      <c r="M654" s="55">
        <v>40173</v>
      </c>
      <c r="N654" s="87">
        <v>0</v>
      </c>
      <c r="O654" s="55">
        <v>94943</v>
      </c>
      <c r="P654" s="55">
        <v>-481014</v>
      </c>
      <c r="Q654" s="56">
        <f t="shared" si="44"/>
        <v>4766504</v>
      </c>
      <c r="R654" s="56">
        <v>74738</v>
      </c>
      <c r="S654" s="56">
        <v>145274</v>
      </c>
      <c r="T654" s="56">
        <v>918512</v>
      </c>
      <c r="U654" s="56">
        <v>539308</v>
      </c>
      <c r="V654" s="88">
        <f t="shared" si="45"/>
        <v>1677832</v>
      </c>
      <c r="W654" s="56">
        <v>142325</v>
      </c>
      <c r="X654" s="56">
        <v>132121</v>
      </c>
      <c r="Y654" s="56">
        <v>514894</v>
      </c>
      <c r="Z654" s="56">
        <v>352489</v>
      </c>
      <c r="AA654" s="88">
        <f t="shared" si="46"/>
        <v>1141829</v>
      </c>
      <c r="AB654" s="56">
        <v>487774</v>
      </c>
      <c r="AC654" s="56">
        <v>90066</v>
      </c>
      <c r="AD654" s="56">
        <f t="shared" si="47"/>
        <v>577840</v>
      </c>
      <c r="AE654" s="56">
        <v>48890</v>
      </c>
      <c r="AF654" s="88">
        <v>626730</v>
      </c>
      <c r="AG654" s="56"/>
      <c r="AH654" s="56"/>
      <c r="AI654" s="56"/>
    </row>
    <row r="655" spans="1:35">
      <c r="A655" s="4"/>
      <c r="B655" s="2">
        <v>4</v>
      </c>
      <c r="C655" s="4" t="s">
        <v>393</v>
      </c>
      <c r="D655" s="18" t="s">
        <v>1956</v>
      </c>
      <c r="E655" s="18" t="s">
        <v>1957</v>
      </c>
      <c r="F655" s="18"/>
      <c r="G655" s="19" t="s">
        <v>1958</v>
      </c>
      <c r="H655" s="34">
        <v>1.7027475299999999E-4</v>
      </c>
      <c r="I655" s="55">
        <v>5862718</v>
      </c>
      <c r="J655" s="55">
        <v>-541006</v>
      </c>
      <c r="K655" s="55">
        <v>-1076</v>
      </c>
      <c r="L655" s="55">
        <v>794640</v>
      </c>
      <c r="M655" s="55">
        <v>54231</v>
      </c>
      <c r="N655" s="87">
        <v>0</v>
      </c>
      <c r="O655" s="55">
        <v>128166</v>
      </c>
      <c r="P655" s="55">
        <v>136757</v>
      </c>
      <c r="Q655" s="56">
        <f t="shared" si="44"/>
        <v>6434430</v>
      </c>
      <c r="R655" s="56">
        <v>100891</v>
      </c>
      <c r="S655" s="56">
        <v>196110</v>
      </c>
      <c r="T655" s="56">
        <v>1239923</v>
      </c>
      <c r="U655" s="56">
        <v>1512397</v>
      </c>
      <c r="V655" s="88">
        <f t="shared" si="45"/>
        <v>3049321</v>
      </c>
      <c r="W655" s="56">
        <v>192128</v>
      </c>
      <c r="X655" s="56">
        <v>178354</v>
      </c>
      <c r="Y655" s="56">
        <v>695069</v>
      </c>
      <c r="Z655" s="56">
        <v>486</v>
      </c>
      <c r="AA655" s="88">
        <f t="shared" si="46"/>
        <v>1066037</v>
      </c>
      <c r="AB655" s="56">
        <v>794640</v>
      </c>
      <c r="AC655" s="56">
        <v>-14599</v>
      </c>
      <c r="AD655" s="56">
        <f t="shared" si="47"/>
        <v>780041</v>
      </c>
      <c r="AE655" s="56">
        <v>297423</v>
      </c>
      <c r="AF655" s="88">
        <v>1077464</v>
      </c>
      <c r="AG655" s="56"/>
      <c r="AH655" s="56"/>
      <c r="AI655" s="56"/>
    </row>
    <row r="656" spans="1:35">
      <c r="A656" s="4"/>
      <c r="B656" s="2">
        <v>4</v>
      </c>
      <c r="C656" s="4" t="s">
        <v>393</v>
      </c>
      <c r="D656" s="18" t="s">
        <v>1959</v>
      </c>
      <c r="E656" s="18" t="s">
        <v>1960</v>
      </c>
      <c r="F656" s="18"/>
      <c r="G656" s="19" t="s">
        <v>1961</v>
      </c>
      <c r="H656" s="34">
        <v>4.35777675E-4</v>
      </c>
      <c r="I656" s="55">
        <v>16136950</v>
      </c>
      <c r="J656" s="55">
        <v>-1384576</v>
      </c>
      <c r="K656" s="55">
        <v>-2754</v>
      </c>
      <c r="L656" s="55">
        <v>1866433</v>
      </c>
      <c r="M656" s="55">
        <v>138792</v>
      </c>
      <c r="N656" s="87">
        <v>0</v>
      </c>
      <c r="O656" s="55">
        <v>328012</v>
      </c>
      <c r="P656" s="55">
        <v>-615467</v>
      </c>
      <c r="Q656" s="56">
        <f t="shared" si="44"/>
        <v>16467390</v>
      </c>
      <c r="R656" s="56">
        <v>258206</v>
      </c>
      <c r="S656" s="56">
        <v>501897</v>
      </c>
      <c r="T656" s="56">
        <v>3173289</v>
      </c>
      <c r="U656" s="56">
        <v>3708730</v>
      </c>
      <c r="V656" s="88">
        <f t="shared" si="45"/>
        <v>7642122</v>
      </c>
      <c r="W656" s="56">
        <v>491707</v>
      </c>
      <c r="X656" s="56">
        <v>456454</v>
      </c>
      <c r="Y656" s="56">
        <v>1778864</v>
      </c>
      <c r="Z656" s="56">
        <v>1240</v>
      </c>
      <c r="AA656" s="88">
        <f t="shared" si="46"/>
        <v>2728265</v>
      </c>
      <c r="AB656" s="56">
        <v>1866433</v>
      </c>
      <c r="AC656" s="56">
        <v>129897</v>
      </c>
      <c r="AD656" s="56">
        <f t="shared" si="47"/>
        <v>1996330</v>
      </c>
      <c r="AE656" s="56">
        <v>752573</v>
      </c>
      <c r="AF656" s="88">
        <v>2748903</v>
      </c>
      <c r="AG656" s="56"/>
      <c r="AH656" s="56"/>
      <c r="AI656" s="56"/>
    </row>
    <row r="657" spans="1:35">
      <c r="A657" s="4"/>
      <c r="B657" s="2">
        <v>4</v>
      </c>
      <c r="C657" s="4" t="s">
        <v>393</v>
      </c>
      <c r="D657" s="18" t="s">
        <v>1962</v>
      </c>
      <c r="E657" s="18" t="s">
        <v>1963</v>
      </c>
      <c r="F657" s="18"/>
      <c r="G657" s="19" t="s">
        <v>1964</v>
      </c>
      <c r="H657" s="34">
        <v>9.5286709999999998E-6</v>
      </c>
      <c r="I657" s="55">
        <v>365293</v>
      </c>
      <c r="J657" s="55">
        <v>-30275</v>
      </c>
      <c r="K657" s="55">
        <v>-60</v>
      </c>
      <c r="L657" s="55">
        <v>38973</v>
      </c>
      <c r="M657" s="55">
        <v>3035</v>
      </c>
      <c r="N657" s="87">
        <v>0</v>
      </c>
      <c r="O657" s="55">
        <v>7172</v>
      </c>
      <c r="P657" s="55">
        <v>-24064</v>
      </c>
      <c r="Q657" s="56">
        <f t="shared" si="44"/>
        <v>360074</v>
      </c>
      <c r="R657" s="56">
        <v>5646</v>
      </c>
      <c r="S657" s="56">
        <v>10974</v>
      </c>
      <c r="T657" s="56">
        <v>69387</v>
      </c>
      <c r="U657" s="56">
        <v>69360</v>
      </c>
      <c r="V657" s="88">
        <f t="shared" si="45"/>
        <v>155367</v>
      </c>
      <c r="W657" s="56">
        <v>10752</v>
      </c>
      <c r="X657" s="56">
        <v>9981</v>
      </c>
      <c r="Y657" s="56">
        <v>38896</v>
      </c>
      <c r="Z657" s="56">
        <v>9381</v>
      </c>
      <c r="AA657" s="88">
        <f t="shared" si="46"/>
        <v>69010</v>
      </c>
      <c r="AB657" s="56">
        <v>38973</v>
      </c>
      <c r="AC657" s="56">
        <v>4679</v>
      </c>
      <c r="AD657" s="56">
        <f t="shared" si="47"/>
        <v>43652</v>
      </c>
      <c r="AE657" s="56">
        <v>12519</v>
      </c>
      <c r="AF657" s="88">
        <v>56171</v>
      </c>
      <c r="AG657" s="56"/>
      <c r="AH657" s="56"/>
      <c r="AI657" s="56"/>
    </row>
    <row r="658" spans="1:35">
      <c r="A658" s="4"/>
      <c r="B658" s="2">
        <v>4</v>
      </c>
      <c r="C658" s="4" t="s">
        <v>393</v>
      </c>
      <c r="D658" s="18" t="s">
        <v>1965</v>
      </c>
      <c r="E658" s="18" t="s">
        <v>1966</v>
      </c>
      <c r="F658" s="18"/>
      <c r="G658" s="19" t="s">
        <v>1967</v>
      </c>
      <c r="H658" s="34">
        <v>1.5938877779999999E-3</v>
      </c>
      <c r="I658" s="55">
        <v>58123604</v>
      </c>
      <c r="J658" s="55">
        <v>-5064185</v>
      </c>
      <c r="K658" s="55">
        <v>-10072</v>
      </c>
      <c r="L658" s="55">
        <v>6959273</v>
      </c>
      <c r="M658" s="55">
        <v>507643</v>
      </c>
      <c r="N658" s="87">
        <v>0</v>
      </c>
      <c r="O658" s="55">
        <v>1199728</v>
      </c>
      <c r="P658" s="55">
        <v>-1485342</v>
      </c>
      <c r="Q658" s="56">
        <f t="shared" si="44"/>
        <v>60230649</v>
      </c>
      <c r="R658" s="56">
        <v>944405</v>
      </c>
      <c r="S658" s="56">
        <v>1835722</v>
      </c>
      <c r="T658" s="56">
        <v>11606528</v>
      </c>
      <c r="U658" s="56">
        <v>12716603</v>
      </c>
      <c r="V658" s="88">
        <f t="shared" si="45"/>
        <v>27103258</v>
      </c>
      <c r="W658" s="56">
        <v>1798452</v>
      </c>
      <c r="X658" s="56">
        <v>1669514</v>
      </c>
      <c r="Y658" s="56">
        <v>6506321</v>
      </c>
      <c r="Z658" s="56">
        <v>4742</v>
      </c>
      <c r="AA658" s="88">
        <f t="shared" si="46"/>
        <v>9979029</v>
      </c>
      <c r="AB658" s="56">
        <v>6959273</v>
      </c>
      <c r="AC658" s="56">
        <v>342446</v>
      </c>
      <c r="AD658" s="56">
        <f t="shared" si="47"/>
        <v>7301719</v>
      </c>
      <c r="AE658" s="56">
        <v>2565039</v>
      </c>
      <c r="AF658" s="88">
        <v>9866758</v>
      </c>
      <c r="AG658" s="56"/>
      <c r="AH658" s="56"/>
      <c r="AI658" s="56"/>
    </row>
    <row r="659" spans="1:35">
      <c r="A659" s="4"/>
      <c r="B659" s="2">
        <v>4</v>
      </c>
      <c r="C659" s="4" t="s">
        <v>393</v>
      </c>
      <c r="D659" s="18" t="s">
        <v>1968</v>
      </c>
      <c r="E659" s="18" t="s">
        <v>1969</v>
      </c>
      <c r="F659" s="18"/>
      <c r="G659" s="19" t="s">
        <v>1970</v>
      </c>
      <c r="H659" s="34">
        <v>3.7146237000000001E-5</v>
      </c>
      <c r="I659" s="55">
        <v>1524871</v>
      </c>
      <c r="J659" s="55">
        <v>-118023</v>
      </c>
      <c r="K659" s="55">
        <v>-235</v>
      </c>
      <c r="L659" s="55">
        <v>137048</v>
      </c>
      <c r="M659" s="55">
        <v>11830</v>
      </c>
      <c r="N659" s="87">
        <v>0</v>
      </c>
      <c r="O659" s="55">
        <v>27960</v>
      </c>
      <c r="P659" s="55">
        <v>-179750</v>
      </c>
      <c r="Q659" s="56">
        <f t="shared" si="44"/>
        <v>1403701</v>
      </c>
      <c r="R659" s="56">
        <v>22010</v>
      </c>
      <c r="S659" s="56">
        <v>42782</v>
      </c>
      <c r="T659" s="56">
        <v>270495</v>
      </c>
      <c r="U659" s="56">
        <v>380151</v>
      </c>
      <c r="V659" s="88">
        <f t="shared" si="45"/>
        <v>715438</v>
      </c>
      <c r="W659" s="56">
        <v>41914</v>
      </c>
      <c r="X659" s="56">
        <v>38909</v>
      </c>
      <c r="Y659" s="56">
        <v>151633</v>
      </c>
      <c r="Z659" s="56">
        <v>96854</v>
      </c>
      <c r="AA659" s="88">
        <f t="shared" si="46"/>
        <v>329310</v>
      </c>
      <c r="AB659" s="56">
        <v>137048</v>
      </c>
      <c r="AC659" s="56">
        <v>33122</v>
      </c>
      <c r="AD659" s="56">
        <f t="shared" si="47"/>
        <v>170170</v>
      </c>
      <c r="AE659" s="56">
        <v>60748</v>
      </c>
      <c r="AF659" s="88">
        <v>230918</v>
      </c>
      <c r="AG659" s="56"/>
      <c r="AH659" s="56"/>
      <c r="AI659" s="56"/>
    </row>
    <row r="660" spans="1:35">
      <c r="A660" s="4"/>
      <c r="B660" s="2">
        <v>4</v>
      </c>
      <c r="C660" s="4" t="s">
        <v>393</v>
      </c>
      <c r="D660" s="18" t="s">
        <v>1971</v>
      </c>
      <c r="E660" s="18" t="s">
        <v>1972</v>
      </c>
      <c r="F660" s="18"/>
      <c r="G660" s="19" t="s">
        <v>1973</v>
      </c>
      <c r="H660" s="34">
        <v>2.6165053999999999E-5</v>
      </c>
      <c r="I660" s="55">
        <v>1040665</v>
      </c>
      <c r="J660" s="55">
        <v>-83133</v>
      </c>
      <c r="K660" s="55">
        <v>-165</v>
      </c>
      <c r="L660" s="55">
        <v>101468</v>
      </c>
      <c r="M660" s="55">
        <v>8333</v>
      </c>
      <c r="N660" s="87">
        <v>0</v>
      </c>
      <c r="O660" s="55">
        <v>19694</v>
      </c>
      <c r="P660" s="55">
        <v>-98124</v>
      </c>
      <c r="Q660" s="56">
        <f t="shared" si="44"/>
        <v>988738</v>
      </c>
      <c r="R660" s="56">
        <v>15503</v>
      </c>
      <c r="S660" s="56">
        <v>30135</v>
      </c>
      <c r="T660" s="56">
        <v>190531</v>
      </c>
      <c r="U660" s="56">
        <v>281941</v>
      </c>
      <c r="V660" s="88">
        <f t="shared" si="45"/>
        <v>518110</v>
      </c>
      <c r="W660" s="56">
        <v>29523</v>
      </c>
      <c r="X660" s="56">
        <v>27407</v>
      </c>
      <c r="Y660" s="56">
        <v>106807</v>
      </c>
      <c r="Z660" s="56">
        <v>38378</v>
      </c>
      <c r="AA660" s="88">
        <f t="shared" si="46"/>
        <v>202115</v>
      </c>
      <c r="AB660" s="56">
        <v>101468</v>
      </c>
      <c r="AC660" s="56">
        <v>18396</v>
      </c>
      <c r="AD660" s="56">
        <f t="shared" si="47"/>
        <v>119864</v>
      </c>
      <c r="AE660" s="56">
        <v>50851</v>
      </c>
      <c r="AF660" s="88">
        <v>170715</v>
      </c>
      <c r="AG660" s="56"/>
      <c r="AH660" s="56"/>
      <c r="AI660" s="56"/>
    </row>
    <row r="661" spans="1:35">
      <c r="A661" s="4"/>
      <c r="B661" s="2">
        <v>4</v>
      </c>
      <c r="C661" s="4" t="s">
        <v>393</v>
      </c>
      <c r="D661" s="18" t="s">
        <v>1974</v>
      </c>
      <c r="E661" s="18" t="s">
        <v>1975</v>
      </c>
      <c r="F661" s="18"/>
      <c r="G661" s="19" t="s">
        <v>1976</v>
      </c>
      <c r="H661" s="34">
        <v>9.3458090000000008E-6</v>
      </c>
      <c r="I661" s="55">
        <v>323971</v>
      </c>
      <c r="J661" s="55">
        <v>-29694</v>
      </c>
      <c r="K661" s="55">
        <v>-59</v>
      </c>
      <c r="L661" s="55">
        <v>43294</v>
      </c>
      <c r="M661" s="55">
        <v>2976</v>
      </c>
      <c r="N661" s="87">
        <v>0</v>
      </c>
      <c r="O661" s="55">
        <v>7034</v>
      </c>
      <c r="P661" s="55">
        <v>5642</v>
      </c>
      <c r="Q661" s="56">
        <f t="shared" si="44"/>
        <v>353164</v>
      </c>
      <c r="R661" s="56">
        <v>5538</v>
      </c>
      <c r="S661" s="56">
        <v>10764</v>
      </c>
      <c r="T661" s="56">
        <v>68055</v>
      </c>
      <c r="U661" s="56">
        <v>129186</v>
      </c>
      <c r="V661" s="88">
        <f t="shared" si="45"/>
        <v>213543</v>
      </c>
      <c r="W661" s="56">
        <v>10545</v>
      </c>
      <c r="X661" s="56">
        <v>9789</v>
      </c>
      <c r="Y661" s="56">
        <v>38150</v>
      </c>
      <c r="Z661" s="56">
        <v>18</v>
      </c>
      <c r="AA661" s="88">
        <f t="shared" si="46"/>
        <v>58502</v>
      </c>
      <c r="AB661" s="56">
        <v>43294</v>
      </c>
      <c r="AC661" s="56">
        <v>-480</v>
      </c>
      <c r="AD661" s="56">
        <f t="shared" si="47"/>
        <v>42814</v>
      </c>
      <c r="AE661" s="56">
        <v>25561</v>
      </c>
      <c r="AF661" s="88">
        <v>68375</v>
      </c>
      <c r="AG661" s="56"/>
      <c r="AH661" s="56"/>
      <c r="AI661" s="56"/>
    </row>
    <row r="662" spans="1:35">
      <c r="A662" s="4"/>
      <c r="B662" s="2">
        <v>4</v>
      </c>
      <c r="C662" s="4" t="s">
        <v>393</v>
      </c>
      <c r="D662" s="18" t="s">
        <v>1977</v>
      </c>
      <c r="E662" s="18" t="s">
        <v>1978</v>
      </c>
      <c r="F662" s="18"/>
      <c r="G662" s="19" t="s">
        <v>1979</v>
      </c>
      <c r="H662" s="34">
        <v>1.6945454999999999E-5</v>
      </c>
      <c r="I662" s="55">
        <v>486221</v>
      </c>
      <c r="J662" s="55">
        <v>-53840</v>
      </c>
      <c r="K662" s="55">
        <v>-107</v>
      </c>
      <c r="L662" s="55">
        <v>93438</v>
      </c>
      <c r="M662" s="55">
        <v>5397</v>
      </c>
      <c r="N662" s="87">
        <v>0</v>
      </c>
      <c r="O662" s="55">
        <v>12755</v>
      </c>
      <c r="P662" s="55">
        <v>96480</v>
      </c>
      <c r="Q662" s="56">
        <f t="shared" ref="Q662:Q725" si="48">SUM(I662:K662,L662:P662)</f>
        <v>640344</v>
      </c>
      <c r="R662" s="56">
        <v>10040</v>
      </c>
      <c r="S662" s="56">
        <v>19517</v>
      </c>
      <c r="T662" s="56">
        <v>123395</v>
      </c>
      <c r="U662" s="56">
        <v>214890</v>
      </c>
      <c r="V662" s="88">
        <f t="shared" si="45"/>
        <v>367842</v>
      </c>
      <c r="W662" s="56">
        <v>19120</v>
      </c>
      <c r="X662" s="56">
        <v>17749</v>
      </c>
      <c r="Y662" s="56">
        <v>69172</v>
      </c>
      <c r="Z662" s="56">
        <v>38</v>
      </c>
      <c r="AA662" s="88">
        <f t="shared" si="46"/>
        <v>106079</v>
      </c>
      <c r="AB662" s="56">
        <v>93438</v>
      </c>
      <c r="AC662" s="56">
        <v>-15810</v>
      </c>
      <c r="AD662" s="56">
        <f t="shared" si="47"/>
        <v>77628</v>
      </c>
      <c r="AE662" s="56">
        <v>40384</v>
      </c>
      <c r="AF662" s="88">
        <v>118012</v>
      </c>
      <c r="AG662" s="56"/>
      <c r="AH662" s="56"/>
      <c r="AI662" s="56"/>
    </row>
    <row r="663" spans="1:35">
      <c r="A663" s="4"/>
      <c r="B663" s="2">
        <v>4</v>
      </c>
      <c r="C663" s="4" t="s">
        <v>393</v>
      </c>
      <c r="D663" s="18" t="s">
        <v>1980</v>
      </c>
      <c r="E663" s="18" t="s">
        <v>1981</v>
      </c>
      <c r="F663" s="18"/>
      <c r="G663" s="19" t="s">
        <v>1982</v>
      </c>
      <c r="H663" s="34">
        <v>1.7286223979999999E-3</v>
      </c>
      <c r="I663" s="55">
        <v>63067929</v>
      </c>
      <c r="J663" s="55">
        <v>-5492271</v>
      </c>
      <c r="K663" s="55">
        <v>-10924</v>
      </c>
      <c r="L663" s="55">
        <v>7542975</v>
      </c>
      <c r="M663" s="55">
        <v>550555</v>
      </c>
      <c r="N663" s="87">
        <v>0</v>
      </c>
      <c r="O663" s="55">
        <v>1301144</v>
      </c>
      <c r="P663" s="55">
        <v>-1637338</v>
      </c>
      <c r="Q663" s="56">
        <f t="shared" si="48"/>
        <v>65322070</v>
      </c>
      <c r="R663" s="56">
        <v>1024238</v>
      </c>
      <c r="S663" s="56">
        <v>1990899</v>
      </c>
      <c r="T663" s="56">
        <v>12587652</v>
      </c>
      <c r="U663" s="56">
        <v>16622622</v>
      </c>
      <c r="V663" s="88">
        <f t="shared" ref="V663:V726" si="49">SUM(R663:U663)</f>
        <v>32225411</v>
      </c>
      <c r="W663" s="56">
        <v>1950479</v>
      </c>
      <c r="X663" s="56">
        <v>1810641</v>
      </c>
      <c r="Y663" s="56">
        <v>7056314</v>
      </c>
      <c r="Z663" s="56">
        <v>4560</v>
      </c>
      <c r="AA663" s="88">
        <f t="shared" ref="AA663:AA726" si="50">SUM(W663:Z663)</f>
        <v>10821994</v>
      </c>
      <c r="AB663" s="56">
        <v>7542975</v>
      </c>
      <c r="AC663" s="56">
        <v>375974</v>
      </c>
      <c r="AD663" s="56">
        <f t="shared" si="47"/>
        <v>7918949</v>
      </c>
      <c r="AE663" s="56">
        <v>3345905</v>
      </c>
      <c r="AF663" s="88">
        <v>11264854</v>
      </c>
      <c r="AG663" s="56"/>
      <c r="AH663" s="56"/>
      <c r="AI663" s="56"/>
    </row>
    <row r="664" spans="1:35">
      <c r="A664" s="4"/>
      <c r="B664" s="2">
        <v>4</v>
      </c>
      <c r="C664" s="4" t="s">
        <v>393</v>
      </c>
      <c r="D664" s="18" t="s">
        <v>1983</v>
      </c>
      <c r="E664" s="18" t="s">
        <v>1984</v>
      </c>
      <c r="F664" s="18"/>
      <c r="G664" s="19" t="s">
        <v>1985</v>
      </c>
      <c r="H664" s="34">
        <v>6.3145740000000002E-6</v>
      </c>
      <c r="I664" s="55">
        <v>207249</v>
      </c>
      <c r="J664" s="55">
        <v>-20063</v>
      </c>
      <c r="K664" s="55">
        <v>-40</v>
      </c>
      <c r="L664" s="55">
        <v>30969</v>
      </c>
      <c r="M664" s="55">
        <v>2012</v>
      </c>
      <c r="N664" s="87">
        <v>0</v>
      </c>
      <c r="O664" s="55">
        <v>4753</v>
      </c>
      <c r="P664" s="55">
        <v>13738</v>
      </c>
      <c r="Q664" s="56">
        <f t="shared" si="48"/>
        <v>238618</v>
      </c>
      <c r="R664" s="56">
        <v>3741</v>
      </c>
      <c r="S664" s="56">
        <v>7273</v>
      </c>
      <c r="T664" s="56">
        <v>45982</v>
      </c>
      <c r="U664" s="56">
        <v>75682</v>
      </c>
      <c r="V664" s="88">
        <f t="shared" si="49"/>
        <v>132678</v>
      </c>
      <c r="W664" s="56">
        <v>7125</v>
      </c>
      <c r="X664" s="56">
        <v>6614</v>
      </c>
      <c r="Y664" s="56">
        <v>25776</v>
      </c>
      <c r="Z664" s="56">
        <v>14</v>
      </c>
      <c r="AA664" s="88">
        <f t="shared" si="50"/>
        <v>39529</v>
      </c>
      <c r="AB664" s="56">
        <v>30969</v>
      </c>
      <c r="AC664" s="56">
        <v>-2041</v>
      </c>
      <c r="AD664" s="56">
        <f t="shared" si="47"/>
        <v>28928</v>
      </c>
      <c r="AE664" s="56">
        <v>14717</v>
      </c>
      <c r="AF664" s="88">
        <v>43645</v>
      </c>
      <c r="AG664" s="56"/>
      <c r="AH664" s="56"/>
      <c r="AI664" s="56"/>
    </row>
    <row r="665" spans="1:35">
      <c r="A665" s="4"/>
      <c r="B665" s="2">
        <v>4</v>
      </c>
      <c r="C665" s="4" t="s">
        <v>393</v>
      </c>
      <c r="D665" s="18" t="s">
        <v>1986</v>
      </c>
      <c r="E665" s="18" t="s">
        <v>1987</v>
      </c>
      <c r="F665" s="18"/>
      <c r="G665" s="19" t="s">
        <v>1988</v>
      </c>
      <c r="H665" s="34">
        <v>1.0720266E-5</v>
      </c>
      <c r="I665" s="55">
        <v>371974</v>
      </c>
      <c r="J665" s="55">
        <v>-34061</v>
      </c>
      <c r="K665" s="55">
        <v>-68</v>
      </c>
      <c r="L665" s="55">
        <v>49605</v>
      </c>
      <c r="M665" s="55">
        <v>3415</v>
      </c>
      <c r="N665" s="87">
        <v>0</v>
      </c>
      <c r="O665" s="55">
        <v>8070</v>
      </c>
      <c r="P665" s="55">
        <v>6168</v>
      </c>
      <c r="Q665" s="56">
        <f t="shared" si="48"/>
        <v>405103</v>
      </c>
      <c r="R665" s="56">
        <v>6352</v>
      </c>
      <c r="S665" s="56">
        <v>12347</v>
      </c>
      <c r="T665" s="56">
        <v>78064</v>
      </c>
      <c r="U665" s="56">
        <v>122704</v>
      </c>
      <c r="V665" s="88">
        <f t="shared" si="49"/>
        <v>219467</v>
      </c>
      <c r="W665" s="56">
        <v>12096</v>
      </c>
      <c r="X665" s="56">
        <v>11229</v>
      </c>
      <c r="Y665" s="56">
        <v>43761</v>
      </c>
      <c r="Z665" s="56">
        <v>26</v>
      </c>
      <c r="AA665" s="88">
        <f t="shared" si="50"/>
        <v>67112</v>
      </c>
      <c r="AB665" s="56">
        <v>49605</v>
      </c>
      <c r="AC665" s="56">
        <v>-495</v>
      </c>
      <c r="AD665" s="56">
        <f t="shared" ref="AD665:AD728" si="51">+AB665+AC665</f>
        <v>49110</v>
      </c>
      <c r="AE665" s="56">
        <v>24255</v>
      </c>
      <c r="AF665" s="88">
        <v>73365</v>
      </c>
      <c r="AG665" s="56"/>
      <c r="AH665" s="56"/>
      <c r="AI665" s="56"/>
    </row>
    <row r="666" spans="1:35">
      <c r="A666" s="4"/>
      <c r="B666" s="2">
        <v>4</v>
      </c>
      <c r="C666" s="4" t="s">
        <v>393</v>
      </c>
      <c r="D666" s="18" t="s">
        <v>1989</v>
      </c>
      <c r="E666" s="18" t="s">
        <v>1990</v>
      </c>
      <c r="F666" s="18"/>
      <c r="G666" s="19" t="s">
        <v>1991</v>
      </c>
      <c r="H666" s="34">
        <v>8.3877480000000007E-6</v>
      </c>
      <c r="I666" s="55">
        <v>282860</v>
      </c>
      <c r="J666" s="55">
        <v>-26650</v>
      </c>
      <c r="K666" s="55">
        <v>-53</v>
      </c>
      <c r="L666" s="55">
        <v>40021</v>
      </c>
      <c r="M666" s="55">
        <v>2671</v>
      </c>
      <c r="N666" s="87">
        <v>0</v>
      </c>
      <c r="O666" s="55">
        <v>6314</v>
      </c>
      <c r="P666" s="55">
        <v>11798</v>
      </c>
      <c r="Q666" s="56">
        <f t="shared" si="48"/>
        <v>316961</v>
      </c>
      <c r="R666" s="56">
        <v>4970</v>
      </c>
      <c r="S666" s="56">
        <v>9660</v>
      </c>
      <c r="T666" s="56">
        <v>61079</v>
      </c>
      <c r="U666" s="56">
        <v>2117</v>
      </c>
      <c r="V666" s="88">
        <f t="shared" si="49"/>
        <v>77826</v>
      </c>
      <c r="W666" s="56">
        <v>9464</v>
      </c>
      <c r="X666" s="56">
        <v>8786</v>
      </c>
      <c r="Y666" s="56">
        <v>34239</v>
      </c>
      <c r="Z666" s="56">
        <v>46815</v>
      </c>
      <c r="AA666" s="88">
        <f t="shared" si="50"/>
        <v>99304</v>
      </c>
      <c r="AB666" s="56">
        <v>40021</v>
      </c>
      <c r="AC666" s="56">
        <v>-1596</v>
      </c>
      <c r="AD666" s="56">
        <f t="shared" si="51"/>
        <v>38425</v>
      </c>
      <c r="AE666" s="56">
        <v>-9183</v>
      </c>
      <c r="AF666" s="88">
        <v>29242</v>
      </c>
      <c r="AG666" s="56"/>
      <c r="AH666" s="56"/>
      <c r="AI666" s="56"/>
    </row>
    <row r="667" spans="1:35">
      <c r="A667" s="4"/>
      <c r="B667" s="2">
        <v>4</v>
      </c>
      <c r="C667" s="4" t="s">
        <v>393</v>
      </c>
      <c r="D667" s="18" t="s">
        <v>1992</v>
      </c>
      <c r="E667" s="18" t="s">
        <v>1993</v>
      </c>
      <c r="F667" s="18"/>
      <c r="G667" s="19" t="s">
        <v>1994</v>
      </c>
      <c r="H667" s="34">
        <v>5.1637056E-5</v>
      </c>
      <c r="I667" s="55">
        <v>1826148</v>
      </c>
      <c r="J667" s="55">
        <v>-164064</v>
      </c>
      <c r="K667" s="55">
        <v>-326</v>
      </c>
      <c r="L667" s="55">
        <v>233858</v>
      </c>
      <c r="M667" s="55">
        <v>16446</v>
      </c>
      <c r="N667" s="87">
        <v>0</v>
      </c>
      <c r="O667" s="55">
        <v>38867</v>
      </c>
      <c r="P667" s="55">
        <v>359</v>
      </c>
      <c r="Q667" s="56">
        <f t="shared" si="48"/>
        <v>1951288</v>
      </c>
      <c r="R667" s="56">
        <v>30596</v>
      </c>
      <c r="S667" s="56">
        <v>59472</v>
      </c>
      <c r="T667" s="56">
        <v>376016</v>
      </c>
      <c r="U667" s="56">
        <v>398260</v>
      </c>
      <c r="V667" s="88">
        <f t="shared" si="49"/>
        <v>864344</v>
      </c>
      <c r="W667" s="56">
        <v>58264</v>
      </c>
      <c r="X667" s="56">
        <v>54087</v>
      </c>
      <c r="Y667" s="56">
        <v>210785</v>
      </c>
      <c r="Z667" s="56">
        <v>159</v>
      </c>
      <c r="AA667" s="88">
        <f t="shared" si="50"/>
        <v>323295</v>
      </c>
      <c r="AB667" s="56">
        <v>233858</v>
      </c>
      <c r="AC667" s="56">
        <v>2695</v>
      </c>
      <c r="AD667" s="56">
        <f t="shared" si="51"/>
        <v>236553</v>
      </c>
      <c r="AE667" s="56">
        <v>79184</v>
      </c>
      <c r="AF667" s="88">
        <v>315737</v>
      </c>
      <c r="AG667" s="56"/>
      <c r="AH667" s="56"/>
      <c r="AI667" s="56"/>
    </row>
    <row r="668" spans="1:35">
      <c r="A668" s="4"/>
      <c r="B668" s="2">
        <v>4</v>
      </c>
      <c r="C668" s="4" t="s">
        <v>393</v>
      </c>
      <c r="D668" s="18" t="s">
        <v>1995</v>
      </c>
      <c r="E668" s="18" t="s">
        <v>1996</v>
      </c>
      <c r="F668" s="18"/>
      <c r="G668" s="19" t="s">
        <v>1997</v>
      </c>
      <c r="H668" s="34">
        <v>3.7477656000000002E-5</v>
      </c>
      <c r="I668" s="55">
        <v>1332044</v>
      </c>
      <c r="J668" s="55">
        <v>-119076</v>
      </c>
      <c r="K668" s="55">
        <v>-237</v>
      </c>
      <c r="L668" s="55">
        <v>168751</v>
      </c>
      <c r="M668" s="55">
        <v>11936</v>
      </c>
      <c r="N668" s="87">
        <v>0</v>
      </c>
      <c r="O668" s="55">
        <v>28210</v>
      </c>
      <c r="P668" s="55">
        <v>-5403</v>
      </c>
      <c r="Q668" s="56">
        <f t="shared" si="48"/>
        <v>1416225</v>
      </c>
      <c r="R668" s="56">
        <v>22206</v>
      </c>
      <c r="S668" s="56">
        <v>43164</v>
      </c>
      <c r="T668" s="56">
        <v>272908</v>
      </c>
      <c r="U668" s="56">
        <v>392232</v>
      </c>
      <c r="V668" s="88">
        <f t="shared" si="49"/>
        <v>730510</v>
      </c>
      <c r="W668" s="56">
        <v>42288</v>
      </c>
      <c r="X668" s="56">
        <v>39256</v>
      </c>
      <c r="Y668" s="56">
        <v>152985</v>
      </c>
      <c r="Z668" s="56">
        <v>93</v>
      </c>
      <c r="AA668" s="88">
        <f t="shared" si="50"/>
        <v>234622</v>
      </c>
      <c r="AB668" s="56">
        <v>168751</v>
      </c>
      <c r="AC668" s="56">
        <v>2937</v>
      </c>
      <c r="AD668" s="56">
        <f t="shared" si="51"/>
        <v>171688</v>
      </c>
      <c r="AE668" s="56">
        <v>78142</v>
      </c>
      <c r="AF668" s="88">
        <v>249830</v>
      </c>
      <c r="AG668" s="56"/>
      <c r="AH668" s="56"/>
      <c r="AI668" s="56"/>
    </row>
    <row r="669" spans="1:35">
      <c r="A669" s="4"/>
      <c r="B669" s="2">
        <v>4</v>
      </c>
      <c r="C669" s="4" t="s">
        <v>393</v>
      </c>
      <c r="D669" s="18" t="s">
        <v>1998</v>
      </c>
      <c r="E669" s="18" t="s">
        <v>1999</v>
      </c>
      <c r="F669" s="18"/>
      <c r="G669" s="19" t="s">
        <v>2000</v>
      </c>
      <c r="H669" s="34">
        <v>1.6234400299999999E-4</v>
      </c>
      <c r="I669" s="55">
        <v>6583513</v>
      </c>
      <c r="J669" s="55">
        <v>-515808</v>
      </c>
      <c r="K669" s="55">
        <v>-1026</v>
      </c>
      <c r="L669" s="55">
        <v>610874</v>
      </c>
      <c r="M669" s="55">
        <v>51706</v>
      </c>
      <c r="N669" s="87">
        <v>0</v>
      </c>
      <c r="O669" s="55">
        <v>122198</v>
      </c>
      <c r="P669" s="55">
        <v>-716719</v>
      </c>
      <c r="Q669" s="56">
        <f t="shared" si="48"/>
        <v>6134738</v>
      </c>
      <c r="R669" s="56">
        <v>96192</v>
      </c>
      <c r="S669" s="56">
        <v>186976</v>
      </c>
      <c r="T669" s="56">
        <v>1182172</v>
      </c>
      <c r="U669" s="56">
        <v>1200835</v>
      </c>
      <c r="V669" s="88">
        <f t="shared" si="49"/>
        <v>2666175</v>
      </c>
      <c r="W669" s="56">
        <v>183180</v>
      </c>
      <c r="X669" s="56">
        <v>170047</v>
      </c>
      <c r="Y669" s="56">
        <v>662695</v>
      </c>
      <c r="Z669" s="56">
        <v>447659</v>
      </c>
      <c r="AA669" s="88">
        <f t="shared" si="50"/>
        <v>1463581</v>
      </c>
      <c r="AB669" s="56">
        <v>610874</v>
      </c>
      <c r="AC669" s="56">
        <v>132836</v>
      </c>
      <c r="AD669" s="56">
        <f t="shared" si="51"/>
        <v>743710</v>
      </c>
      <c r="AE669" s="56">
        <v>167325</v>
      </c>
      <c r="AF669" s="88">
        <v>911035</v>
      </c>
      <c r="AG669" s="56"/>
      <c r="AH669" s="56"/>
      <c r="AI669" s="56"/>
    </row>
    <row r="670" spans="1:35">
      <c r="A670" s="4"/>
      <c r="B670" s="2">
        <v>4</v>
      </c>
      <c r="C670" s="4" t="s">
        <v>393</v>
      </c>
      <c r="D670" s="18" t="s">
        <v>2001</v>
      </c>
      <c r="E670" s="18" t="s">
        <v>2002</v>
      </c>
      <c r="F670" s="18"/>
      <c r="G670" s="19" t="s">
        <v>2003</v>
      </c>
      <c r="H670" s="34">
        <v>1.5283957E-5</v>
      </c>
      <c r="I670" s="55">
        <v>567488</v>
      </c>
      <c r="J670" s="55">
        <v>-48561</v>
      </c>
      <c r="K670" s="55">
        <v>-97</v>
      </c>
      <c r="L670" s="55">
        <v>65236</v>
      </c>
      <c r="M670" s="55">
        <v>4868</v>
      </c>
      <c r="N670" s="87">
        <v>0</v>
      </c>
      <c r="O670" s="55">
        <v>11504</v>
      </c>
      <c r="P670" s="55">
        <v>-22880</v>
      </c>
      <c r="Q670" s="56">
        <f t="shared" si="48"/>
        <v>577558</v>
      </c>
      <c r="R670" s="56">
        <v>9056</v>
      </c>
      <c r="S670" s="56">
        <v>17603</v>
      </c>
      <c r="T670" s="56">
        <v>111296</v>
      </c>
      <c r="U670" s="56">
        <v>124395</v>
      </c>
      <c r="V670" s="88">
        <f t="shared" si="49"/>
        <v>262350</v>
      </c>
      <c r="W670" s="56">
        <v>17246</v>
      </c>
      <c r="X670" s="56">
        <v>16009</v>
      </c>
      <c r="Y670" s="56">
        <v>62390</v>
      </c>
      <c r="Z670" s="56">
        <v>45</v>
      </c>
      <c r="AA670" s="88">
        <f t="shared" si="50"/>
        <v>95690</v>
      </c>
      <c r="AB670" s="56">
        <v>65236</v>
      </c>
      <c r="AC670" s="56">
        <v>4781</v>
      </c>
      <c r="AD670" s="56">
        <f t="shared" si="51"/>
        <v>70017</v>
      </c>
      <c r="AE670" s="56">
        <v>25297</v>
      </c>
      <c r="AF670" s="88">
        <v>95314</v>
      </c>
      <c r="AG670" s="56"/>
      <c r="AH670" s="56"/>
      <c r="AI670" s="56"/>
    </row>
    <row r="671" spans="1:35">
      <c r="A671" s="4"/>
      <c r="B671" s="2">
        <v>4</v>
      </c>
      <c r="C671" s="4" t="s">
        <v>393</v>
      </c>
      <c r="D671" s="18" t="s">
        <v>2004</v>
      </c>
      <c r="E671" s="18" t="s">
        <v>2005</v>
      </c>
      <c r="F671" s="18"/>
      <c r="G671" s="19" t="s">
        <v>2006</v>
      </c>
      <c r="H671" s="34">
        <v>3.0979860479999999E-3</v>
      </c>
      <c r="I671" s="55">
        <v>113259645</v>
      </c>
      <c r="J671" s="55">
        <v>-9843086</v>
      </c>
      <c r="K671" s="55">
        <v>-19577</v>
      </c>
      <c r="L671" s="55">
        <v>13484165</v>
      </c>
      <c r="M671" s="55">
        <v>986688</v>
      </c>
      <c r="N671" s="87">
        <v>0</v>
      </c>
      <c r="O671" s="55">
        <v>2331871</v>
      </c>
      <c r="P671" s="55">
        <v>-3131420</v>
      </c>
      <c r="Q671" s="56">
        <f t="shared" si="48"/>
        <v>117068286</v>
      </c>
      <c r="R671" s="56">
        <v>1835608</v>
      </c>
      <c r="S671" s="56">
        <v>3568031</v>
      </c>
      <c r="T671" s="56">
        <v>22559219</v>
      </c>
      <c r="U671" s="56">
        <v>22642149</v>
      </c>
      <c r="V671" s="88">
        <f t="shared" si="49"/>
        <v>50605007</v>
      </c>
      <c r="W671" s="56">
        <v>3495591</v>
      </c>
      <c r="X671" s="56">
        <v>3244977</v>
      </c>
      <c r="Y671" s="56">
        <v>12646118</v>
      </c>
      <c r="Z671" s="56">
        <v>9632</v>
      </c>
      <c r="AA671" s="88">
        <f t="shared" si="50"/>
        <v>19396318</v>
      </c>
      <c r="AB671" s="56">
        <v>13484165</v>
      </c>
      <c r="AC671" s="56">
        <v>707941</v>
      </c>
      <c r="AD671" s="56">
        <f t="shared" si="51"/>
        <v>14192106</v>
      </c>
      <c r="AE671" s="56">
        <v>4578684</v>
      </c>
      <c r="AF671" s="88">
        <v>18770790</v>
      </c>
      <c r="AG671" s="56"/>
      <c r="AH671" s="56"/>
      <c r="AI671" s="56"/>
    </row>
    <row r="672" spans="1:35">
      <c r="A672" s="4"/>
      <c r="B672" s="2">
        <v>4</v>
      </c>
      <c r="C672" s="4" t="s">
        <v>393</v>
      </c>
      <c r="D672" s="18" t="s">
        <v>2007</v>
      </c>
      <c r="E672" s="18" t="s">
        <v>2008</v>
      </c>
      <c r="F672" s="18"/>
      <c r="G672" s="19" t="s">
        <v>2009</v>
      </c>
      <c r="H672" s="34">
        <v>4.4920562999999997E-5</v>
      </c>
      <c r="I672" s="55">
        <v>1712466</v>
      </c>
      <c r="J672" s="55">
        <v>-142724</v>
      </c>
      <c r="K672" s="55">
        <v>-284</v>
      </c>
      <c r="L672" s="55">
        <v>185153</v>
      </c>
      <c r="M672" s="55">
        <v>14306</v>
      </c>
      <c r="N672" s="87">
        <v>0</v>
      </c>
      <c r="O672" s="55">
        <v>33812</v>
      </c>
      <c r="P672" s="55">
        <v>-105248</v>
      </c>
      <c r="Q672" s="56">
        <f t="shared" si="48"/>
        <v>1697481</v>
      </c>
      <c r="R672" s="56">
        <v>26616</v>
      </c>
      <c r="S672" s="56">
        <v>51736</v>
      </c>
      <c r="T672" s="56">
        <v>327107</v>
      </c>
      <c r="U672" s="56">
        <v>359896</v>
      </c>
      <c r="V672" s="88">
        <f t="shared" si="49"/>
        <v>765355</v>
      </c>
      <c r="W672" s="56">
        <v>50686</v>
      </c>
      <c r="X672" s="56">
        <v>47052</v>
      </c>
      <c r="Y672" s="56">
        <v>183368</v>
      </c>
      <c r="Z672" s="56">
        <v>30006</v>
      </c>
      <c r="AA672" s="88">
        <f t="shared" si="50"/>
        <v>311112</v>
      </c>
      <c r="AB672" s="56">
        <v>185153</v>
      </c>
      <c r="AC672" s="56">
        <v>20631</v>
      </c>
      <c r="AD672" s="56">
        <f t="shared" si="51"/>
        <v>205784</v>
      </c>
      <c r="AE672" s="56">
        <v>68195</v>
      </c>
      <c r="AF672" s="88">
        <v>273979</v>
      </c>
      <c r="AG672" s="56"/>
      <c r="AH672" s="56"/>
      <c r="AI672" s="56"/>
    </row>
    <row r="673" spans="1:35">
      <c r="A673" s="4"/>
      <c r="B673" s="2">
        <v>4</v>
      </c>
      <c r="C673" s="4" t="s">
        <v>393</v>
      </c>
      <c r="D673" s="18" t="s">
        <v>2010</v>
      </c>
      <c r="E673" s="18" t="s">
        <v>2011</v>
      </c>
      <c r="F673" s="18"/>
      <c r="G673" s="19" t="s">
        <v>2012</v>
      </c>
      <c r="H673" s="34">
        <v>1.60151544E-4</v>
      </c>
      <c r="I673" s="55">
        <v>6224724</v>
      </c>
      <c r="J673" s="55">
        <v>-508842</v>
      </c>
      <c r="K673" s="55">
        <v>-1012</v>
      </c>
      <c r="L673" s="55">
        <v>642475</v>
      </c>
      <c r="M673" s="55">
        <v>51008</v>
      </c>
      <c r="N673" s="87">
        <v>0</v>
      </c>
      <c r="O673" s="55">
        <v>120547</v>
      </c>
      <c r="P673" s="55">
        <v>-477011</v>
      </c>
      <c r="Q673" s="56">
        <f t="shared" si="48"/>
        <v>6051889</v>
      </c>
      <c r="R673" s="56">
        <v>94892</v>
      </c>
      <c r="S673" s="56">
        <v>184451</v>
      </c>
      <c r="T673" s="56">
        <v>1166207</v>
      </c>
      <c r="U673" s="56">
        <v>955488</v>
      </c>
      <c r="V673" s="88">
        <f t="shared" si="49"/>
        <v>2401038</v>
      </c>
      <c r="W673" s="56">
        <v>180706</v>
      </c>
      <c r="X673" s="56">
        <v>167750</v>
      </c>
      <c r="Y673" s="56">
        <v>653746</v>
      </c>
      <c r="Z673" s="56">
        <v>267627</v>
      </c>
      <c r="AA673" s="88">
        <f t="shared" si="50"/>
        <v>1269829</v>
      </c>
      <c r="AB673" s="56">
        <v>642475</v>
      </c>
      <c r="AC673" s="56">
        <v>91191</v>
      </c>
      <c r="AD673" s="56">
        <f t="shared" si="51"/>
        <v>733666</v>
      </c>
      <c r="AE673" s="56">
        <v>148471</v>
      </c>
      <c r="AF673" s="88">
        <v>882137</v>
      </c>
      <c r="AG673" s="56"/>
      <c r="AH673" s="56"/>
      <c r="AI673" s="56"/>
    </row>
    <row r="674" spans="1:35">
      <c r="A674" s="4"/>
      <c r="B674" s="2">
        <v>4</v>
      </c>
      <c r="C674" s="4" t="s">
        <v>393</v>
      </c>
      <c r="D674" s="18" t="s">
        <v>2013</v>
      </c>
      <c r="E674" s="18" t="s">
        <v>2014</v>
      </c>
      <c r="F674" s="18"/>
      <c r="G674" s="19" t="s">
        <v>2015</v>
      </c>
      <c r="H674" s="34">
        <v>1.54228188E-4</v>
      </c>
      <c r="I674" s="55">
        <v>5148003</v>
      </c>
      <c r="J674" s="55">
        <v>-490022</v>
      </c>
      <c r="K674" s="55">
        <v>-975</v>
      </c>
      <c r="L674" s="55">
        <v>743705</v>
      </c>
      <c r="M674" s="55">
        <v>49120</v>
      </c>
      <c r="N674" s="87">
        <v>0</v>
      </c>
      <c r="O674" s="55">
        <v>116089</v>
      </c>
      <c r="P674" s="55">
        <v>262134</v>
      </c>
      <c r="Q674" s="56">
        <f t="shared" si="48"/>
        <v>5828054</v>
      </c>
      <c r="R674" s="56">
        <v>91383</v>
      </c>
      <c r="S674" s="56">
        <v>177629</v>
      </c>
      <c r="T674" s="56">
        <v>1123074</v>
      </c>
      <c r="U674" s="56">
        <v>1872408</v>
      </c>
      <c r="V674" s="88">
        <f t="shared" si="49"/>
        <v>3264494</v>
      </c>
      <c r="W674" s="56">
        <v>174022</v>
      </c>
      <c r="X674" s="56">
        <v>161546</v>
      </c>
      <c r="Y674" s="56">
        <v>629566</v>
      </c>
      <c r="Z674" s="56">
        <v>344</v>
      </c>
      <c r="AA674" s="88">
        <f t="shared" si="50"/>
        <v>965478</v>
      </c>
      <c r="AB674" s="56">
        <v>743705</v>
      </c>
      <c r="AC674" s="56">
        <v>-37174</v>
      </c>
      <c r="AD674" s="56">
        <f t="shared" si="51"/>
        <v>706531</v>
      </c>
      <c r="AE674" s="56">
        <v>366021</v>
      </c>
      <c r="AF674" s="88">
        <v>1072552</v>
      </c>
      <c r="AG674" s="56"/>
      <c r="AH674" s="56"/>
      <c r="AI674" s="56"/>
    </row>
    <row r="675" spans="1:35">
      <c r="A675" s="4"/>
      <c r="B675" s="2">
        <v>4</v>
      </c>
      <c r="C675" s="4" t="s">
        <v>393</v>
      </c>
      <c r="D675" s="18" t="s">
        <v>2016</v>
      </c>
      <c r="E675" s="18" t="s">
        <v>2017</v>
      </c>
      <c r="F675" s="18"/>
      <c r="G675" s="19" t="s">
        <v>2018</v>
      </c>
      <c r="H675" s="34">
        <v>1.4672453700000001E-4</v>
      </c>
      <c r="I675" s="55">
        <v>5171828</v>
      </c>
      <c r="J675" s="55">
        <v>-466181</v>
      </c>
      <c r="K675" s="55">
        <v>-927</v>
      </c>
      <c r="L675" s="55">
        <v>667022</v>
      </c>
      <c r="M675" s="55">
        <v>46730</v>
      </c>
      <c r="N675" s="87">
        <v>0</v>
      </c>
      <c r="O675" s="55">
        <v>110440</v>
      </c>
      <c r="P675" s="55">
        <v>15590</v>
      </c>
      <c r="Q675" s="56">
        <f t="shared" si="48"/>
        <v>5544502</v>
      </c>
      <c r="R675" s="56">
        <v>86937</v>
      </c>
      <c r="S675" s="56">
        <v>168986</v>
      </c>
      <c r="T675" s="56">
        <v>1068433</v>
      </c>
      <c r="U675" s="56">
        <v>1281936</v>
      </c>
      <c r="V675" s="88">
        <f t="shared" si="49"/>
        <v>2606292</v>
      </c>
      <c r="W675" s="56">
        <v>165556</v>
      </c>
      <c r="X675" s="56">
        <v>153686</v>
      </c>
      <c r="Y675" s="56">
        <v>598936</v>
      </c>
      <c r="Z675" s="56">
        <v>419</v>
      </c>
      <c r="AA675" s="88">
        <f t="shared" si="50"/>
        <v>918597</v>
      </c>
      <c r="AB675" s="56">
        <v>667022</v>
      </c>
      <c r="AC675" s="56">
        <v>5134</v>
      </c>
      <c r="AD675" s="56">
        <f t="shared" si="51"/>
        <v>672156</v>
      </c>
      <c r="AE675" s="56">
        <v>254552</v>
      </c>
      <c r="AF675" s="88">
        <v>926708</v>
      </c>
      <c r="AG675" s="56"/>
      <c r="AH675" s="56"/>
      <c r="AI675" s="56"/>
    </row>
    <row r="676" spans="1:35">
      <c r="A676" s="4"/>
      <c r="B676" s="2">
        <v>4</v>
      </c>
      <c r="C676" s="4" t="s">
        <v>393</v>
      </c>
      <c r="D676" s="18" t="s">
        <v>2019</v>
      </c>
      <c r="E676" s="18" t="s">
        <v>2020</v>
      </c>
      <c r="F676" s="18"/>
      <c r="G676" s="19" t="s">
        <v>2021</v>
      </c>
      <c r="H676" s="34">
        <v>1.59385158E-4</v>
      </c>
      <c r="I676" s="55">
        <v>5610399</v>
      </c>
      <c r="J676" s="55">
        <v>-506407</v>
      </c>
      <c r="K676" s="55">
        <v>-1007</v>
      </c>
      <c r="L676" s="55">
        <v>725713</v>
      </c>
      <c r="M676" s="55">
        <v>50763</v>
      </c>
      <c r="N676" s="87">
        <v>0</v>
      </c>
      <c r="O676" s="55">
        <v>119970</v>
      </c>
      <c r="P676" s="55">
        <v>23497</v>
      </c>
      <c r="Q676" s="56">
        <f t="shared" si="48"/>
        <v>6022928</v>
      </c>
      <c r="R676" s="56">
        <v>94438</v>
      </c>
      <c r="S676" s="56">
        <v>183568</v>
      </c>
      <c r="T676" s="56">
        <v>1160626</v>
      </c>
      <c r="U676" s="56">
        <v>1612724</v>
      </c>
      <c r="V676" s="88">
        <f t="shared" si="49"/>
        <v>3051356</v>
      </c>
      <c r="W676" s="56">
        <v>179841</v>
      </c>
      <c r="X676" s="56">
        <v>166948</v>
      </c>
      <c r="Y676" s="56">
        <v>650617</v>
      </c>
      <c r="Z676" s="56">
        <v>412</v>
      </c>
      <c r="AA676" s="88">
        <f t="shared" si="50"/>
        <v>997818</v>
      </c>
      <c r="AB676" s="56">
        <v>725713</v>
      </c>
      <c r="AC676" s="56">
        <v>4442</v>
      </c>
      <c r="AD676" s="56">
        <f t="shared" si="51"/>
        <v>730155</v>
      </c>
      <c r="AE676" s="56">
        <v>320170</v>
      </c>
      <c r="AF676" s="88">
        <v>1050325</v>
      </c>
      <c r="AG676" s="56"/>
      <c r="AH676" s="56"/>
      <c r="AI676" s="56"/>
    </row>
    <row r="677" spans="1:35">
      <c r="A677" s="4"/>
      <c r="B677" s="2">
        <v>4</v>
      </c>
      <c r="C677" s="4" t="s">
        <v>393</v>
      </c>
      <c r="D677" s="18" t="s">
        <v>2022</v>
      </c>
      <c r="E677" s="18" t="s">
        <v>2023</v>
      </c>
      <c r="F677" s="18"/>
      <c r="G677" s="19" t="s">
        <v>2024</v>
      </c>
      <c r="H677" s="34">
        <v>3.9753521000000002E-5</v>
      </c>
      <c r="I677" s="55">
        <v>1337629</v>
      </c>
      <c r="J677" s="55">
        <v>-126307</v>
      </c>
      <c r="K677" s="55">
        <v>-251</v>
      </c>
      <c r="L677" s="55">
        <v>190117</v>
      </c>
      <c r="M677" s="55">
        <v>12662</v>
      </c>
      <c r="N677" s="87">
        <v>0</v>
      </c>
      <c r="O677" s="55">
        <v>29922</v>
      </c>
      <c r="P677" s="55">
        <v>58454</v>
      </c>
      <c r="Q677" s="56">
        <f t="shared" si="48"/>
        <v>1502226</v>
      </c>
      <c r="R677" s="56">
        <v>23555</v>
      </c>
      <c r="S677" s="56">
        <v>45785</v>
      </c>
      <c r="T677" s="56">
        <v>289481</v>
      </c>
      <c r="U677" s="56">
        <v>469430</v>
      </c>
      <c r="V677" s="88">
        <f t="shared" si="49"/>
        <v>828251</v>
      </c>
      <c r="W677" s="56">
        <v>44856</v>
      </c>
      <c r="X677" s="56">
        <v>41640</v>
      </c>
      <c r="Y677" s="56">
        <v>162276</v>
      </c>
      <c r="Z677" s="56">
        <v>91</v>
      </c>
      <c r="AA677" s="88">
        <f t="shared" si="50"/>
        <v>248863</v>
      </c>
      <c r="AB677" s="56">
        <v>190117</v>
      </c>
      <c r="AC677" s="56">
        <v>-8003</v>
      </c>
      <c r="AD677" s="56">
        <f t="shared" si="51"/>
        <v>182114</v>
      </c>
      <c r="AE677" s="56">
        <v>91942</v>
      </c>
      <c r="AF677" s="88">
        <v>274056</v>
      </c>
      <c r="AG677" s="56"/>
      <c r="AH677" s="56"/>
      <c r="AI677" s="56"/>
    </row>
    <row r="678" spans="1:35">
      <c r="A678" s="4"/>
      <c r="B678" s="2">
        <v>4</v>
      </c>
      <c r="C678" s="4" t="s">
        <v>393</v>
      </c>
      <c r="D678" s="18" t="s">
        <v>2025</v>
      </c>
      <c r="E678" s="18" t="s">
        <v>2026</v>
      </c>
      <c r="F678" s="18"/>
      <c r="G678" s="19" t="s">
        <v>2027</v>
      </c>
      <c r="H678" s="34">
        <v>2.0029251000000001E-5</v>
      </c>
      <c r="I678" s="55">
        <v>803935</v>
      </c>
      <c r="J678" s="55">
        <v>-63638</v>
      </c>
      <c r="K678" s="55">
        <v>-127</v>
      </c>
      <c r="L678" s="55">
        <v>76594</v>
      </c>
      <c r="M678" s="55">
        <v>6379</v>
      </c>
      <c r="N678" s="87">
        <v>0</v>
      </c>
      <c r="O678" s="55">
        <v>15076</v>
      </c>
      <c r="P678" s="55">
        <v>-81343</v>
      </c>
      <c r="Q678" s="56">
        <f t="shared" si="48"/>
        <v>756876</v>
      </c>
      <c r="R678" s="56">
        <v>11868</v>
      </c>
      <c r="S678" s="56">
        <v>23068</v>
      </c>
      <c r="T678" s="56">
        <v>145851</v>
      </c>
      <c r="U678" s="56">
        <v>187949</v>
      </c>
      <c r="V678" s="88">
        <f t="shared" si="49"/>
        <v>368736</v>
      </c>
      <c r="W678" s="56">
        <v>22600</v>
      </c>
      <c r="X678" s="56">
        <v>20980</v>
      </c>
      <c r="Y678" s="56">
        <v>81760</v>
      </c>
      <c r="Z678" s="56">
        <v>40737</v>
      </c>
      <c r="AA678" s="88">
        <f t="shared" si="50"/>
        <v>166077</v>
      </c>
      <c r="AB678" s="56">
        <v>76594</v>
      </c>
      <c r="AC678" s="56">
        <v>15161</v>
      </c>
      <c r="AD678" s="56">
        <f t="shared" si="51"/>
        <v>91755</v>
      </c>
      <c r="AE678" s="56">
        <v>31272</v>
      </c>
      <c r="AF678" s="88">
        <v>123027</v>
      </c>
      <c r="AG678" s="56"/>
      <c r="AH678" s="56"/>
      <c r="AI678" s="56"/>
    </row>
    <row r="679" spans="1:35">
      <c r="A679" s="4"/>
      <c r="B679" s="2">
        <v>4</v>
      </c>
      <c r="C679" s="4" t="s">
        <v>393</v>
      </c>
      <c r="D679" s="18" t="s">
        <v>2028</v>
      </c>
      <c r="E679" s="18" t="s">
        <v>2029</v>
      </c>
      <c r="F679" s="18"/>
      <c r="G679" s="19" t="s">
        <v>2030</v>
      </c>
      <c r="H679" s="34">
        <v>1.4643466E-5</v>
      </c>
      <c r="I679" s="55">
        <v>454937</v>
      </c>
      <c r="J679" s="55">
        <v>-46526</v>
      </c>
      <c r="K679" s="55">
        <v>-93</v>
      </c>
      <c r="L679" s="55">
        <v>75611</v>
      </c>
      <c r="M679" s="55">
        <v>4664</v>
      </c>
      <c r="N679" s="87">
        <v>0</v>
      </c>
      <c r="O679" s="55">
        <v>11022</v>
      </c>
      <c r="P679" s="55">
        <v>53740</v>
      </c>
      <c r="Q679" s="56">
        <f t="shared" si="48"/>
        <v>553355</v>
      </c>
      <c r="R679" s="56">
        <v>8676</v>
      </c>
      <c r="S679" s="56">
        <v>16865</v>
      </c>
      <c r="T679" s="56">
        <v>106632</v>
      </c>
      <c r="U679" s="56">
        <v>178755</v>
      </c>
      <c r="V679" s="88">
        <f t="shared" si="49"/>
        <v>310928</v>
      </c>
      <c r="W679" s="56">
        <v>16523</v>
      </c>
      <c r="X679" s="56">
        <v>15338</v>
      </c>
      <c r="Y679" s="56">
        <v>59775</v>
      </c>
      <c r="Z679" s="56">
        <v>33</v>
      </c>
      <c r="AA679" s="88">
        <f t="shared" si="50"/>
        <v>91669</v>
      </c>
      <c r="AB679" s="56">
        <v>75611</v>
      </c>
      <c r="AC679" s="56">
        <v>-8528</v>
      </c>
      <c r="AD679" s="56">
        <f t="shared" si="51"/>
        <v>67083</v>
      </c>
      <c r="AE679" s="56">
        <v>34241</v>
      </c>
      <c r="AF679" s="88">
        <v>101324</v>
      </c>
      <c r="AG679" s="56"/>
      <c r="AH679" s="56"/>
      <c r="AI679" s="56"/>
    </row>
    <row r="680" spans="1:35">
      <c r="A680" s="4"/>
      <c r="B680" s="2">
        <v>4</v>
      </c>
      <c r="C680" s="4" t="s">
        <v>393</v>
      </c>
      <c r="D680" s="18" t="s">
        <v>2031</v>
      </c>
      <c r="E680" s="18" t="s">
        <v>2032</v>
      </c>
      <c r="F680" s="18"/>
      <c r="G680" s="19" t="s">
        <v>2033</v>
      </c>
      <c r="H680" s="34">
        <v>2.4000920000000001E-5</v>
      </c>
      <c r="I680" s="55">
        <v>816943</v>
      </c>
      <c r="J680" s="55">
        <v>-76257</v>
      </c>
      <c r="K680" s="55">
        <v>-152</v>
      </c>
      <c r="L680" s="55">
        <v>113400</v>
      </c>
      <c r="M680" s="55">
        <v>7644</v>
      </c>
      <c r="N680" s="87">
        <v>0</v>
      </c>
      <c r="O680" s="55">
        <v>18066</v>
      </c>
      <c r="P680" s="55">
        <v>27315</v>
      </c>
      <c r="Q680" s="56">
        <f t="shared" si="48"/>
        <v>906959</v>
      </c>
      <c r="R680" s="56">
        <v>14221</v>
      </c>
      <c r="S680" s="56">
        <v>27642</v>
      </c>
      <c r="T680" s="56">
        <v>174772</v>
      </c>
      <c r="U680" s="56">
        <v>209047</v>
      </c>
      <c r="V680" s="88">
        <f t="shared" si="49"/>
        <v>425682</v>
      </c>
      <c r="W680" s="56">
        <v>27081</v>
      </c>
      <c r="X680" s="56">
        <v>25140</v>
      </c>
      <c r="Y680" s="56">
        <v>97973</v>
      </c>
      <c r="Z680" s="56">
        <v>69</v>
      </c>
      <c r="AA680" s="88">
        <f t="shared" si="50"/>
        <v>150263</v>
      </c>
      <c r="AB680" s="56">
        <v>113400</v>
      </c>
      <c r="AC680" s="56">
        <v>-3450</v>
      </c>
      <c r="AD680" s="56">
        <f t="shared" si="51"/>
        <v>109950</v>
      </c>
      <c r="AE680" s="56">
        <v>40905</v>
      </c>
      <c r="AF680" s="88">
        <v>150855</v>
      </c>
      <c r="AG680" s="56"/>
      <c r="AH680" s="56"/>
      <c r="AI680" s="56"/>
    </row>
    <row r="681" spans="1:35">
      <c r="A681" s="4"/>
      <c r="B681" s="2">
        <v>4</v>
      </c>
      <c r="C681" s="4" t="s">
        <v>393</v>
      </c>
      <c r="D681" s="18" t="s">
        <v>2034</v>
      </c>
      <c r="E681" s="18" t="s">
        <v>2035</v>
      </c>
      <c r="F681" s="18"/>
      <c r="G681" s="19" t="s">
        <v>2036</v>
      </c>
      <c r="H681" s="34">
        <v>1.57273586E-4</v>
      </c>
      <c r="I681" s="55">
        <v>5574238</v>
      </c>
      <c r="J681" s="55">
        <v>-499698</v>
      </c>
      <c r="K681" s="55">
        <v>-994</v>
      </c>
      <c r="L681" s="55">
        <v>710463</v>
      </c>
      <c r="M681" s="55">
        <v>50090</v>
      </c>
      <c r="N681" s="87">
        <v>0</v>
      </c>
      <c r="O681" s="55">
        <v>118381</v>
      </c>
      <c r="P681" s="55">
        <v>-9345</v>
      </c>
      <c r="Q681" s="56">
        <f t="shared" si="48"/>
        <v>5943135</v>
      </c>
      <c r="R681" s="56">
        <v>93187</v>
      </c>
      <c r="S681" s="56">
        <v>181136</v>
      </c>
      <c r="T681" s="56">
        <v>1145250</v>
      </c>
      <c r="U681" s="56">
        <v>1941041</v>
      </c>
      <c r="V681" s="88">
        <f t="shared" si="49"/>
        <v>3360614</v>
      </c>
      <c r="W681" s="56">
        <v>177459</v>
      </c>
      <c r="X681" s="56">
        <v>164736</v>
      </c>
      <c r="Y681" s="56">
        <v>641998</v>
      </c>
      <c r="Z681" s="56">
        <v>334</v>
      </c>
      <c r="AA681" s="88">
        <f t="shared" si="50"/>
        <v>984527</v>
      </c>
      <c r="AB681" s="56">
        <v>710463</v>
      </c>
      <c r="AC681" s="56">
        <v>10019</v>
      </c>
      <c r="AD681" s="56">
        <f t="shared" si="51"/>
        <v>720482</v>
      </c>
      <c r="AE681" s="56">
        <v>386313</v>
      </c>
      <c r="AF681" s="88">
        <v>1106795</v>
      </c>
      <c r="AG681" s="56"/>
      <c r="AH681" s="56"/>
      <c r="AI681" s="56"/>
    </row>
    <row r="682" spans="1:35">
      <c r="A682" s="4"/>
      <c r="B682" s="2">
        <v>4</v>
      </c>
      <c r="C682" s="4" t="s">
        <v>393</v>
      </c>
      <c r="D682" s="18" t="s">
        <v>2037</v>
      </c>
      <c r="E682" s="18" t="s">
        <v>2038</v>
      </c>
      <c r="F682" s="18"/>
      <c r="G682" s="19" t="s">
        <v>2039</v>
      </c>
      <c r="H682" s="34">
        <v>3.9354433900000001E-4</v>
      </c>
      <c r="I682" s="55">
        <v>13460915</v>
      </c>
      <c r="J682" s="55">
        <v>-1250390</v>
      </c>
      <c r="K682" s="55">
        <v>-2487</v>
      </c>
      <c r="L682" s="55">
        <v>1849762</v>
      </c>
      <c r="M682" s="55">
        <v>125341</v>
      </c>
      <c r="N682" s="87">
        <v>0</v>
      </c>
      <c r="O682" s="55">
        <v>296223</v>
      </c>
      <c r="P682" s="55">
        <v>392091</v>
      </c>
      <c r="Q682" s="56">
        <f t="shared" si="48"/>
        <v>14871455</v>
      </c>
      <c r="R682" s="56">
        <v>233182</v>
      </c>
      <c r="S682" s="56">
        <v>453255</v>
      </c>
      <c r="T682" s="56">
        <v>2865750</v>
      </c>
      <c r="U682" s="56">
        <v>3267604</v>
      </c>
      <c r="V682" s="88">
        <f t="shared" si="49"/>
        <v>6819791</v>
      </c>
      <c r="W682" s="56">
        <v>444053</v>
      </c>
      <c r="X682" s="56">
        <v>412217</v>
      </c>
      <c r="Y682" s="56">
        <v>1606466</v>
      </c>
      <c r="Z682" s="56">
        <v>1176</v>
      </c>
      <c r="AA682" s="88">
        <f t="shared" si="50"/>
        <v>2463912</v>
      </c>
      <c r="AB682" s="56">
        <v>1849762</v>
      </c>
      <c r="AC682" s="56">
        <v>-46906</v>
      </c>
      <c r="AD682" s="56">
        <f t="shared" si="51"/>
        <v>1802856</v>
      </c>
      <c r="AE682" s="56">
        <v>640203</v>
      </c>
      <c r="AF682" s="88">
        <v>2443059</v>
      </c>
      <c r="AG682" s="56"/>
      <c r="AH682" s="56"/>
      <c r="AI682" s="56"/>
    </row>
    <row r="683" spans="1:35">
      <c r="A683" s="4"/>
      <c r="B683" s="2">
        <v>4</v>
      </c>
      <c r="C683" s="4" t="s">
        <v>393</v>
      </c>
      <c r="D683" s="18" t="s">
        <v>2040</v>
      </c>
      <c r="E683" s="18" t="s">
        <v>2041</v>
      </c>
      <c r="F683" s="18"/>
      <c r="G683" s="19" t="s">
        <v>2042</v>
      </c>
      <c r="H683" s="34">
        <v>7.9898888999999998E-5</v>
      </c>
      <c r="I683" s="55">
        <v>2922310</v>
      </c>
      <c r="J683" s="55">
        <v>-253859</v>
      </c>
      <c r="K683" s="55">
        <v>-505</v>
      </c>
      <c r="L683" s="55">
        <v>347575</v>
      </c>
      <c r="M683" s="55">
        <v>25448</v>
      </c>
      <c r="N683" s="87">
        <v>0</v>
      </c>
      <c r="O683" s="55">
        <v>60140</v>
      </c>
      <c r="P683" s="55">
        <v>-81849</v>
      </c>
      <c r="Q683" s="56">
        <f t="shared" si="48"/>
        <v>3019260</v>
      </c>
      <c r="R683" s="56">
        <v>47341</v>
      </c>
      <c r="S683" s="56">
        <v>92022</v>
      </c>
      <c r="T683" s="56">
        <v>581816</v>
      </c>
      <c r="U683" s="56">
        <v>531620</v>
      </c>
      <c r="V683" s="88">
        <f t="shared" si="49"/>
        <v>1252799</v>
      </c>
      <c r="W683" s="56">
        <v>90153</v>
      </c>
      <c r="X683" s="56">
        <v>83690</v>
      </c>
      <c r="Y683" s="56">
        <v>326151</v>
      </c>
      <c r="Z683" s="56">
        <v>259</v>
      </c>
      <c r="AA683" s="88">
        <f t="shared" si="50"/>
        <v>500253</v>
      </c>
      <c r="AB683" s="56">
        <v>347575</v>
      </c>
      <c r="AC683" s="56">
        <v>18448</v>
      </c>
      <c r="AD683" s="56">
        <f t="shared" si="51"/>
        <v>366023</v>
      </c>
      <c r="AE683" s="56">
        <v>107699</v>
      </c>
      <c r="AF683" s="88">
        <v>473722</v>
      </c>
      <c r="AG683" s="56"/>
      <c r="AH683" s="56"/>
      <c r="AI683" s="56"/>
    </row>
    <row r="684" spans="1:35">
      <c r="A684" s="4"/>
      <c r="B684" s="2">
        <v>4</v>
      </c>
      <c r="C684" s="4" t="s">
        <v>393</v>
      </c>
      <c r="D684" s="18" t="s">
        <v>2043</v>
      </c>
      <c r="E684" s="18" t="s">
        <v>2044</v>
      </c>
      <c r="F684" s="18"/>
      <c r="G684" s="19" t="s">
        <v>2045</v>
      </c>
      <c r="H684" s="34">
        <v>2.1438455300000001E-4</v>
      </c>
      <c r="I684" s="55">
        <v>8128851</v>
      </c>
      <c r="J684" s="55">
        <v>-681154</v>
      </c>
      <c r="K684" s="55">
        <v>-1355</v>
      </c>
      <c r="L684" s="55">
        <v>890130</v>
      </c>
      <c r="M684" s="55">
        <v>68280</v>
      </c>
      <c r="N684" s="87">
        <v>0</v>
      </c>
      <c r="O684" s="55">
        <v>161369</v>
      </c>
      <c r="P684" s="55">
        <v>-464848</v>
      </c>
      <c r="Q684" s="56">
        <f t="shared" si="48"/>
        <v>8101273</v>
      </c>
      <c r="R684" s="56">
        <v>127026</v>
      </c>
      <c r="S684" s="56">
        <v>246912</v>
      </c>
      <c r="T684" s="56">
        <v>1561126</v>
      </c>
      <c r="U684" s="56">
        <v>1577169</v>
      </c>
      <c r="V684" s="88">
        <f t="shared" si="49"/>
        <v>3512233</v>
      </c>
      <c r="W684" s="56">
        <v>241899</v>
      </c>
      <c r="X684" s="56">
        <v>224557</v>
      </c>
      <c r="Y684" s="56">
        <v>875127</v>
      </c>
      <c r="Z684" s="56">
        <v>134999</v>
      </c>
      <c r="AA684" s="88">
        <f t="shared" si="50"/>
        <v>1476582</v>
      </c>
      <c r="AB684" s="56">
        <v>890130</v>
      </c>
      <c r="AC684" s="56">
        <v>91982</v>
      </c>
      <c r="AD684" s="56">
        <f t="shared" si="51"/>
        <v>982112</v>
      </c>
      <c r="AE684" s="56">
        <v>298239</v>
      </c>
      <c r="AF684" s="88">
        <v>1280351</v>
      </c>
      <c r="AG684" s="56"/>
      <c r="AH684" s="56"/>
      <c r="AI684" s="56"/>
    </row>
    <row r="685" spans="1:35">
      <c r="A685" s="4"/>
      <c r="B685" s="2">
        <v>4</v>
      </c>
      <c r="C685" s="4" t="s">
        <v>393</v>
      </c>
      <c r="D685" s="18" t="s">
        <v>2046</v>
      </c>
      <c r="E685" s="18" t="s">
        <v>2047</v>
      </c>
      <c r="F685" s="18"/>
      <c r="G685" s="19" t="s">
        <v>2048</v>
      </c>
      <c r="H685" s="34">
        <v>1.15267805E-4</v>
      </c>
      <c r="I685" s="55">
        <v>4284188</v>
      </c>
      <c r="J685" s="55">
        <v>-366235</v>
      </c>
      <c r="K685" s="55">
        <v>-728</v>
      </c>
      <c r="L685" s="55">
        <v>491359</v>
      </c>
      <c r="M685" s="55">
        <v>36712</v>
      </c>
      <c r="N685" s="87">
        <v>0</v>
      </c>
      <c r="O685" s="55">
        <v>86762</v>
      </c>
      <c r="P685" s="55">
        <v>-176259</v>
      </c>
      <c r="Q685" s="56">
        <f t="shared" si="48"/>
        <v>4355799</v>
      </c>
      <c r="R685" s="56">
        <v>68298</v>
      </c>
      <c r="S685" s="56">
        <v>132757</v>
      </c>
      <c r="T685" s="56">
        <v>839368</v>
      </c>
      <c r="U685" s="56">
        <v>757307</v>
      </c>
      <c r="V685" s="88">
        <f t="shared" si="49"/>
        <v>1797730</v>
      </c>
      <c r="W685" s="56">
        <v>130062</v>
      </c>
      <c r="X685" s="56">
        <v>120737</v>
      </c>
      <c r="Y685" s="56">
        <v>470528</v>
      </c>
      <c r="Z685" s="56">
        <v>20233</v>
      </c>
      <c r="AA685" s="88">
        <f t="shared" si="50"/>
        <v>741560</v>
      </c>
      <c r="AB685" s="56">
        <v>491359</v>
      </c>
      <c r="AC685" s="56">
        <v>36691</v>
      </c>
      <c r="AD685" s="56">
        <f t="shared" si="51"/>
        <v>528050</v>
      </c>
      <c r="AE685" s="56">
        <v>150924</v>
      </c>
      <c r="AF685" s="88">
        <v>678974</v>
      </c>
      <c r="AG685" s="56"/>
      <c r="AH685" s="56"/>
      <c r="AI685" s="56"/>
    </row>
    <row r="686" spans="1:35">
      <c r="A686" s="4"/>
      <c r="B686" s="2">
        <v>4</v>
      </c>
      <c r="C686" s="4" t="s">
        <v>393</v>
      </c>
      <c r="D686" s="18" t="s">
        <v>2049</v>
      </c>
      <c r="E686" s="18" t="s">
        <v>2050</v>
      </c>
      <c r="F686" s="18"/>
      <c r="G686" s="19" t="s">
        <v>2051</v>
      </c>
      <c r="H686" s="34">
        <v>2.8794778100000001E-4</v>
      </c>
      <c r="I686" s="55">
        <v>10340829</v>
      </c>
      <c r="J686" s="55">
        <v>-914883</v>
      </c>
      <c r="K686" s="55">
        <v>-1820</v>
      </c>
      <c r="L686" s="55">
        <v>1280816</v>
      </c>
      <c r="M686" s="55">
        <v>91709</v>
      </c>
      <c r="N686" s="87">
        <v>0</v>
      </c>
      <c r="O686" s="55">
        <v>216740</v>
      </c>
      <c r="P686" s="55">
        <v>-132273</v>
      </c>
      <c r="Q686" s="56">
        <f t="shared" si="48"/>
        <v>10881118</v>
      </c>
      <c r="R686" s="56">
        <v>170614</v>
      </c>
      <c r="S686" s="56">
        <v>331637</v>
      </c>
      <c r="T686" s="56">
        <v>2096806</v>
      </c>
      <c r="U686" s="56">
        <v>2021889</v>
      </c>
      <c r="V686" s="88">
        <f t="shared" si="49"/>
        <v>4620946</v>
      </c>
      <c r="W686" s="56">
        <v>324904</v>
      </c>
      <c r="X686" s="56">
        <v>301610</v>
      </c>
      <c r="Y686" s="56">
        <v>1175416</v>
      </c>
      <c r="Z686" s="56">
        <v>919</v>
      </c>
      <c r="AA686" s="88">
        <f t="shared" si="50"/>
        <v>1802849</v>
      </c>
      <c r="AB686" s="56">
        <v>1280816</v>
      </c>
      <c r="AC686" s="56">
        <v>38294</v>
      </c>
      <c r="AD686" s="56">
        <f t="shared" si="51"/>
        <v>1319110</v>
      </c>
      <c r="AE686" s="56">
        <v>405250</v>
      </c>
      <c r="AF686" s="88">
        <v>1724360</v>
      </c>
      <c r="AG686" s="56"/>
      <c r="AH686" s="56"/>
      <c r="AI686" s="56"/>
    </row>
    <row r="687" spans="1:35">
      <c r="A687" s="4"/>
      <c r="B687" s="2">
        <v>4</v>
      </c>
      <c r="C687" s="4" t="s">
        <v>393</v>
      </c>
      <c r="D687" s="18" t="s">
        <v>2052</v>
      </c>
      <c r="E687" s="18" t="s">
        <v>2053</v>
      </c>
      <c r="F687" s="18"/>
      <c r="G687" s="19" t="s">
        <v>2054</v>
      </c>
      <c r="H687" s="34">
        <v>2.7503631E-5</v>
      </c>
      <c r="I687" s="55">
        <v>1028470</v>
      </c>
      <c r="J687" s="55">
        <v>-87386</v>
      </c>
      <c r="K687" s="55">
        <v>-174</v>
      </c>
      <c r="L687" s="55">
        <v>116321</v>
      </c>
      <c r="M687" s="55">
        <v>8759</v>
      </c>
      <c r="N687" s="87">
        <v>0</v>
      </c>
      <c r="O687" s="55">
        <v>20702</v>
      </c>
      <c r="P687" s="55">
        <v>-47371</v>
      </c>
      <c r="Q687" s="56">
        <f t="shared" si="48"/>
        <v>1039321</v>
      </c>
      <c r="R687" s="56">
        <v>16296</v>
      </c>
      <c r="S687" s="56">
        <v>31677</v>
      </c>
      <c r="T687" s="56">
        <v>200279</v>
      </c>
      <c r="U687" s="56">
        <v>372411</v>
      </c>
      <c r="V687" s="88">
        <f t="shared" si="49"/>
        <v>620663</v>
      </c>
      <c r="W687" s="56">
        <v>31034</v>
      </c>
      <c r="X687" s="56">
        <v>28809</v>
      </c>
      <c r="Y687" s="56">
        <v>112271</v>
      </c>
      <c r="Z687" s="56">
        <v>49</v>
      </c>
      <c r="AA687" s="88">
        <f t="shared" si="50"/>
        <v>172163</v>
      </c>
      <c r="AB687" s="56">
        <v>116321</v>
      </c>
      <c r="AC687" s="56">
        <v>9675</v>
      </c>
      <c r="AD687" s="56">
        <f t="shared" si="51"/>
        <v>125996</v>
      </c>
      <c r="AE687" s="56">
        <v>75236</v>
      </c>
      <c r="AF687" s="88">
        <v>201232</v>
      </c>
      <c r="AG687" s="56"/>
      <c r="AH687" s="56"/>
      <c r="AI687" s="56"/>
    </row>
    <row r="688" spans="1:35">
      <c r="A688" s="4"/>
      <c r="B688" s="2">
        <v>4</v>
      </c>
      <c r="C688" s="4" t="s">
        <v>393</v>
      </c>
      <c r="D688" s="18" t="s">
        <v>2055</v>
      </c>
      <c r="E688" s="18" t="s">
        <v>2056</v>
      </c>
      <c r="F688" s="18"/>
      <c r="G688" s="19" t="s">
        <v>2057</v>
      </c>
      <c r="H688" s="34">
        <v>6.5610130000000001E-6</v>
      </c>
      <c r="I688" s="55">
        <v>263949</v>
      </c>
      <c r="J688" s="55">
        <v>-20846</v>
      </c>
      <c r="K688" s="55">
        <v>-41</v>
      </c>
      <c r="L688" s="55">
        <v>25000</v>
      </c>
      <c r="M688" s="55">
        <v>2090</v>
      </c>
      <c r="N688" s="87">
        <v>0</v>
      </c>
      <c r="O688" s="55">
        <v>4938</v>
      </c>
      <c r="P688" s="55">
        <v>-27159</v>
      </c>
      <c r="Q688" s="56">
        <f t="shared" si="48"/>
        <v>247931</v>
      </c>
      <c r="R688" s="56">
        <v>3888</v>
      </c>
      <c r="S688" s="56">
        <v>7556</v>
      </c>
      <c r="T688" s="56">
        <v>47777</v>
      </c>
      <c r="U688" s="56">
        <v>101599</v>
      </c>
      <c r="V688" s="88">
        <f t="shared" si="49"/>
        <v>160820</v>
      </c>
      <c r="W688" s="56">
        <v>7403</v>
      </c>
      <c r="X688" s="56">
        <v>6872</v>
      </c>
      <c r="Y688" s="56">
        <v>26782</v>
      </c>
      <c r="Z688" s="56">
        <v>6027</v>
      </c>
      <c r="AA688" s="88">
        <f t="shared" si="50"/>
        <v>47084</v>
      </c>
      <c r="AB688" s="56">
        <v>25000</v>
      </c>
      <c r="AC688" s="56">
        <v>5056</v>
      </c>
      <c r="AD688" s="56">
        <f t="shared" si="51"/>
        <v>30056</v>
      </c>
      <c r="AE688" s="56">
        <v>19677</v>
      </c>
      <c r="AF688" s="88">
        <v>49733</v>
      </c>
      <c r="AG688" s="56"/>
      <c r="AH688" s="56"/>
      <c r="AI688" s="56"/>
    </row>
    <row r="689" spans="1:35">
      <c r="A689" s="4"/>
      <c r="B689" s="2">
        <v>4</v>
      </c>
      <c r="C689" s="4" t="s">
        <v>393</v>
      </c>
      <c r="D689" s="18" t="s">
        <v>2058</v>
      </c>
      <c r="E689" s="18" t="s">
        <v>2059</v>
      </c>
      <c r="F689" s="18"/>
      <c r="G689" s="19" t="s">
        <v>2060</v>
      </c>
      <c r="H689" s="34">
        <v>1.4953796999999999E-5</v>
      </c>
      <c r="I689" s="55">
        <v>608704</v>
      </c>
      <c r="J689" s="55">
        <v>-47512</v>
      </c>
      <c r="K689" s="55">
        <v>-94</v>
      </c>
      <c r="L689" s="55">
        <v>55931</v>
      </c>
      <c r="M689" s="55">
        <v>4763</v>
      </c>
      <c r="N689" s="87">
        <v>0</v>
      </c>
      <c r="O689" s="55">
        <v>11256</v>
      </c>
      <c r="P689" s="55">
        <v>-67966</v>
      </c>
      <c r="Q689" s="56">
        <f t="shared" si="48"/>
        <v>565082</v>
      </c>
      <c r="R689" s="56">
        <v>8860</v>
      </c>
      <c r="S689" s="56">
        <v>17223</v>
      </c>
      <c r="T689" s="56">
        <v>108892</v>
      </c>
      <c r="U689" s="56">
        <v>166635</v>
      </c>
      <c r="V689" s="88">
        <f t="shared" si="49"/>
        <v>301610</v>
      </c>
      <c r="W689" s="56">
        <v>16873</v>
      </c>
      <c r="X689" s="56">
        <v>15663</v>
      </c>
      <c r="Y689" s="56">
        <v>61042</v>
      </c>
      <c r="Z689" s="56">
        <v>32160</v>
      </c>
      <c r="AA689" s="88">
        <f t="shared" si="50"/>
        <v>125738</v>
      </c>
      <c r="AB689" s="56">
        <v>55931</v>
      </c>
      <c r="AC689" s="56">
        <v>12573</v>
      </c>
      <c r="AD689" s="56">
        <f t="shared" si="51"/>
        <v>68504</v>
      </c>
      <c r="AE689" s="56">
        <v>28412</v>
      </c>
      <c r="AF689" s="88">
        <v>96916</v>
      </c>
      <c r="AG689" s="56"/>
      <c r="AH689" s="56"/>
      <c r="AI689" s="56"/>
    </row>
    <row r="690" spans="1:35">
      <c r="A690" s="4"/>
      <c r="B690" s="2">
        <v>4</v>
      </c>
      <c r="C690" s="4" t="s">
        <v>393</v>
      </c>
      <c r="D690" s="18" t="s">
        <v>2061</v>
      </c>
      <c r="E690" s="18" t="s">
        <v>2062</v>
      </c>
      <c r="F690" s="18"/>
      <c r="G690" s="19" t="s">
        <v>2063</v>
      </c>
      <c r="H690" s="34">
        <v>3.9598355E-5</v>
      </c>
      <c r="I690" s="55">
        <v>1437312</v>
      </c>
      <c r="J690" s="55">
        <v>-125814</v>
      </c>
      <c r="K690" s="55">
        <v>-250</v>
      </c>
      <c r="L690" s="55">
        <v>173885</v>
      </c>
      <c r="M690" s="55">
        <v>12612</v>
      </c>
      <c r="N690" s="87">
        <v>0</v>
      </c>
      <c r="O690" s="55">
        <v>29806</v>
      </c>
      <c r="P690" s="55">
        <v>-31188</v>
      </c>
      <c r="Q690" s="56">
        <f t="shared" si="48"/>
        <v>1496363</v>
      </c>
      <c r="R690" s="56">
        <v>23463</v>
      </c>
      <c r="S690" s="56">
        <v>45606</v>
      </c>
      <c r="T690" s="56">
        <v>288351</v>
      </c>
      <c r="U690" s="56">
        <v>428990</v>
      </c>
      <c r="V690" s="88">
        <f t="shared" si="49"/>
        <v>786410</v>
      </c>
      <c r="W690" s="56">
        <v>44681</v>
      </c>
      <c r="X690" s="56">
        <v>41477</v>
      </c>
      <c r="Y690" s="56">
        <v>161642</v>
      </c>
      <c r="Z690" s="56">
        <v>95</v>
      </c>
      <c r="AA690" s="88">
        <f t="shared" si="50"/>
        <v>247895</v>
      </c>
      <c r="AB690" s="56">
        <v>173885</v>
      </c>
      <c r="AC690" s="56">
        <v>7518</v>
      </c>
      <c r="AD690" s="56">
        <f t="shared" si="51"/>
        <v>181403</v>
      </c>
      <c r="AE690" s="56">
        <v>86085</v>
      </c>
      <c r="AF690" s="88">
        <v>267488</v>
      </c>
      <c r="AG690" s="56"/>
      <c r="AH690" s="56"/>
      <c r="AI690" s="56"/>
    </row>
    <row r="691" spans="1:35">
      <c r="A691" s="4"/>
      <c r="B691" s="2">
        <v>4</v>
      </c>
      <c r="C691" s="4" t="s">
        <v>393</v>
      </c>
      <c r="D691" s="18" t="s">
        <v>2064</v>
      </c>
      <c r="E691" s="18" t="s">
        <v>2065</v>
      </c>
      <c r="F691" s="18"/>
      <c r="G691" s="19" t="s">
        <v>2066</v>
      </c>
      <c r="H691" s="34">
        <v>4.6911591000000002E-5</v>
      </c>
      <c r="I691" s="55">
        <v>1593129</v>
      </c>
      <c r="J691" s="55">
        <v>-149050</v>
      </c>
      <c r="K691" s="55">
        <v>-296</v>
      </c>
      <c r="L691" s="55">
        <v>222188</v>
      </c>
      <c r="M691" s="55">
        <v>14941</v>
      </c>
      <c r="N691" s="87">
        <v>0</v>
      </c>
      <c r="O691" s="55">
        <v>35310</v>
      </c>
      <c r="P691" s="55">
        <v>56497</v>
      </c>
      <c r="Q691" s="56">
        <f t="shared" si="48"/>
        <v>1772719</v>
      </c>
      <c r="R691" s="56">
        <v>27796</v>
      </c>
      <c r="S691" s="56">
        <v>54029</v>
      </c>
      <c r="T691" s="56">
        <v>341605</v>
      </c>
      <c r="U691" s="56">
        <v>472183</v>
      </c>
      <c r="V691" s="88">
        <f t="shared" si="49"/>
        <v>895613</v>
      </c>
      <c r="W691" s="56">
        <v>52932</v>
      </c>
      <c r="X691" s="56">
        <v>49137</v>
      </c>
      <c r="Y691" s="56">
        <v>191495</v>
      </c>
      <c r="Z691" s="56">
        <v>124</v>
      </c>
      <c r="AA691" s="88">
        <f t="shared" si="50"/>
        <v>293688</v>
      </c>
      <c r="AB691" s="56">
        <v>222188</v>
      </c>
      <c r="AC691" s="56">
        <v>-7282</v>
      </c>
      <c r="AD691" s="56">
        <f t="shared" si="51"/>
        <v>214906</v>
      </c>
      <c r="AE691" s="56">
        <v>92530</v>
      </c>
      <c r="AF691" s="88">
        <v>307436</v>
      </c>
      <c r="AG691" s="56"/>
      <c r="AH691" s="56"/>
      <c r="AI691" s="56"/>
    </row>
    <row r="692" spans="1:35">
      <c r="A692" s="4"/>
      <c r="B692" s="2">
        <v>4</v>
      </c>
      <c r="C692" s="4" t="s">
        <v>393</v>
      </c>
      <c r="D692" s="18" t="s">
        <v>2067</v>
      </c>
      <c r="E692" s="18" t="s">
        <v>2068</v>
      </c>
      <c r="F692" s="18"/>
      <c r="G692" s="19" t="s">
        <v>2069</v>
      </c>
      <c r="H692" s="34">
        <v>4.3315024800000002E-4</v>
      </c>
      <c r="I692" s="55">
        <v>16065334</v>
      </c>
      <c r="J692" s="55">
        <v>-1376228</v>
      </c>
      <c r="K692" s="55">
        <v>-2737</v>
      </c>
      <c r="L692" s="55">
        <v>1851389</v>
      </c>
      <c r="M692" s="55">
        <v>137956</v>
      </c>
      <c r="N692" s="87">
        <v>0</v>
      </c>
      <c r="O692" s="55">
        <v>326034</v>
      </c>
      <c r="P692" s="55">
        <v>-633644</v>
      </c>
      <c r="Q692" s="56">
        <f t="shared" si="48"/>
        <v>16368104</v>
      </c>
      <c r="R692" s="56">
        <v>256649</v>
      </c>
      <c r="S692" s="56">
        <v>498870</v>
      </c>
      <c r="T692" s="56">
        <v>3154156</v>
      </c>
      <c r="U692" s="56">
        <v>2632729</v>
      </c>
      <c r="V692" s="88">
        <f t="shared" si="49"/>
        <v>6542404</v>
      </c>
      <c r="W692" s="56">
        <v>488742</v>
      </c>
      <c r="X692" s="56">
        <v>453702</v>
      </c>
      <c r="Y692" s="56">
        <v>1768139</v>
      </c>
      <c r="Z692" s="56">
        <v>90302</v>
      </c>
      <c r="AA692" s="88">
        <f t="shared" si="50"/>
        <v>2800885</v>
      </c>
      <c r="AB692" s="56">
        <v>1851389</v>
      </c>
      <c r="AC692" s="56">
        <v>132905</v>
      </c>
      <c r="AD692" s="56">
        <f t="shared" si="51"/>
        <v>1984294</v>
      </c>
      <c r="AE692" s="56">
        <v>521211</v>
      </c>
      <c r="AF692" s="88">
        <v>2505505</v>
      </c>
      <c r="AG692" s="56"/>
      <c r="AH692" s="56"/>
      <c r="AI692" s="56"/>
    </row>
    <row r="693" spans="1:35">
      <c r="A693" s="4"/>
      <c r="B693" s="2">
        <v>4</v>
      </c>
      <c r="C693" s="4" t="s">
        <v>393</v>
      </c>
      <c r="D693" s="18" t="s">
        <v>2070</v>
      </c>
      <c r="E693" s="18" t="s">
        <v>2071</v>
      </c>
      <c r="F693" s="18"/>
      <c r="G693" s="19" t="s">
        <v>2072</v>
      </c>
      <c r="H693" s="34">
        <v>1.2835615000000001E-5</v>
      </c>
      <c r="I693" s="55">
        <v>380670</v>
      </c>
      <c r="J693" s="55">
        <v>-40782</v>
      </c>
      <c r="K693" s="55">
        <v>-81</v>
      </c>
      <c r="L693" s="55">
        <v>68948</v>
      </c>
      <c r="M693" s="55">
        <v>4088</v>
      </c>
      <c r="N693" s="87">
        <v>0</v>
      </c>
      <c r="O693" s="55">
        <v>9662</v>
      </c>
      <c r="P693" s="55">
        <v>62534</v>
      </c>
      <c r="Q693" s="56">
        <f t="shared" si="48"/>
        <v>485039</v>
      </c>
      <c r="R693" s="56">
        <v>7605</v>
      </c>
      <c r="S693" s="56">
        <v>14783</v>
      </c>
      <c r="T693" s="56">
        <v>93468</v>
      </c>
      <c r="U693" s="56">
        <v>160547</v>
      </c>
      <c r="V693" s="88">
        <f t="shared" si="49"/>
        <v>276403</v>
      </c>
      <c r="W693" s="56">
        <v>14483</v>
      </c>
      <c r="X693" s="56">
        <v>13445</v>
      </c>
      <c r="Y693" s="56">
        <v>52396</v>
      </c>
      <c r="Z693" s="56">
        <v>30</v>
      </c>
      <c r="AA693" s="88">
        <f t="shared" si="50"/>
        <v>80354</v>
      </c>
      <c r="AB693" s="56">
        <v>68948</v>
      </c>
      <c r="AC693" s="56">
        <v>-10147</v>
      </c>
      <c r="AD693" s="56">
        <f t="shared" si="51"/>
        <v>58801</v>
      </c>
      <c r="AE693" s="56">
        <v>30407</v>
      </c>
      <c r="AF693" s="88">
        <v>89208</v>
      </c>
      <c r="AG693" s="56"/>
      <c r="AH693" s="56"/>
      <c r="AI693" s="56"/>
    </row>
    <row r="694" spans="1:35">
      <c r="A694" s="4"/>
      <c r="B694" s="2">
        <v>4</v>
      </c>
      <c r="C694" s="4" t="s">
        <v>393</v>
      </c>
      <c r="D694" s="18" t="s">
        <v>2073</v>
      </c>
      <c r="E694" s="18" t="s">
        <v>2074</v>
      </c>
      <c r="F694" s="18"/>
      <c r="G694" s="19" t="s">
        <v>2075</v>
      </c>
      <c r="H694" s="34">
        <v>1.3454703999999999E-5</v>
      </c>
      <c r="I694" s="55">
        <v>402939</v>
      </c>
      <c r="J694" s="55">
        <v>-42749</v>
      </c>
      <c r="K694" s="55">
        <v>-85</v>
      </c>
      <c r="L694" s="55">
        <v>71698</v>
      </c>
      <c r="M694" s="55">
        <v>4286</v>
      </c>
      <c r="N694" s="87">
        <v>0</v>
      </c>
      <c r="O694" s="55">
        <v>10127</v>
      </c>
      <c r="P694" s="55">
        <v>62217</v>
      </c>
      <c r="Q694" s="56">
        <f t="shared" si="48"/>
        <v>508433</v>
      </c>
      <c r="R694" s="56">
        <v>7972</v>
      </c>
      <c r="S694" s="56">
        <v>15496</v>
      </c>
      <c r="T694" s="56">
        <v>97976</v>
      </c>
      <c r="U694" s="56">
        <v>174413</v>
      </c>
      <c r="V694" s="88">
        <f t="shared" si="49"/>
        <v>295857</v>
      </c>
      <c r="W694" s="56">
        <v>15182</v>
      </c>
      <c r="X694" s="56">
        <v>14093</v>
      </c>
      <c r="Y694" s="56">
        <v>54923</v>
      </c>
      <c r="Z694" s="56">
        <v>30</v>
      </c>
      <c r="AA694" s="88">
        <f t="shared" si="50"/>
        <v>84228</v>
      </c>
      <c r="AB694" s="56">
        <v>71698</v>
      </c>
      <c r="AC694" s="56">
        <v>-10061</v>
      </c>
      <c r="AD694" s="56">
        <f t="shared" si="51"/>
        <v>61637</v>
      </c>
      <c r="AE694" s="56">
        <v>33173</v>
      </c>
      <c r="AF694" s="88">
        <v>94810</v>
      </c>
      <c r="AG694" s="56"/>
      <c r="AH694" s="56"/>
      <c r="AI694" s="56"/>
    </row>
    <row r="695" spans="1:35">
      <c r="A695" s="4"/>
      <c r="B695" s="2">
        <v>4</v>
      </c>
      <c r="C695" s="4" t="s">
        <v>393</v>
      </c>
      <c r="D695" s="18" t="s">
        <v>2076</v>
      </c>
      <c r="E695" s="18" t="s">
        <v>2077</v>
      </c>
      <c r="F695" s="18"/>
      <c r="G695" s="19" t="s">
        <v>2078</v>
      </c>
      <c r="H695" s="34">
        <v>8.0558579000000001E-5</v>
      </c>
      <c r="I695" s="55">
        <v>2970172</v>
      </c>
      <c r="J695" s="55">
        <v>-255955</v>
      </c>
      <c r="K695" s="55">
        <v>-509</v>
      </c>
      <c r="L695" s="55">
        <v>346941</v>
      </c>
      <c r="M695" s="55">
        <v>25657</v>
      </c>
      <c r="N695" s="87">
        <v>0</v>
      </c>
      <c r="O695" s="55">
        <v>60637</v>
      </c>
      <c r="P695" s="55">
        <v>-102754</v>
      </c>
      <c r="Q695" s="56">
        <f t="shared" si="48"/>
        <v>3044189</v>
      </c>
      <c r="R695" s="56">
        <v>47732</v>
      </c>
      <c r="S695" s="56">
        <v>92781</v>
      </c>
      <c r="T695" s="56">
        <v>586619</v>
      </c>
      <c r="U695" s="56">
        <v>762768</v>
      </c>
      <c r="V695" s="88">
        <f t="shared" si="49"/>
        <v>1489900</v>
      </c>
      <c r="W695" s="56">
        <v>90898</v>
      </c>
      <c r="X695" s="56">
        <v>84381</v>
      </c>
      <c r="Y695" s="56">
        <v>328844</v>
      </c>
      <c r="Z695" s="56">
        <v>215</v>
      </c>
      <c r="AA695" s="88">
        <f t="shared" si="50"/>
        <v>504338</v>
      </c>
      <c r="AB695" s="56">
        <v>346941</v>
      </c>
      <c r="AC695" s="56">
        <v>22104</v>
      </c>
      <c r="AD695" s="56">
        <f t="shared" si="51"/>
        <v>369045</v>
      </c>
      <c r="AE695" s="56">
        <v>154211</v>
      </c>
      <c r="AF695" s="88">
        <v>523256</v>
      </c>
      <c r="AG695" s="56"/>
      <c r="AH695" s="56"/>
      <c r="AI695" s="56"/>
    </row>
    <row r="696" spans="1:35">
      <c r="A696" s="4"/>
      <c r="B696" s="2">
        <v>4</v>
      </c>
      <c r="C696" s="4" t="s">
        <v>393</v>
      </c>
      <c r="D696" s="18" t="s">
        <v>2079</v>
      </c>
      <c r="E696" s="18" t="s">
        <v>2080</v>
      </c>
      <c r="F696" s="18"/>
      <c r="G696" s="19" t="s">
        <v>2081</v>
      </c>
      <c r="H696" s="34">
        <v>4.1618023999999999E-5</v>
      </c>
      <c r="I696" s="55">
        <v>1607976</v>
      </c>
      <c r="J696" s="55">
        <v>-132231</v>
      </c>
      <c r="K696" s="55">
        <v>-263</v>
      </c>
      <c r="L696" s="55">
        <v>168378</v>
      </c>
      <c r="M696" s="55">
        <v>13255</v>
      </c>
      <c r="N696" s="87">
        <v>0</v>
      </c>
      <c r="O696" s="55">
        <v>31326</v>
      </c>
      <c r="P696" s="55">
        <v>-115758</v>
      </c>
      <c r="Q696" s="56">
        <f t="shared" si="48"/>
        <v>1572683</v>
      </c>
      <c r="R696" s="56">
        <v>24659</v>
      </c>
      <c r="S696" s="56">
        <v>47933</v>
      </c>
      <c r="T696" s="56">
        <v>303058</v>
      </c>
      <c r="U696" s="56">
        <v>161947</v>
      </c>
      <c r="V696" s="88">
        <f t="shared" si="49"/>
        <v>537597</v>
      </c>
      <c r="W696" s="56">
        <v>46959</v>
      </c>
      <c r="X696" s="56">
        <v>43593</v>
      </c>
      <c r="Y696" s="56">
        <v>169887</v>
      </c>
      <c r="Z696" s="56">
        <v>78591</v>
      </c>
      <c r="AA696" s="88">
        <f t="shared" si="50"/>
        <v>339030</v>
      </c>
      <c r="AB696" s="56">
        <v>168378</v>
      </c>
      <c r="AC696" s="56">
        <v>22277</v>
      </c>
      <c r="AD696" s="56">
        <f t="shared" si="51"/>
        <v>190655</v>
      </c>
      <c r="AE696" s="56">
        <v>19400</v>
      </c>
      <c r="AF696" s="88">
        <v>210055</v>
      </c>
      <c r="AG696" s="56"/>
      <c r="AH696" s="56"/>
      <c r="AI696" s="56"/>
    </row>
    <row r="697" spans="1:35">
      <c r="A697" s="4"/>
      <c r="B697" s="2">
        <v>4</v>
      </c>
      <c r="C697" s="4" t="s">
        <v>393</v>
      </c>
      <c r="D697" s="18" t="s">
        <v>2082</v>
      </c>
      <c r="E697" s="18" t="s">
        <v>2083</v>
      </c>
      <c r="F697" s="18"/>
      <c r="G697" s="19" t="s">
        <v>2084</v>
      </c>
      <c r="H697" s="34">
        <v>6.2300512199999999E-4</v>
      </c>
      <c r="I697" s="55">
        <v>21742401</v>
      </c>
      <c r="J697" s="55">
        <v>-1979445</v>
      </c>
      <c r="K697" s="55">
        <v>-3937</v>
      </c>
      <c r="L697" s="55">
        <v>2864362</v>
      </c>
      <c r="M697" s="55">
        <v>198423</v>
      </c>
      <c r="N697" s="87">
        <v>0</v>
      </c>
      <c r="O697" s="55">
        <v>468939</v>
      </c>
      <c r="P697" s="55">
        <v>251694</v>
      </c>
      <c r="Q697" s="56">
        <f t="shared" si="48"/>
        <v>23542437</v>
      </c>
      <c r="R697" s="56">
        <v>369141</v>
      </c>
      <c r="S697" s="56">
        <v>717531</v>
      </c>
      <c r="T697" s="56">
        <v>4536660</v>
      </c>
      <c r="U697" s="56">
        <v>4019571</v>
      </c>
      <c r="V697" s="88">
        <f t="shared" si="49"/>
        <v>9642903</v>
      </c>
      <c r="W697" s="56">
        <v>702964</v>
      </c>
      <c r="X697" s="56">
        <v>652565</v>
      </c>
      <c r="Y697" s="56">
        <v>2543135</v>
      </c>
      <c r="Z697" s="56">
        <v>2083</v>
      </c>
      <c r="AA697" s="88">
        <f t="shared" si="50"/>
        <v>3900747</v>
      </c>
      <c r="AB697" s="56">
        <v>2864362</v>
      </c>
      <c r="AC697" s="56">
        <v>-10329</v>
      </c>
      <c r="AD697" s="56">
        <f t="shared" si="51"/>
        <v>2854033</v>
      </c>
      <c r="AE697" s="56">
        <v>793002</v>
      </c>
      <c r="AF697" s="88">
        <v>3647035</v>
      </c>
      <c r="AG697" s="56"/>
      <c r="AH697" s="56"/>
      <c r="AI697" s="56"/>
    </row>
    <row r="698" spans="1:35">
      <c r="A698" s="4"/>
      <c r="B698" s="2">
        <v>4</v>
      </c>
      <c r="C698" s="4" t="s">
        <v>393</v>
      </c>
      <c r="D698" s="18" t="s">
        <v>2085</v>
      </c>
      <c r="E698" s="18" t="s">
        <v>2086</v>
      </c>
      <c r="F698" s="18"/>
      <c r="G698" s="19" t="s">
        <v>2087</v>
      </c>
      <c r="H698" s="34">
        <v>1.8442975000000001E-5</v>
      </c>
      <c r="I698" s="55">
        <v>663742</v>
      </c>
      <c r="J698" s="55">
        <v>-58598</v>
      </c>
      <c r="K698" s="55">
        <v>-117</v>
      </c>
      <c r="L698" s="55">
        <v>81827</v>
      </c>
      <c r="M698" s="55">
        <v>5874</v>
      </c>
      <c r="N698" s="87">
        <v>0</v>
      </c>
      <c r="O698" s="55">
        <v>13882</v>
      </c>
      <c r="P698" s="55">
        <v>-9677</v>
      </c>
      <c r="Q698" s="56">
        <f t="shared" si="48"/>
        <v>696933</v>
      </c>
      <c r="R698" s="56">
        <v>10928</v>
      </c>
      <c r="S698" s="56">
        <v>21241</v>
      </c>
      <c r="T698" s="56">
        <v>134300</v>
      </c>
      <c r="U698" s="56">
        <v>288954</v>
      </c>
      <c r="V698" s="88">
        <f t="shared" si="49"/>
        <v>455423</v>
      </c>
      <c r="W698" s="56">
        <v>20810</v>
      </c>
      <c r="X698" s="56">
        <v>19318</v>
      </c>
      <c r="Y698" s="56">
        <v>75285</v>
      </c>
      <c r="Z698" s="56">
        <v>25</v>
      </c>
      <c r="AA698" s="88">
        <f t="shared" si="50"/>
        <v>115438</v>
      </c>
      <c r="AB698" s="56">
        <v>81827</v>
      </c>
      <c r="AC698" s="56">
        <v>2662</v>
      </c>
      <c r="AD698" s="56">
        <f t="shared" si="51"/>
        <v>84489</v>
      </c>
      <c r="AE698" s="56">
        <v>57716</v>
      </c>
      <c r="AF698" s="88">
        <v>142205</v>
      </c>
      <c r="AG698" s="56"/>
      <c r="AH698" s="56"/>
      <c r="AI698" s="56"/>
    </row>
    <row r="699" spans="1:35">
      <c r="A699" s="4"/>
      <c r="B699" s="2">
        <v>4</v>
      </c>
      <c r="C699" s="4" t="s">
        <v>393</v>
      </c>
      <c r="D699" s="18" t="s">
        <v>2088</v>
      </c>
      <c r="E699" s="18" t="s">
        <v>2089</v>
      </c>
      <c r="F699" s="18"/>
      <c r="G699" s="19" t="s">
        <v>2090</v>
      </c>
      <c r="H699" s="34">
        <v>2.6201154099999999E-4</v>
      </c>
      <c r="I699" s="55">
        <v>9483376</v>
      </c>
      <c r="J699" s="55">
        <v>-832477</v>
      </c>
      <c r="K699" s="55">
        <v>-1656</v>
      </c>
      <c r="L699" s="55">
        <v>1154528</v>
      </c>
      <c r="M699" s="55">
        <v>83448</v>
      </c>
      <c r="N699" s="87">
        <v>0</v>
      </c>
      <c r="O699" s="55">
        <v>197218</v>
      </c>
      <c r="P699" s="55">
        <v>-183410</v>
      </c>
      <c r="Q699" s="56">
        <f t="shared" si="48"/>
        <v>9901027</v>
      </c>
      <c r="R699" s="56">
        <v>155246</v>
      </c>
      <c r="S699" s="56">
        <v>301766</v>
      </c>
      <c r="T699" s="56">
        <v>1907941</v>
      </c>
      <c r="U699" s="56">
        <v>1781634</v>
      </c>
      <c r="V699" s="88">
        <f t="shared" si="49"/>
        <v>4146587</v>
      </c>
      <c r="W699" s="56">
        <v>295639</v>
      </c>
      <c r="X699" s="56">
        <v>274443</v>
      </c>
      <c r="Y699" s="56">
        <v>1069543</v>
      </c>
      <c r="Z699" s="56">
        <v>846</v>
      </c>
      <c r="AA699" s="88">
        <f t="shared" si="50"/>
        <v>1640471</v>
      </c>
      <c r="AB699" s="56">
        <v>1154528</v>
      </c>
      <c r="AC699" s="56">
        <v>45766</v>
      </c>
      <c r="AD699" s="56">
        <f t="shared" si="51"/>
        <v>1200294</v>
      </c>
      <c r="AE699" s="56">
        <v>358720</v>
      </c>
      <c r="AF699" s="88">
        <v>1559014</v>
      </c>
      <c r="AG699" s="56"/>
      <c r="AH699" s="56"/>
      <c r="AI699" s="56"/>
    </row>
    <row r="700" spans="1:35">
      <c r="A700" s="4"/>
      <c r="B700" s="2">
        <v>4</v>
      </c>
      <c r="C700" s="4" t="s">
        <v>393</v>
      </c>
      <c r="D700" s="18" t="s">
        <v>2091</v>
      </c>
      <c r="E700" s="18" t="s">
        <v>2092</v>
      </c>
      <c r="F700" s="18"/>
      <c r="G700" s="19" t="s">
        <v>2093</v>
      </c>
      <c r="H700" s="34">
        <v>2.5682875999999999E-5</v>
      </c>
      <c r="I700" s="55">
        <v>1023839</v>
      </c>
      <c r="J700" s="55">
        <v>-81601</v>
      </c>
      <c r="K700" s="55">
        <v>-162</v>
      </c>
      <c r="L700" s="55">
        <v>99250</v>
      </c>
      <c r="M700" s="55">
        <v>8180</v>
      </c>
      <c r="N700" s="87">
        <v>0</v>
      </c>
      <c r="O700" s="55">
        <v>19332</v>
      </c>
      <c r="P700" s="55">
        <v>-98320</v>
      </c>
      <c r="Q700" s="56">
        <f t="shared" si="48"/>
        <v>970518</v>
      </c>
      <c r="R700" s="56">
        <v>15218</v>
      </c>
      <c r="S700" s="56">
        <v>29580</v>
      </c>
      <c r="T700" s="56">
        <v>187020</v>
      </c>
      <c r="U700" s="56">
        <v>262059</v>
      </c>
      <c r="V700" s="88">
        <f t="shared" si="49"/>
        <v>493877</v>
      </c>
      <c r="W700" s="56">
        <v>28979</v>
      </c>
      <c r="X700" s="56">
        <v>26901</v>
      </c>
      <c r="Y700" s="56">
        <v>104839</v>
      </c>
      <c r="Z700" s="56">
        <v>42440</v>
      </c>
      <c r="AA700" s="88">
        <f t="shared" si="50"/>
        <v>203159</v>
      </c>
      <c r="AB700" s="56">
        <v>99250</v>
      </c>
      <c r="AC700" s="56">
        <v>18405</v>
      </c>
      <c r="AD700" s="56">
        <f t="shared" si="51"/>
        <v>117655</v>
      </c>
      <c r="AE700" s="56">
        <v>46091</v>
      </c>
      <c r="AF700" s="88">
        <v>163746</v>
      </c>
      <c r="AG700" s="56"/>
      <c r="AH700" s="56"/>
      <c r="AI700" s="56"/>
    </row>
    <row r="701" spans="1:35">
      <c r="A701" s="4"/>
      <c r="B701" s="2">
        <v>4</v>
      </c>
      <c r="C701" s="4" t="s">
        <v>393</v>
      </c>
      <c r="D701" s="18" t="s">
        <v>2094</v>
      </c>
      <c r="E701" s="18" t="s">
        <v>2095</v>
      </c>
      <c r="F701" s="18"/>
      <c r="G701" s="19" t="s">
        <v>2096</v>
      </c>
      <c r="H701" s="34">
        <v>2.4704830200000002E-4</v>
      </c>
      <c r="I701" s="55">
        <v>7860130</v>
      </c>
      <c r="J701" s="55">
        <v>-784935</v>
      </c>
      <c r="K701" s="55">
        <v>-1561</v>
      </c>
      <c r="L701" s="55">
        <v>1248310</v>
      </c>
      <c r="M701" s="55">
        <v>78683</v>
      </c>
      <c r="N701" s="87">
        <v>0</v>
      </c>
      <c r="O701" s="55">
        <v>185954</v>
      </c>
      <c r="P701" s="55">
        <v>749007</v>
      </c>
      <c r="Q701" s="56">
        <f t="shared" si="48"/>
        <v>9335588</v>
      </c>
      <c r="R701" s="56">
        <v>146380</v>
      </c>
      <c r="S701" s="56">
        <v>284532</v>
      </c>
      <c r="T701" s="56">
        <v>1798981</v>
      </c>
      <c r="U701" s="56">
        <v>3186430</v>
      </c>
      <c r="V701" s="88">
        <f t="shared" si="49"/>
        <v>5416323</v>
      </c>
      <c r="W701" s="56">
        <v>278755</v>
      </c>
      <c r="X701" s="56">
        <v>258770</v>
      </c>
      <c r="Y701" s="56">
        <v>1008462</v>
      </c>
      <c r="Z701" s="56">
        <v>526</v>
      </c>
      <c r="AA701" s="88">
        <f t="shared" si="50"/>
        <v>1546513</v>
      </c>
      <c r="AB701" s="56">
        <v>1248310</v>
      </c>
      <c r="AC701" s="56">
        <v>-116563</v>
      </c>
      <c r="AD701" s="56">
        <f t="shared" si="51"/>
        <v>1131747</v>
      </c>
      <c r="AE701" s="56">
        <v>615501</v>
      </c>
      <c r="AF701" s="88">
        <v>1747248</v>
      </c>
      <c r="AG701" s="56"/>
      <c r="AH701" s="56"/>
      <c r="AI701" s="56"/>
    </row>
    <row r="702" spans="1:35">
      <c r="A702" s="4"/>
      <c r="B702" s="2">
        <v>4</v>
      </c>
      <c r="C702" s="4" t="s">
        <v>393</v>
      </c>
      <c r="D702" s="18" t="s">
        <v>2097</v>
      </c>
      <c r="E702" s="18" t="s">
        <v>2098</v>
      </c>
      <c r="F702" s="18"/>
      <c r="G702" s="19" t="s">
        <v>2099</v>
      </c>
      <c r="H702" s="34">
        <v>1.411049972E-3</v>
      </c>
      <c r="I702" s="55">
        <v>52479694</v>
      </c>
      <c r="J702" s="55">
        <v>-4483263</v>
      </c>
      <c r="K702" s="55">
        <v>-8917</v>
      </c>
      <c r="L702" s="55">
        <v>6009826</v>
      </c>
      <c r="M702" s="55">
        <v>449410</v>
      </c>
      <c r="N702" s="87">
        <v>0</v>
      </c>
      <c r="O702" s="55">
        <v>1062105</v>
      </c>
      <c r="P702" s="55">
        <v>-2187375</v>
      </c>
      <c r="Q702" s="56">
        <f t="shared" si="48"/>
        <v>53321480</v>
      </c>
      <c r="R702" s="56">
        <v>836071</v>
      </c>
      <c r="S702" s="56">
        <v>1625143</v>
      </c>
      <c r="T702" s="56">
        <v>10275122</v>
      </c>
      <c r="U702" s="56">
        <v>7797658</v>
      </c>
      <c r="V702" s="88">
        <f t="shared" si="49"/>
        <v>20533994</v>
      </c>
      <c r="W702" s="56">
        <v>1592148</v>
      </c>
      <c r="X702" s="56">
        <v>1478001</v>
      </c>
      <c r="Y702" s="56">
        <v>5759969</v>
      </c>
      <c r="Z702" s="56">
        <v>563170</v>
      </c>
      <c r="AA702" s="88">
        <f t="shared" si="50"/>
        <v>9393288</v>
      </c>
      <c r="AB702" s="56">
        <v>6009826</v>
      </c>
      <c r="AC702" s="56">
        <v>454299</v>
      </c>
      <c r="AD702" s="56">
        <f t="shared" si="51"/>
        <v>6464125</v>
      </c>
      <c r="AE702" s="56">
        <v>1492453</v>
      </c>
      <c r="AF702" s="88">
        <v>7956578</v>
      </c>
      <c r="AG702" s="56"/>
      <c r="AH702" s="56"/>
      <c r="AI702" s="56"/>
    </row>
    <row r="703" spans="1:35">
      <c r="A703" s="4"/>
      <c r="B703" s="2">
        <v>4</v>
      </c>
      <c r="C703" s="4" t="s">
        <v>393</v>
      </c>
      <c r="D703" s="18" t="s">
        <v>2100</v>
      </c>
      <c r="E703" s="18" t="s">
        <v>2101</v>
      </c>
      <c r="F703" s="18"/>
      <c r="G703" s="19" t="s">
        <v>2102</v>
      </c>
      <c r="H703" s="34">
        <v>9.5551090000000007E-6</v>
      </c>
      <c r="I703" s="55">
        <v>327399</v>
      </c>
      <c r="J703" s="55">
        <v>-30359</v>
      </c>
      <c r="K703" s="55">
        <v>-60</v>
      </c>
      <c r="L703" s="55">
        <v>44827</v>
      </c>
      <c r="M703" s="55">
        <v>3043</v>
      </c>
      <c r="N703" s="87">
        <v>0</v>
      </c>
      <c r="O703" s="55">
        <v>7192</v>
      </c>
      <c r="P703" s="55">
        <v>9031</v>
      </c>
      <c r="Q703" s="56">
        <f t="shared" si="48"/>
        <v>361073</v>
      </c>
      <c r="R703" s="56">
        <v>5662</v>
      </c>
      <c r="S703" s="56">
        <v>11005</v>
      </c>
      <c r="T703" s="56">
        <v>69579</v>
      </c>
      <c r="U703" s="56">
        <v>128801</v>
      </c>
      <c r="V703" s="88">
        <f t="shared" si="49"/>
        <v>215047</v>
      </c>
      <c r="W703" s="56">
        <v>10781</v>
      </c>
      <c r="X703" s="56">
        <v>10008</v>
      </c>
      <c r="Y703" s="56">
        <v>39004</v>
      </c>
      <c r="Z703" s="56">
        <v>18</v>
      </c>
      <c r="AA703" s="88">
        <f t="shared" si="50"/>
        <v>59811</v>
      </c>
      <c r="AB703" s="56">
        <v>44827</v>
      </c>
      <c r="AC703" s="56">
        <v>-1054</v>
      </c>
      <c r="AD703" s="56">
        <f t="shared" si="51"/>
        <v>43773</v>
      </c>
      <c r="AE703" s="56">
        <v>25400</v>
      </c>
      <c r="AF703" s="88">
        <v>69173</v>
      </c>
      <c r="AG703" s="56"/>
      <c r="AH703" s="56"/>
      <c r="AI703" s="56"/>
    </row>
    <row r="704" spans="1:35">
      <c r="A704" s="4"/>
      <c r="B704" s="2">
        <v>4</v>
      </c>
      <c r="C704" s="4" t="s">
        <v>393</v>
      </c>
      <c r="D704" s="18" t="s">
        <v>2103</v>
      </c>
      <c r="E704" s="18" t="s">
        <v>2104</v>
      </c>
      <c r="F704" s="18"/>
      <c r="G704" s="19" t="s">
        <v>2105</v>
      </c>
      <c r="H704" s="34">
        <v>3.9755944199999999E-4</v>
      </c>
      <c r="I704" s="55">
        <v>14481890</v>
      </c>
      <c r="J704" s="55">
        <v>-1263147</v>
      </c>
      <c r="K704" s="55">
        <v>-2512</v>
      </c>
      <c r="L704" s="55">
        <v>1738156</v>
      </c>
      <c r="M704" s="55">
        <v>126620</v>
      </c>
      <c r="N704" s="87">
        <v>0</v>
      </c>
      <c r="O704" s="55">
        <v>299246</v>
      </c>
      <c r="P704" s="55">
        <v>-357073</v>
      </c>
      <c r="Q704" s="56">
        <f t="shared" si="48"/>
        <v>15023180</v>
      </c>
      <c r="R704" s="56">
        <v>235561</v>
      </c>
      <c r="S704" s="56">
        <v>457880</v>
      </c>
      <c r="T704" s="56">
        <v>2894987</v>
      </c>
      <c r="U704" s="56">
        <v>2983513</v>
      </c>
      <c r="V704" s="88">
        <f t="shared" si="49"/>
        <v>6571941</v>
      </c>
      <c r="W704" s="56">
        <v>448583</v>
      </c>
      <c r="X704" s="56">
        <v>416423</v>
      </c>
      <c r="Y704" s="56">
        <v>1622855</v>
      </c>
      <c r="Z704" s="56">
        <v>1222</v>
      </c>
      <c r="AA704" s="88">
        <f t="shared" si="50"/>
        <v>2489083</v>
      </c>
      <c r="AB704" s="56">
        <v>1738156</v>
      </c>
      <c r="AC704" s="56">
        <v>83094</v>
      </c>
      <c r="AD704" s="56">
        <f t="shared" si="51"/>
        <v>1821250</v>
      </c>
      <c r="AE704" s="56">
        <v>601980</v>
      </c>
      <c r="AF704" s="88">
        <v>2423230</v>
      </c>
      <c r="AG704" s="56"/>
      <c r="AH704" s="56"/>
      <c r="AI704" s="56"/>
    </row>
    <row r="705" spans="1:35">
      <c r="A705" s="4"/>
      <c r="B705" s="2">
        <v>4</v>
      </c>
      <c r="C705" s="4" t="s">
        <v>393</v>
      </c>
      <c r="D705" s="18" t="s">
        <v>2106</v>
      </c>
      <c r="E705" s="18" t="s">
        <v>2107</v>
      </c>
      <c r="F705" s="18"/>
      <c r="G705" s="19" t="s">
        <v>2108</v>
      </c>
      <c r="H705" s="34">
        <v>6.2543332000000002E-5</v>
      </c>
      <c r="I705" s="55">
        <v>2516578</v>
      </c>
      <c r="J705" s="55">
        <v>-198716</v>
      </c>
      <c r="K705" s="55">
        <v>-395</v>
      </c>
      <c r="L705" s="55">
        <v>238256</v>
      </c>
      <c r="M705" s="55">
        <v>19919</v>
      </c>
      <c r="N705" s="87">
        <v>0</v>
      </c>
      <c r="O705" s="55">
        <v>47077</v>
      </c>
      <c r="P705" s="55">
        <v>-259299</v>
      </c>
      <c r="Q705" s="56">
        <f t="shared" si="48"/>
        <v>2363420</v>
      </c>
      <c r="R705" s="56">
        <v>37058</v>
      </c>
      <c r="S705" s="56">
        <v>72033</v>
      </c>
      <c r="T705" s="56">
        <v>455434</v>
      </c>
      <c r="U705" s="56">
        <v>535362</v>
      </c>
      <c r="V705" s="88">
        <f t="shared" si="49"/>
        <v>1099887</v>
      </c>
      <c r="W705" s="56">
        <v>70570</v>
      </c>
      <c r="X705" s="56">
        <v>65511</v>
      </c>
      <c r="Y705" s="56">
        <v>255305</v>
      </c>
      <c r="Z705" s="56">
        <v>142286</v>
      </c>
      <c r="AA705" s="88">
        <f t="shared" si="50"/>
        <v>533672</v>
      </c>
      <c r="AB705" s="56">
        <v>238256</v>
      </c>
      <c r="AC705" s="56">
        <v>48260</v>
      </c>
      <c r="AD705" s="56">
        <f t="shared" si="51"/>
        <v>286516</v>
      </c>
      <c r="AE705" s="56">
        <v>84526</v>
      </c>
      <c r="AF705" s="88">
        <v>371042</v>
      </c>
      <c r="AG705" s="56"/>
      <c r="AH705" s="56"/>
      <c r="AI705" s="56"/>
    </row>
    <row r="706" spans="1:35">
      <c r="A706" s="4"/>
      <c r="B706" s="2">
        <v>4</v>
      </c>
      <c r="C706" s="4" t="s">
        <v>393</v>
      </c>
      <c r="D706" s="18" t="s">
        <v>2109</v>
      </c>
      <c r="E706" s="18" t="s">
        <v>2110</v>
      </c>
      <c r="F706" s="18"/>
      <c r="G706" s="19" t="s">
        <v>2111</v>
      </c>
      <c r="H706" s="34">
        <v>1.5925170999999999E-4</v>
      </c>
      <c r="I706" s="55">
        <v>5552321</v>
      </c>
      <c r="J706" s="55">
        <v>-505983</v>
      </c>
      <c r="K706" s="55">
        <v>-1006</v>
      </c>
      <c r="L706" s="55">
        <v>732988</v>
      </c>
      <c r="M706" s="55">
        <v>50720</v>
      </c>
      <c r="N706" s="87">
        <v>0</v>
      </c>
      <c r="O706" s="55">
        <v>119870</v>
      </c>
      <c r="P706" s="55">
        <v>68975</v>
      </c>
      <c r="Q706" s="56">
        <f t="shared" si="48"/>
        <v>6017885</v>
      </c>
      <c r="R706" s="56">
        <v>94359</v>
      </c>
      <c r="S706" s="56">
        <v>183414</v>
      </c>
      <c r="T706" s="56">
        <v>1159655</v>
      </c>
      <c r="U706" s="56">
        <v>1828611</v>
      </c>
      <c r="V706" s="88">
        <f t="shared" si="49"/>
        <v>3266039</v>
      </c>
      <c r="W706" s="56">
        <v>179691</v>
      </c>
      <c r="X706" s="56">
        <v>166808</v>
      </c>
      <c r="Y706" s="56">
        <v>650073</v>
      </c>
      <c r="Z706" s="56">
        <v>369</v>
      </c>
      <c r="AA706" s="88">
        <f t="shared" si="50"/>
        <v>996941</v>
      </c>
      <c r="AB706" s="56">
        <v>732988</v>
      </c>
      <c r="AC706" s="56">
        <v>-3444</v>
      </c>
      <c r="AD706" s="56">
        <f t="shared" si="51"/>
        <v>729544</v>
      </c>
      <c r="AE706" s="56">
        <v>362023</v>
      </c>
      <c r="AF706" s="88">
        <v>1091567</v>
      </c>
      <c r="AG706" s="56"/>
      <c r="AH706" s="56"/>
      <c r="AI706" s="56"/>
    </row>
    <row r="707" spans="1:35">
      <c r="A707" s="4"/>
      <c r="B707" s="2">
        <v>4</v>
      </c>
      <c r="C707" s="4" t="s">
        <v>393</v>
      </c>
      <c r="D707" s="18" t="s">
        <v>2112</v>
      </c>
      <c r="E707" s="18" t="s">
        <v>2113</v>
      </c>
      <c r="F707" s="18"/>
      <c r="G707" s="19" t="s">
        <v>2114</v>
      </c>
      <c r="H707" s="34">
        <v>9.0332430000000005E-5</v>
      </c>
      <c r="I707" s="55">
        <v>3511077</v>
      </c>
      <c r="J707" s="55">
        <v>-287009</v>
      </c>
      <c r="K707" s="55">
        <v>-571</v>
      </c>
      <c r="L707" s="55">
        <v>362375</v>
      </c>
      <c r="M707" s="55">
        <v>28770</v>
      </c>
      <c r="N707" s="87">
        <v>0</v>
      </c>
      <c r="O707" s="55">
        <v>67994</v>
      </c>
      <c r="P707" s="55">
        <v>-269108</v>
      </c>
      <c r="Q707" s="56">
        <f t="shared" si="48"/>
        <v>3413528</v>
      </c>
      <c r="R707" s="56">
        <v>53523</v>
      </c>
      <c r="S707" s="56">
        <v>104038</v>
      </c>
      <c r="T707" s="56">
        <v>657792</v>
      </c>
      <c r="U707" s="56">
        <v>651601</v>
      </c>
      <c r="V707" s="88">
        <f t="shared" si="49"/>
        <v>1466954</v>
      </c>
      <c r="W707" s="56">
        <v>101926</v>
      </c>
      <c r="X707" s="56">
        <v>94618</v>
      </c>
      <c r="Y707" s="56">
        <v>368741</v>
      </c>
      <c r="Z707" s="56">
        <v>129032</v>
      </c>
      <c r="AA707" s="88">
        <f t="shared" si="50"/>
        <v>694317</v>
      </c>
      <c r="AB707" s="56">
        <v>362375</v>
      </c>
      <c r="AC707" s="56">
        <v>51445</v>
      </c>
      <c r="AD707" s="56">
        <f t="shared" si="51"/>
        <v>413820</v>
      </c>
      <c r="AE707" s="56">
        <v>110522</v>
      </c>
      <c r="AF707" s="88">
        <v>524342</v>
      </c>
      <c r="AG707" s="56"/>
      <c r="AH707" s="56"/>
      <c r="AI707" s="56"/>
    </row>
    <row r="708" spans="1:35">
      <c r="A708" s="4"/>
      <c r="B708" s="2">
        <v>4</v>
      </c>
      <c r="C708" s="4" t="s">
        <v>393</v>
      </c>
      <c r="D708" s="18" t="s">
        <v>2115</v>
      </c>
      <c r="E708" s="18" t="s">
        <v>2116</v>
      </c>
      <c r="F708" s="18"/>
      <c r="G708" s="19" t="s">
        <v>2117</v>
      </c>
      <c r="H708" s="34">
        <v>1.2079805400000001E-4</v>
      </c>
      <c r="I708" s="55">
        <v>4664434</v>
      </c>
      <c r="J708" s="55">
        <v>-383806</v>
      </c>
      <c r="K708" s="55">
        <v>-763</v>
      </c>
      <c r="L708" s="55">
        <v>489137</v>
      </c>
      <c r="M708" s="55">
        <v>38473</v>
      </c>
      <c r="N708" s="87">
        <v>0</v>
      </c>
      <c r="O708" s="55">
        <v>90926</v>
      </c>
      <c r="P708" s="55">
        <v>-333622</v>
      </c>
      <c r="Q708" s="56">
        <f t="shared" si="48"/>
        <v>4564779</v>
      </c>
      <c r="R708" s="56">
        <v>71575</v>
      </c>
      <c r="S708" s="56">
        <v>139126</v>
      </c>
      <c r="T708" s="56">
        <v>879639</v>
      </c>
      <c r="U708" s="56">
        <v>979657</v>
      </c>
      <c r="V708" s="88">
        <f t="shared" si="49"/>
        <v>2069997</v>
      </c>
      <c r="W708" s="56">
        <v>136302</v>
      </c>
      <c r="X708" s="56">
        <v>126530</v>
      </c>
      <c r="Y708" s="56">
        <v>493103</v>
      </c>
      <c r="Z708" s="56">
        <v>126479</v>
      </c>
      <c r="AA708" s="88">
        <f t="shared" si="50"/>
        <v>882414</v>
      </c>
      <c r="AB708" s="56">
        <v>489137</v>
      </c>
      <c r="AC708" s="56">
        <v>64248</v>
      </c>
      <c r="AD708" s="56">
        <f t="shared" si="51"/>
        <v>553385</v>
      </c>
      <c r="AE708" s="56">
        <v>177869</v>
      </c>
      <c r="AF708" s="88">
        <v>731254</v>
      </c>
      <c r="AG708" s="56"/>
      <c r="AH708" s="56"/>
      <c r="AI708" s="56"/>
    </row>
    <row r="709" spans="1:35">
      <c r="A709" s="4"/>
      <c r="B709" s="2">
        <v>4</v>
      </c>
      <c r="C709" s="4" t="s">
        <v>393</v>
      </c>
      <c r="D709" s="18" t="s">
        <v>2118</v>
      </c>
      <c r="E709" s="18" t="s">
        <v>2119</v>
      </c>
      <c r="F709" s="18"/>
      <c r="G709" s="19" t="s">
        <v>2120</v>
      </c>
      <c r="H709" s="34">
        <v>1.5854543899999999E-4</v>
      </c>
      <c r="I709" s="55">
        <v>6367815</v>
      </c>
      <c r="J709" s="55">
        <v>-503739</v>
      </c>
      <c r="K709" s="55">
        <v>-1002</v>
      </c>
      <c r="L709" s="55">
        <v>605687</v>
      </c>
      <c r="M709" s="55">
        <v>50495</v>
      </c>
      <c r="N709" s="87">
        <v>0</v>
      </c>
      <c r="O709" s="55">
        <v>119338</v>
      </c>
      <c r="P709" s="55">
        <v>-647398</v>
      </c>
      <c r="Q709" s="56">
        <f t="shared" si="48"/>
        <v>5991196</v>
      </c>
      <c r="R709" s="56">
        <v>93941</v>
      </c>
      <c r="S709" s="56">
        <v>182601</v>
      </c>
      <c r="T709" s="56">
        <v>1154512</v>
      </c>
      <c r="U709" s="56">
        <v>1336539</v>
      </c>
      <c r="V709" s="88">
        <f t="shared" si="49"/>
        <v>2767593</v>
      </c>
      <c r="W709" s="56">
        <v>178894</v>
      </c>
      <c r="X709" s="56">
        <v>166068</v>
      </c>
      <c r="Y709" s="56">
        <v>647190</v>
      </c>
      <c r="Z709" s="56">
        <v>351007</v>
      </c>
      <c r="AA709" s="88">
        <f t="shared" si="50"/>
        <v>1343159</v>
      </c>
      <c r="AB709" s="56">
        <v>605687</v>
      </c>
      <c r="AC709" s="56">
        <v>120622</v>
      </c>
      <c r="AD709" s="56">
        <f t="shared" si="51"/>
        <v>726309</v>
      </c>
      <c r="AE709" s="56">
        <v>211753</v>
      </c>
      <c r="AF709" s="88">
        <v>938062</v>
      </c>
      <c r="AG709" s="56"/>
      <c r="AH709" s="56"/>
      <c r="AI709" s="56"/>
    </row>
    <row r="710" spans="1:35">
      <c r="A710" s="4"/>
      <c r="B710" s="2">
        <v>4</v>
      </c>
      <c r="C710" s="4" t="s">
        <v>393</v>
      </c>
      <c r="D710" s="18" t="s">
        <v>2121</v>
      </c>
      <c r="E710" s="18" t="s">
        <v>2122</v>
      </c>
      <c r="F710" s="18"/>
      <c r="G710" s="19" t="s">
        <v>2123</v>
      </c>
      <c r="H710" s="34">
        <v>1.05967634E-4</v>
      </c>
      <c r="I710" s="55">
        <v>3861312</v>
      </c>
      <c r="J710" s="55">
        <v>-336686</v>
      </c>
      <c r="K710" s="55">
        <v>-670</v>
      </c>
      <c r="L710" s="55">
        <v>463116</v>
      </c>
      <c r="M710" s="55">
        <v>33750</v>
      </c>
      <c r="N710" s="87">
        <v>0</v>
      </c>
      <c r="O710" s="55">
        <v>79762</v>
      </c>
      <c r="P710" s="55">
        <v>-96225</v>
      </c>
      <c r="Q710" s="56">
        <f t="shared" si="48"/>
        <v>4004359</v>
      </c>
      <c r="R710" s="56">
        <v>62788</v>
      </c>
      <c r="S710" s="56">
        <v>122046</v>
      </c>
      <c r="T710" s="56">
        <v>771646</v>
      </c>
      <c r="U710" s="56">
        <v>781119</v>
      </c>
      <c r="V710" s="88">
        <f t="shared" si="49"/>
        <v>1737599</v>
      </c>
      <c r="W710" s="56">
        <v>119568</v>
      </c>
      <c r="X710" s="56">
        <v>110996</v>
      </c>
      <c r="Y710" s="56">
        <v>432565</v>
      </c>
      <c r="Z710" s="56">
        <v>329</v>
      </c>
      <c r="AA710" s="88">
        <f t="shared" si="50"/>
        <v>663458</v>
      </c>
      <c r="AB710" s="56">
        <v>463116</v>
      </c>
      <c r="AC710" s="56">
        <v>22330</v>
      </c>
      <c r="AD710" s="56">
        <f t="shared" si="51"/>
        <v>485446</v>
      </c>
      <c r="AE710" s="56">
        <v>157671</v>
      </c>
      <c r="AF710" s="88">
        <v>643117</v>
      </c>
      <c r="AG710" s="56"/>
      <c r="AH710" s="56"/>
      <c r="AI710" s="56"/>
    </row>
    <row r="711" spans="1:35">
      <c r="A711" s="4"/>
      <c r="B711" s="2">
        <v>4</v>
      </c>
      <c r="C711" s="4" t="s">
        <v>393</v>
      </c>
      <c r="D711" s="18" t="s">
        <v>2124</v>
      </c>
      <c r="E711" s="18" t="s">
        <v>2125</v>
      </c>
      <c r="F711" s="18"/>
      <c r="G711" s="19" t="s">
        <v>2126</v>
      </c>
      <c r="H711" s="34">
        <v>6.7431799800000004E-4</v>
      </c>
      <c r="I711" s="55">
        <v>22787237</v>
      </c>
      <c r="J711" s="55">
        <v>-2142479</v>
      </c>
      <c r="K711" s="55">
        <v>-4261</v>
      </c>
      <c r="L711" s="55">
        <v>3210425</v>
      </c>
      <c r="M711" s="55">
        <v>214765</v>
      </c>
      <c r="N711" s="87">
        <v>0</v>
      </c>
      <c r="O711" s="55">
        <v>507563</v>
      </c>
      <c r="P711" s="55">
        <v>908224</v>
      </c>
      <c r="Q711" s="56">
        <f t="shared" si="48"/>
        <v>25481474</v>
      </c>
      <c r="R711" s="56">
        <v>399545</v>
      </c>
      <c r="S711" s="56">
        <v>776630</v>
      </c>
      <c r="T711" s="56">
        <v>4910315</v>
      </c>
      <c r="U711" s="56">
        <v>6829726</v>
      </c>
      <c r="V711" s="88">
        <f t="shared" si="49"/>
        <v>12916216</v>
      </c>
      <c r="W711" s="56">
        <v>760862</v>
      </c>
      <c r="X711" s="56">
        <v>706313</v>
      </c>
      <c r="Y711" s="56">
        <v>2752596</v>
      </c>
      <c r="Z711" s="56">
        <v>1770</v>
      </c>
      <c r="AA711" s="88">
        <f t="shared" si="50"/>
        <v>4221541</v>
      </c>
      <c r="AB711" s="56">
        <v>3210425</v>
      </c>
      <c r="AC711" s="56">
        <v>-121324</v>
      </c>
      <c r="AD711" s="56">
        <f t="shared" si="51"/>
        <v>3089101</v>
      </c>
      <c r="AE711" s="56">
        <v>1336120</v>
      </c>
      <c r="AF711" s="88">
        <v>4425221</v>
      </c>
      <c r="AG711" s="56"/>
      <c r="AH711" s="56"/>
      <c r="AI711" s="56"/>
    </row>
    <row r="712" spans="1:35">
      <c r="A712" s="4"/>
      <c r="B712" s="2">
        <v>4</v>
      </c>
      <c r="C712" s="4" t="s">
        <v>393</v>
      </c>
      <c r="D712" s="18" t="s">
        <v>2127</v>
      </c>
      <c r="E712" s="18" t="s">
        <v>2128</v>
      </c>
      <c r="F712" s="18"/>
      <c r="G712" s="19" t="s">
        <v>2129</v>
      </c>
      <c r="H712" s="34">
        <v>8.4250762000000006E-5</v>
      </c>
      <c r="I712" s="55">
        <v>2966284</v>
      </c>
      <c r="J712" s="55">
        <v>-267686</v>
      </c>
      <c r="K712" s="55">
        <v>-532</v>
      </c>
      <c r="L712" s="55">
        <v>383517</v>
      </c>
      <c r="M712" s="55">
        <v>26833</v>
      </c>
      <c r="N712" s="87">
        <v>0</v>
      </c>
      <c r="O712" s="55">
        <v>63416</v>
      </c>
      <c r="P712" s="55">
        <v>11879</v>
      </c>
      <c r="Q712" s="56">
        <f t="shared" si="48"/>
        <v>3183711</v>
      </c>
      <c r="R712" s="56">
        <v>49920</v>
      </c>
      <c r="S712" s="56">
        <v>97034</v>
      </c>
      <c r="T712" s="56">
        <v>613505</v>
      </c>
      <c r="U712" s="56">
        <v>667720</v>
      </c>
      <c r="V712" s="88">
        <f t="shared" si="49"/>
        <v>1428179</v>
      </c>
      <c r="W712" s="56">
        <v>95064</v>
      </c>
      <c r="X712" s="56">
        <v>88248</v>
      </c>
      <c r="Y712" s="56">
        <v>343915</v>
      </c>
      <c r="Z712" s="56">
        <v>255</v>
      </c>
      <c r="AA712" s="88">
        <f t="shared" si="50"/>
        <v>527482</v>
      </c>
      <c r="AB712" s="56">
        <v>383517</v>
      </c>
      <c r="AC712" s="56">
        <v>2442</v>
      </c>
      <c r="AD712" s="56">
        <f t="shared" si="51"/>
        <v>385959</v>
      </c>
      <c r="AE712" s="56">
        <v>132487</v>
      </c>
      <c r="AF712" s="88">
        <v>518446</v>
      </c>
      <c r="AG712" s="56"/>
      <c r="AH712" s="56"/>
      <c r="AI712" s="56"/>
    </row>
    <row r="713" spans="1:35">
      <c r="A713" s="4"/>
      <c r="B713" s="2">
        <v>4</v>
      </c>
      <c r="C713" s="4" t="s">
        <v>393</v>
      </c>
      <c r="D713" s="18" t="s">
        <v>2130</v>
      </c>
      <c r="E713" s="18" t="s">
        <v>2131</v>
      </c>
      <c r="F713" s="18"/>
      <c r="G713" s="19" t="s">
        <v>2132</v>
      </c>
      <c r="H713" s="34">
        <v>5.1088150000000003E-6</v>
      </c>
      <c r="I713" s="55">
        <v>151363</v>
      </c>
      <c r="J713" s="55">
        <v>-16232</v>
      </c>
      <c r="K713" s="55">
        <v>-32</v>
      </c>
      <c r="L713" s="55">
        <v>27465</v>
      </c>
      <c r="M713" s="55">
        <v>1627</v>
      </c>
      <c r="N713" s="87">
        <v>0</v>
      </c>
      <c r="O713" s="55">
        <v>3846</v>
      </c>
      <c r="P713" s="55">
        <v>25018</v>
      </c>
      <c r="Q713" s="56">
        <f t="shared" si="48"/>
        <v>193055</v>
      </c>
      <c r="R713" s="56">
        <v>3027</v>
      </c>
      <c r="S713" s="56">
        <v>5884</v>
      </c>
      <c r="T713" s="56">
        <v>37202</v>
      </c>
      <c r="U713" s="56">
        <v>75070</v>
      </c>
      <c r="V713" s="88">
        <f t="shared" si="49"/>
        <v>121183</v>
      </c>
      <c r="W713" s="56">
        <v>5764</v>
      </c>
      <c r="X713" s="56">
        <v>5351</v>
      </c>
      <c r="Y713" s="56">
        <v>20854</v>
      </c>
      <c r="Z713" s="56">
        <v>10</v>
      </c>
      <c r="AA713" s="88">
        <f t="shared" si="50"/>
        <v>31979</v>
      </c>
      <c r="AB713" s="56">
        <v>27465</v>
      </c>
      <c r="AC713" s="56">
        <v>-4061</v>
      </c>
      <c r="AD713" s="56">
        <f t="shared" si="51"/>
        <v>23404</v>
      </c>
      <c r="AE713" s="56">
        <v>14323</v>
      </c>
      <c r="AF713" s="88">
        <v>37727</v>
      </c>
      <c r="AG713" s="56"/>
      <c r="AH713" s="56"/>
      <c r="AI713" s="56"/>
    </row>
    <row r="714" spans="1:35">
      <c r="A714" s="4"/>
      <c r="B714" s="2">
        <v>4</v>
      </c>
      <c r="C714" s="4" t="s">
        <v>393</v>
      </c>
      <c r="D714" s="18" t="s">
        <v>2133</v>
      </c>
      <c r="E714" s="18" t="s">
        <v>2134</v>
      </c>
      <c r="F714" s="18"/>
      <c r="G714" s="19" t="s">
        <v>2135</v>
      </c>
      <c r="H714" s="34">
        <v>5.6350560000000001E-6</v>
      </c>
      <c r="I714" s="55">
        <v>201770</v>
      </c>
      <c r="J714" s="55">
        <v>-17904</v>
      </c>
      <c r="K714" s="55">
        <v>-36</v>
      </c>
      <c r="L714" s="55">
        <v>25152</v>
      </c>
      <c r="M714" s="55">
        <v>1795</v>
      </c>
      <c r="N714" s="87">
        <v>0</v>
      </c>
      <c r="O714" s="55">
        <v>4242</v>
      </c>
      <c r="P714" s="55">
        <v>-2079</v>
      </c>
      <c r="Q714" s="56">
        <f t="shared" si="48"/>
        <v>212940</v>
      </c>
      <c r="R714" s="56">
        <v>3339</v>
      </c>
      <c r="S714" s="56">
        <v>6490</v>
      </c>
      <c r="T714" s="56">
        <v>41034</v>
      </c>
      <c r="U714" s="56">
        <v>69534</v>
      </c>
      <c r="V714" s="88">
        <f t="shared" si="49"/>
        <v>120397</v>
      </c>
      <c r="W714" s="56">
        <v>6358</v>
      </c>
      <c r="X714" s="56">
        <v>5902</v>
      </c>
      <c r="Y714" s="56">
        <v>23003</v>
      </c>
      <c r="Z714" s="56">
        <v>12</v>
      </c>
      <c r="AA714" s="88">
        <f t="shared" si="50"/>
        <v>35275</v>
      </c>
      <c r="AB714" s="56">
        <v>25152</v>
      </c>
      <c r="AC714" s="56">
        <v>663</v>
      </c>
      <c r="AD714" s="56">
        <f t="shared" si="51"/>
        <v>25815</v>
      </c>
      <c r="AE714" s="56">
        <v>13882</v>
      </c>
      <c r="AF714" s="88">
        <v>39697</v>
      </c>
      <c r="AG714" s="56"/>
      <c r="AH714" s="56"/>
      <c r="AI714" s="56"/>
    </row>
    <row r="715" spans="1:35">
      <c r="A715" s="4"/>
      <c r="B715" s="2">
        <v>4</v>
      </c>
      <c r="C715" s="4" t="s">
        <v>393</v>
      </c>
      <c r="D715" s="18" t="s">
        <v>2136</v>
      </c>
      <c r="E715" s="18" t="s">
        <v>2137</v>
      </c>
      <c r="F715" s="18"/>
      <c r="G715" s="19" t="s">
        <v>2138</v>
      </c>
      <c r="H715" s="34">
        <v>5.8464242500000005E-4</v>
      </c>
      <c r="I715" s="55">
        <v>19972776</v>
      </c>
      <c r="J715" s="55">
        <v>-1857557</v>
      </c>
      <c r="K715" s="55">
        <v>-3695</v>
      </c>
      <c r="L715" s="55">
        <v>2751593</v>
      </c>
      <c r="M715" s="55">
        <v>186205</v>
      </c>
      <c r="N715" s="87">
        <v>0</v>
      </c>
      <c r="O715" s="55">
        <v>440064</v>
      </c>
      <c r="P715" s="55">
        <v>603382</v>
      </c>
      <c r="Q715" s="56">
        <f t="shared" si="48"/>
        <v>22092768</v>
      </c>
      <c r="R715" s="56">
        <v>346410</v>
      </c>
      <c r="S715" s="56">
        <v>673348</v>
      </c>
      <c r="T715" s="56">
        <v>4257307</v>
      </c>
      <c r="U715" s="56">
        <v>3694970</v>
      </c>
      <c r="V715" s="88">
        <f t="shared" si="49"/>
        <v>8972035</v>
      </c>
      <c r="W715" s="56">
        <v>659677</v>
      </c>
      <c r="X715" s="56">
        <v>612382</v>
      </c>
      <c r="Y715" s="56">
        <v>2386537</v>
      </c>
      <c r="Z715" s="56">
        <v>1970</v>
      </c>
      <c r="AA715" s="88">
        <f t="shared" si="50"/>
        <v>3660566</v>
      </c>
      <c r="AB715" s="56">
        <v>2751593</v>
      </c>
      <c r="AC715" s="56">
        <v>-73302</v>
      </c>
      <c r="AD715" s="56">
        <f t="shared" si="51"/>
        <v>2678291</v>
      </c>
      <c r="AE715" s="56">
        <v>719502</v>
      </c>
      <c r="AF715" s="88">
        <v>3397793</v>
      </c>
      <c r="AG715" s="56"/>
      <c r="AH715" s="56"/>
      <c r="AI715" s="56"/>
    </row>
    <row r="716" spans="1:35">
      <c r="A716" s="4"/>
      <c r="B716" s="2">
        <v>4</v>
      </c>
      <c r="C716" s="4" t="s">
        <v>393</v>
      </c>
      <c r="D716" s="18" t="s">
        <v>2139</v>
      </c>
      <c r="E716" s="18" t="s">
        <v>2140</v>
      </c>
      <c r="F716" s="18"/>
      <c r="G716" s="19" t="s">
        <v>2141</v>
      </c>
      <c r="H716" s="34">
        <v>1.9365853660000001E-3</v>
      </c>
      <c r="I716" s="55">
        <v>68589992</v>
      </c>
      <c r="J716" s="55">
        <v>-6153022</v>
      </c>
      <c r="K716" s="55">
        <v>-12238</v>
      </c>
      <c r="L716" s="55">
        <v>8755406</v>
      </c>
      <c r="M716" s="55">
        <v>616789</v>
      </c>
      <c r="N716" s="87">
        <v>0</v>
      </c>
      <c r="O716" s="55">
        <v>1457678</v>
      </c>
      <c r="P716" s="55">
        <v>-73924</v>
      </c>
      <c r="Q716" s="56">
        <f t="shared" si="48"/>
        <v>73180681</v>
      </c>
      <c r="R716" s="56">
        <v>1147459</v>
      </c>
      <c r="S716" s="56">
        <v>2230416</v>
      </c>
      <c r="T716" s="56">
        <v>14102017</v>
      </c>
      <c r="U716" s="56">
        <v>8214414</v>
      </c>
      <c r="V716" s="88">
        <f t="shared" si="49"/>
        <v>25694306</v>
      </c>
      <c r="W716" s="56">
        <v>2185133</v>
      </c>
      <c r="X716" s="56">
        <v>2028471</v>
      </c>
      <c r="Y716" s="56">
        <v>7905228</v>
      </c>
      <c r="Z716" s="56">
        <v>7314</v>
      </c>
      <c r="AA716" s="88">
        <f t="shared" si="50"/>
        <v>12126146</v>
      </c>
      <c r="AB716" s="56">
        <v>8755406</v>
      </c>
      <c r="AC716" s="56">
        <v>116236</v>
      </c>
      <c r="AD716" s="56">
        <f t="shared" si="51"/>
        <v>8871642</v>
      </c>
      <c r="AE716" s="56">
        <v>1634156</v>
      </c>
      <c r="AF716" s="88">
        <v>10505798</v>
      </c>
      <c r="AG716" s="56"/>
      <c r="AH716" s="56"/>
      <c r="AI716" s="56"/>
    </row>
    <row r="717" spans="1:35">
      <c r="A717" s="4"/>
      <c r="B717" s="2">
        <v>4</v>
      </c>
      <c r="C717" s="4" t="s">
        <v>393</v>
      </c>
      <c r="D717" s="18" t="s">
        <v>2142</v>
      </c>
      <c r="E717" s="18" t="s">
        <v>2143</v>
      </c>
      <c r="F717" s="18"/>
      <c r="G717" s="19" t="s">
        <v>2144</v>
      </c>
      <c r="H717" s="34">
        <v>7.9562440000000005E-6</v>
      </c>
      <c r="I717" s="55">
        <v>181056</v>
      </c>
      <c r="J717" s="55">
        <v>-25279</v>
      </c>
      <c r="K717" s="55">
        <v>-50</v>
      </c>
      <c r="L717" s="55">
        <v>50845</v>
      </c>
      <c r="M717" s="55">
        <v>2534</v>
      </c>
      <c r="N717" s="87">
        <v>0</v>
      </c>
      <c r="O717" s="55">
        <v>5989</v>
      </c>
      <c r="P717" s="55">
        <v>85560</v>
      </c>
      <c r="Q717" s="56">
        <f t="shared" si="48"/>
        <v>300655</v>
      </c>
      <c r="R717" s="56">
        <v>4714</v>
      </c>
      <c r="S717" s="56">
        <v>9163</v>
      </c>
      <c r="T717" s="56">
        <v>57937</v>
      </c>
      <c r="U717" s="56">
        <v>125068</v>
      </c>
      <c r="V717" s="88">
        <f t="shared" si="49"/>
        <v>196882</v>
      </c>
      <c r="W717" s="56">
        <v>8977</v>
      </c>
      <c r="X717" s="56">
        <v>8334</v>
      </c>
      <c r="Y717" s="56">
        <v>32478</v>
      </c>
      <c r="Z717" s="56">
        <v>14</v>
      </c>
      <c r="AA717" s="88">
        <f t="shared" si="50"/>
        <v>49803</v>
      </c>
      <c r="AB717" s="56">
        <v>50845</v>
      </c>
      <c r="AC717" s="56">
        <v>-14397</v>
      </c>
      <c r="AD717" s="56">
        <f t="shared" si="51"/>
        <v>36448</v>
      </c>
      <c r="AE717" s="56">
        <v>22788</v>
      </c>
      <c r="AF717" s="88">
        <v>59236</v>
      </c>
      <c r="AG717" s="56"/>
      <c r="AH717" s="56"/>
      <c r="AI717" s="56"/>
    </row>
    <row r="718" spans="1:35">
      <c r="A718" s="4"/>
      <c r="B718" s="2">
        <v>4</v>
      </c>
      <c r="C718" s="4" t="s">
        <v>393</v>
      </c>
      <c r="D718" s="18" t="s">
        <v>2145</v>
      </c>
      <c r="E718" s="18" t="s">
        <v>2146</v>
      </c>
      <c r="F718" s="18"/>
      <c r="G718" s="19" t="s">
        <v>2147</v>
      </c>
      <c r="H718" s="34">
        <v>2.4483978999999999E-4</v>
      </c>
      <c r="I718" s="55">
        <v>8960181</v>
      </c>
      <c r="J718" s="55">
        <v>-777918</v>
      </c>
      <c r="K718" s="55">
        <v>-1547</v>
      </c>
      <c r="L718" s="55">
        <v>1064343</v>
      </c>
      <c r="M718" s="55">
        <v>77980</v>
      </c>
      <c r="N718" s="87">
        <v>0</v>
      </c>
      <c r="O718" s="55">
        <v>184292</v>
      </c>
      <c r="P718" s="55">
        <v>-255199</v>
      </c>
      <c r="Q718" s="56">
        <f t="shared" si="48"/>
        <v>9252132</v>
      </c>
      <c r="R718" s="56">
        <v>145072</v>
      </c>
      <c r="S718" s="56">
        <v>281988</v>
      </c>
      <c r="T718" s="56">
        <v>1782898</v>
      </c>
      <c r="U718" s="56">
        <v>1463843</v>
      </c>
      <c r="V718" s="88">
        <f t="shared" si="49"/>
        <v>3673801</v>
      </c>
      <c r="W718" s="56">
        <v>276263</v>
      </c>
      <c r="X718" s="56">
        <v>256457</v>
      </c>
      <c r="Y718" s="56">
        <v>999447</v>
      </c>
      <c r="Z718" s="56">
        <v>828</v>
      </c>
      <c r="AA718" s="88">
        <f t="shared" si="50"/>
        <v>1532995</v>
      </c>
      <c r="AB718" s="56">
        <v>1064343</v>
      </c>
      <c r="AC718" s="56">
        <v>57286</v>
      </c>
      <c r="AD718" s="56">
        <f t="shared" si="51"/>
        <v>1121629</v>
      </c>
      <c r="AE718" s="56">
        <v>297254</v>
      </c>
      <c r="AF718" s="88">
        <v>1418883</v>
      </c>
      <c r="AG718" s="56"/>
      <c r="AH718" s="56"/>
      <c r="AI718" s="56"/>
    </row>
    <row r="719" spans="1:35">
      <c r="A719" s="4"/>
      <c r="B719" s="2">
        <v>4</v>
      </c>
      <c r="C719" s="4" t="s">
        <v>393</v>
      </c>
      <c r="D719" s="18" t="s">
        <v>2148</v>
      </c>
      <c r="E719" s="18" t="s">
        <v>2149</v>
      </c>
      <c r="F719" s="18"/>
      <c r="G719" s="19" t="s">
        <v>2150</v>
      </c>
      <c r="H719" s="34">
        <v>2.0654004E-5</v>
      </c>
      <c r="I719" s="55">
        <v>702484</v>
      </c>
      <c r="J719" s="55">
        <v>-65623</v>
      </c>
      <c r="K719" s="55">
        <v>-131</v>
      </c>
      <c r="L719" s="55">
        <v>97666</v>
      </c>
      <c r="M719" s="55">
        <v>6578</v>
      </c>
      <c r="N719" s="87">
        <v>0</v>
      </c>
      <c r="O719" s="55">
        <v>15546</v>
      </c>
      <c r="P719" s="55">
        <v>23964</v>
      </c>
      <c r="Q719" s="56">
        <f t="shared" si="48"/>
        <v>780484</v>
      </c>
      <c r="R719" s="56">
        <v>12238</v>
      </c>
      <c r="S719" s="56">
        <v>23788</v>
      </c>
      <c r="T719" s="56">
        <v>150400</v>
      </c>
      <c r="U719" s="56">
        <v>188954</v>
      </c>
      <c r="V719" s="88">
        <f t="shared" si="49"/>
        <v>375380</v>
      </c>
      <c r="W719" s="56">
        <v>23305</v>
      </c>
      <c r="X719" s="56">
        <v>21634</v>
      </c>
      <c r="Y719" s="56">
        <v>84311</v>
      </c>
      <c r="Z719" s="56">
        <v>58</v>
      </c>
      <c r="AA719" s="88">
        <f t="shared" si="50"/>
        <v>129308</v>
      </c>
      <c r="AB719" s="56">
        <v>97666</v>
      </c>
      <c r="AC719" s="56">
        <v>-3048</v>
      </c>
      <c r="AD719" s="56">
        <f t="shared" si="51"/>
        <v>94618</v>
      </c>
      <c r="AE719" s="56">
        <v>36993</v>
      </c>
      <c r="AF719" s="88">
        <v>131611</v>
      </c>
      <c r="AG719" s="56"/>
      <c r="AH719" s="56"/>
      <c r="AI719" s="56"/>
    </row>
    <row r="720" spans="1:35">
      <c r="A720" s="4"/>
      <c r="B720" s="2">
        <v>4</v>
      </c>
      <c r="C720" s="4" t="s">
        <v>393</v>
      </c>
      <c r="D720" s="18" t="s">
        <v>2151</v>
      </c>
      <c r="E720" s="18" t="s">
        <v>2152</v>
      </c>
      <c r="F720" s="18"/>
      <c r="G720" s="19" t="s">
        <v>2153</v>
      </c>
      <c r="H720" s="34">
        <v>6.3125281000000005E-5</v>
      </c>
      <c r="I720" s="55">
        <v>2278434</v>
      </c>
      <c r="J720" s="55">
        <v>-200565</v>
      </c>
      <c r="K720" s="55">
        <v>-399</v>
      </c>
      <c r="L720" s="55">
        <v>279094</v>
      </c>
      <c r="M720" s="55">
        <v>20105</v>
      </c>
      <c r="N720" s="87">
        <v>0</v>
      </c>
      <c r="O720" s="55">
        <v>47514</v>
      </c>
      <c r="P720" s="55">
        <v>-38772</v>
      </c>
      <c r="Q720" s="56">
        <f t="shared" si="48"/>
        <v>2385411</v>
      </c>
      <c r="R720" s="56">
        <v>37403</v>
      </c>
      <c r="S720" s="56">
        <v>72703</v>
      </c>
      <c r="T720" s="56">
        <v>459672</v>
      </c>
      <c r="U720" s="56">
        <v>656046</v>
      </c>
      <c r="V720" s="88">
        <f t="shared" si="49"/>
        <v>1225824</v>
      </c>
      <c r="W720" s="56">
        <v>71227</v>
      </c>
      <c r="X720" s="56">
        <v>66120</v>
      </c>
      <c r="Y720" s="56">
        <v>257680</v>
      </c>
      <c r="Z720" s="56">
        <v>157</v>
      </c>
      <c r="AA720" s="88">
        <f t="shared" si="50"/>
        <v>395184</v>
      </c>
      <c r="AB720" s="56">
        <v>279094</v>
      </c>
      <c r="AC720" s="56">
        <v>10088</v>
      </c>
      <c r="AD720" s="56">
        <f t="shared" si="51"/>
        <v>289182</v>
      </c>
      <c r="AE720" s="56">
        <v>131428</v>
      </c>
      <c r="AF720" s="88">
        <v>420610</v>
      </c>
      <c r="AG720" s="56"/>
      <c r="AH720" s="56"/>
      <c r="AI720" s="56"/>
    </row>
    <row r="721" spans="1:35">
      <c r="A721" s="4"/>
      <c r="B721" s="2">
        <v>4</v>
      </c>
      <c r="C721" s="4" t="s">
        <v>393</v>
      </c>
      <c r="D721" s="18" t="s">
        <v>2154</v>
      </c>
      <c r="E721" s="18" t="s">
        <v>2155</v>
      </c>
      <c r="F721" s="18"/>
      <c r="G721" s="19" t="s">
        <v>2156</v>
      </c>
      <c r="H721" s="34">
        <v>6.6379979000000001E-5</v>
      </c>
      <c r="I721" s="55">
        <v>2154395</v>
      </c>
      <c r="J721" s="55">
        <v>-210906</v>
      </c>
      <c r="K721" s="55">
        <v>-419</v>
      </c>
      <c r="L721" s="55">
        <v>329145</v>
      </c>
      <c r="M721" s="55">
        <v>21141</v>
      </c>
      <c r="N721" s="87">
        <v>0</v>
      </c>
      <c r="O721" s="55">
        <v>49965</v>
      </c>
      <c r="P721" s="55">
        <v>165080</v>
      </c>
      <c r="Q721" s="56">
        <f t="shared" si="48"/>
        <v>2508401</v>
      </c>
      <c r="R721" s="56">
        <v>39331</v>
      </c>
      <c r="S721" s="56">
        <v>76452</v>
      </c>
      <c r="T721" s="56">
        <v>483372</v>
      </c>
      <c r="U721" s="56">
        <v>895308</v>
      </c>
      <c r="V721" s="88">
        <f t="shared" si="49"/>
        <v>1494463</v>
      </c>
      <c r="W721" s="56">
        <v>74899</v>
      </c>
      <c r="X721" s="56">
        <v>69530</v>
      </c>
      <c r="Y721" s="56">
        <v>270966</v>
      </c>
      <c r="Z721" s="56">
        <v>133</v>
      </c>
      <c r="AA721" s="88">
        <f t="shared" si="50"/>
        <v>415528</v>
      </c>
      <c r="AB721" s="56">
        <v>329145</v>
      </c>
      <c r="AC721" s="56">
        <v>-25053</v>
      </c>
      <c r="AD721" s="56">
        <f t="shared" si="51"/>
        <v>304092</v>
      </c>
      <c r="AE721" s="56">
        <v>174055</v>
      </c>
      <c r="AF721" s="88">
        <v>478147</v>
      </c>
      <c r="AG721" s="56"/>
      <c r="AH721" s="56"/>
      <c r="AI721" s="56"/>
    </row>
    <row r="722" spans="1:35">
      <c r="A722" s="4"/>
      <c r="B722" s="2">
        <v>4</v>
      </c>
      <c r="C722" s="4" t="s">
        <v>393</v>
      </c>
      <c r="D722" s="18" t="s">
        <v>2157</v>
      </c>
      <c r="E722" s="18" t="s">
        <v>2158</v>
      </c>
      <c r="F722" s="18"/>
      <c r="G722" s="19" t="s">
        <v>2159</v>
      </c>
      <c r="H722" s="34">
        <v>3.1612809699999998E-4</v>
      </c>
      <c r="I722" s="55">
        <v>11729042</v>
      </c>
      <c r="J722" s="55">
        <v>-1004419</v>
      </c>
      <c r="K722" s="55">
        <v>-1998</v>
      </c>
      <c r="L722" s="55">
        <v>1350616</v>
      </c>
      <c r="M722" s="55">
        <v>100685</v>
      </c>
      <c r="N722" s="87">
        <v>0</v>
      </c>
      <c r="O722" s="55">
        <v>237951</v>
      </c>
      <c r="P722" s="55">
        <v>-465866</v>
      </c>
      <c r="Q722" s="56">
        <f t="shared" si="48"/>
        <v>11946011</v>
      </c>
      <c r="R722" s="56">
        <v>187311</v>
      </c>
      <c r="S722" s="56">
        <v>364093</v>
      </c>
      <c r="T722" s="56">
        <v>2302013</v>
      </c>
      <c r="U722" s="56">
        <v>1912798</v>
      </c>
      <c r="V722" s="88">
        <f t="shared" si="49"/>
        <v>4766215</v>
      </c>
      <c r="W722" s="56">
        <v>356701</v>
      </c>
      <c r="X722" s="56">
        <v>331128</v>
      </c>
      <c r="Y722" s="56">
        <v>1290449</v>
      </c>
      <c r="Z722" s="56">
        <v>70838</v>
      </c>
      <c r="AA722" s="88">
        <f t="shared" si="50"/>
        <v>2049116</v>
      </c>
      <c r="AB722" s="56">
        <v>1350616</v>
      </c>
      <c r="AC722" s="56">
        <v>97590</v>
      </c>
      <c r="AD722" s="56">
        <f t="shared" si="51"/>
        <v>1448206</v>
      </c>
      <c r="AE722" s="56">
        <v>377779</v>
      </c>
      <c r="AF722" s="88">
        <v>1825985</v>
      </c>
      <c r="AG722" s="56"/>
      <c r="AH722" s="56"/>
      <c r="AI722" s="56"/>
    </row>
    <row r="723" spans="1:35">
      <c r="A723" s="4"/>
      <c r="B723" s="2">
        <v>4</v>
      </c>
      <c r="C723" s="4" t="s">
        <v>393</v>
      </c>
      <c r="D723" s="18" t="s">
        <v>2160</v>
      </c>
      <c r="E723" s="18" t="s">
        <v>2161</v>
      </c>
      <c r="F723" s="18"/>
      <c r="G723" s="19" t="s">
        <v>2162</v>
      </c>
      <c r="H723" s="34">
        <v>3.0978330999999999E-5</v>
      </c>
      <c r="I723" s="55">
        <v>1185559</v>
      </c>
      <c r="J723" s="55">
        <v>-98426</v>
      </c>
      <c r="K723" s="55">
        <v>-196</v>
      </c>
      <c r="L723" s="55">
        <v>127005</v>
      </c>
      <c r="M723" s="55">
        <v>9867</v>
      </c>
      <c r="N723" s="87">
        <v>0</v>
      </c>
      <c r="O723" s="55">
        <v>23318</v>
      </c>
      <c r="P723" s="55">
        <v>-76502</v>
      </c>
      <c r="Q723" s="56">
        <f t="shared" si="48"/>
        <v>1170625</v>
      </c>
      <c r="R723" s="56">
        <v>18355</v>
      </c>
      <c r="S723" s="56">
        <v>35679</v>
      </c>
      <c r="T723" s="56">
        <v>225581</v>
      </c>
      <c r="U723" s="56">
        <v>243742</v>
      </c>
      <c r="V723" s="88">
        <f t="shared" si="49"/>
        <v>523357</v>
      </c>
      <c r="W723" s="56">
        <v>34954</v>
      </c>
      <c r="X723" s="56">
        <v>32448</v>
      </c>
      <c r="Y723" s="56">
        <v>126455</v>
      </c>
      <c r="Z723" s="56">
        <v>25290</v>
      </c>
      <c r="AA723" s="88">
        <f t="shared" si="50"/>
        <v>219147</v>
      </c>
      <c r="AB723" s="56">
        <v>127005</v>
      </c>
      <c r="AC723" s="56">
        <v>14909</v>
      </c>
      <c r="AD723" s="56">
        <f t="shared" si="51"/>
        <v>141914</v>
      </c>
      <c r="AE723" s="56">
        <v>45325</v>
      </c>
      <c r="AF723" s="88">
        <v>187239</v>
      </c>
      <c r="AG723" s="56"/>
      <c r="AH723" s="56"/>
      <c r="AI723" s="56"/>
    </row>
    <row r="724" spans="1:35">
      <c r="A724" s="4"/>
      <c r="B724" s="2">
        <v>4</v>
      </c>
      <c r="C724" s="4" t="s">
        <v>393</v>
      </c>
      <c r="D724" s="18" t="s">
        <v>2163</v>
      </c>
      <c r="E724" s="18" t="s">
        <v>2164</v>
      </c>
      <c r="F724" s="18"/>
      <c r="G724" s="19" t="s">
        <v>2165</v>
      </c>
      <c r="H724" s="34">
        <v>2.6902482999999999E-5</v>
      </c>
      <c r="I724" s="55">
        <v>1025854</v>
      </c>
      <c r="J724" s="55">
        <v>-85476</v>
      </c>
      <c r="K724" s="55">
        <v>-170</v>
      </c>
      <c r="L724" s="55">
        <v>110844</v>
      </c>
      <c r="M724" s="55">
        <v>8569</v>
      </c>
      <c r="N724" s="87">
        <v>0</v>
      </c>
      <c r="O724" s="55">
        <v>20250</v>
      </c>
      <c r="P724" s="55">
        <v>-63266</v>
      </c>
      <c r="Q724" s="56">
        <f t="shared" si="48"/>
        <v>1016605</v>
      </c>
      <c r="R724" s="56">
        <v>15940</v>
      </c>
      <c r="S724" s="56">
        <v>30984</v>
      </c>
      <c r="T724" s="56">
        <v>195901</v>
      </c>
      <c r="U724" s="56">
        <v>248077</v>
      </c>
      <c r="V724" s="88">
        <f t="shared" si="49"/>
        <v>490902</v>
      </c>
      <c r="W724" s="56">
        <v>30355</v>
      </c>
      <c r="X724" s="56">
        <v>28179</v>
      </c>
      <c r="Y724" s="56">
        <v>109817</v>
      </c>
      <c r="Z724" s="56">
        <v>11846</v>
      </c>
      <c r="AA724" s="88">
        <f t="shared" si="50"/>
        <v>180197</v>
      </c>
      <c r="AB724" s="56">
        <v>110844</v>
      </c>
      <c r="AC724" s="56">
        <v>12398</v>
      </c>
      <c r="AD724" s="56">
        <f t="shared" si="51"/>
        <v>123242</v>
      </c>
      <c r="AE724" s="56">
        <v>48539</v>
      </c>
      <c r="AF724" s="88">
        <v>171781</v>
      </c>
      <c r="AG724" s="56"/>
      <c r="AH724" s="56"/>
      <c r="AI724" s="56"/>
    </row>
    <row r="725" spans="1:35">
      <c r="A725" s="4"/>
      <c r="B725" s="2">
        <v>4</v>
      </c>
      <c r="C725" s="4" t="s">
        <v>393</v>
      </c>
      <c r="D725" s="18" t="s">
        <v>2166</v>
      </c>
      <c r="E725" s="18" t="s">
        <v>2167</v>
      </c>
      <c r="F725" s="18"/>
      <c r="G725" s="19" t="s">
        <v>2168</v>
      </c>
      <c r="H725" s="34">
        <v>1.7207000999999999E-5</v>
      </c>
      <c r="I725" s="55">
        <v>666181</v>
      </c>
      <c r="J725" s="55">
        <v>-54671</v>
      </c>
      <c r="K725" s="55">
        <v>-109</v>
      </c>
      <c r="L725" s="55">
        <v>69414</v>
      </c>
      <c r="M725" s="55">
        <v>5481</v>
      </c>
      <c r="N725" s="87">
        <v>0</v>
      </c>
      <c r="O725" s="55">
        <v>12952</v>
      </c>
      <c r="P725" s="55">
        <v>-49021</v>
      </c>
      <c r="Q725" s="56">
        <f t="shared" si="48"/>
        <v>650227</v>
      </c>
      <c r="R725" s="56">
        <v>10195</v>
      </c>
      <c r="S725" s="56">
        <v>19818</v>
      </c>
      <c r="T725" s="56">
        <v>125300</v>
      </c>
      <c r="U725" s="56">
        <v>154052</v>
      </c>
      <c r="V725" s="88">
        <f t="shared" si="49"/>
        <v>309365</v>
      </c>
      <c r="W725" s="56">
        <v>19415</v>
      </c>
      <c r="X725" s="56">
        <v>18023</v>
      </c>
      <c r="Y725" s="56">
        <v>70240</v>
      </c>
      <c r="Z725" s="56">
        <v>16611</v>
      </c>
      <c r="AA725" s="88">
        <f t="shared" si="50"/>
        <v>124289</v>
      </c>
      <c r="AB725" s="56">
        <v>69414</v>
      </c>
      <c r="AC725" s="56">
        <v>9413</v>
      </c>
      <c r="AD725" s="56">
        <f t="shared" si="51"/>
        <v>78827</v>
      </c>
      <c r="AE725" s="56">
        <v>28538</v>
      </c>
      <c r="AF725" s="88">
        <v>107365</v>
      </c>
      <c r="AG725" s="56"/>
      <c r="AH725" s="56"/>
      <c r="AI725" s="56"/>
    </row>
    <row r="726" spans="1:35">
      <c r="A726" s="4"/>
      <c r="B726" s="2">
        <v>4</v>
      </c>
      <c r="C726" s="4" t="s">
        <v>393</v>
      </c>
      <c r="D726" s="18" t="s">
        <v>2169</v>
      </c>
      <c r="E726" s="18" t="s">
        <v>2170</v>
      </c>
      <c r="F726" s="18"/>
      <c r="G726" s="19" t="s">
        <v>2171</v>
      </c>
      <c r="H726" s="34">
        <v>3.2995796999999999E-5</v>
      </c>
      <c r="I726" s="55">
        <v>1211187</v>
      </c>
      <c r="J726" s="55">
        <v>-104836</v>
      </c>
      <c r="K726" s="55">
        <v>-209</v>
      </c>
      <c r="L726" s="55">
        <v>142894</v>
      </c>
      <c r="M726" s="55">
        <v>10508</v>
      </c>
      <c r="N726" s="87">
        <v>0</v>
      </c>
      <c r="O726" s="55">
        <v>24836</v>
      </c>
      <c r="P726" s="55">
        <v>-37518</v>
      </c>
      <c r="Q726" s="56">
        <f t="shared" ref="Q726:Q789" si="52">SUM(I726:K726,L726:P726)</f>
        <v>1246862</v>
      </c>
      <c r="R726" s="56">
        <v>19551</v>
      </c>
      <c r="S726" s="56">
        <v>38002</v>
      </c>
      <c r="T726" s="56">
        <v>240272</v>
      </c>
      <c r="U726" s="56">
        <v>248121</v>
      </c>
      <c r="V726" s="88">
        <f t="shared" si="49"/>
        <v>545946</v>
      </c>
      <c r="W726" s="56">
        <v>37231</v>
      </c>
      <c r="X726" s="56">
        <v>34561</v>
      </c>
      <c r="Y726" s="56">
        <v>134690</v>
      </c>
      <c r="Z726" s="56">
        <v>100</v>
      </c>
      <c r="AA726" s="88">
        <f t="shared" si="50"/>
        <v>206582</v>
      </c>
      <c r="AB726" s="56">
        <v>142894</v>
      </c>
      <c r="AC726" s="56">
        <v>8262</v>
      </c>
      <c r="AD726" s="56">
        <f t="shared" si="51"/>
        <v>151156</v>
      </c>
      <c r="AE726" s="56">
        <v>50254</v>
      </c>
      <c r="AF726" s="88">
        <v>201410</v>
      </c>
      <c r="AG726" s="56"/>
      <c r="AH726" s="56"/>
      <c r="AI726" s="56"/>
    </row>
    <row r="727" spans="1:35">
      <c r="A727" s="4"/>
      <c r="B727" s="2">
        <v>4</v>
      </c>
      <c r="C727" s="4" t="s">
        <v>393</v>
      </c>
      <c r="D727" s="18" t="s">
        <v>2172</v>
      </c>
      <c r="E727" s="18" t="s">
        <v>2173</v>
      </c>
      <c r="F727" s="18"/>
      <c r="G727" s="19" t="s">
        <v>2174</v>
      </c>
      <c r="H727" s="34">
        <v>7.7771580000000008E-6</v>
      </c>
      <c r="I727" s="55">
        <v>324289</v>
      </c>
      <c r="J727" s="55">
        <v>-24710</v>
      </c>
      <c r="K727" s="55">
        <v>-49</v>
      </c>
      <c r="L727" s="55">
        <v>27949</v>
      </c>
      <c r="M727" s="55">
        <v>2477</v>
      </c>
      <c r="N727" s="87">
        <v>0</v>
      </c>
      <c r="O727" s="55">
        <v>5854</v>
      </c>
      <c r="P727" s="55">
        <v>-41923</v>
      </c>
      <c r="Q727" s="56">
        <f t="shared" si="52"/>
        <v>293887</v>
      </c>
      <c r="R727" s="56">
        <v>4608</v>
      </c>
      <c r="S727" s="56">
        <v>8957</v>
      </c>
      <c r="T727" s="56">
        <v>56632</v>
      </c>
      <c r="U727" s="56">
        <v>86150</v>
      </c>
      <c r="V727" s="88">
        <f t="shared" ref="V727:V790" si="53">SUM(R727:U727)</f>
        <v>156347</v>
      </c>
      <c r="W727" s="56">
        <v>8775</v>
      </c>
      <c r="X727" s="56">
        <v>8146</v>
      </c>
      <c r="Y727" s="56">
        <v>31747</v>
      </c>
      <c r="Z727" s="56">
        <v>23077</v>
      </c>
      <c r="AA727" s="88">
        <f t="shared" ref="AA727:AA790" si="54">SUM(W727:Z727)</f>
        <v>71745</v>
      </c>
      <c r="AB727" s="56">
        <v>27949</v>
      </c>
      <c r="AC727" s="56">
        <v>7679</v>
      </c>
      <c r="AD727" s="56">
        <f t="shared" si="51"/>
        <v>35628</v>
      </c>
      <c r="AE727" s="56">
        <v>13572</v>
      </c>
      <c r="AF727" s="88">
        <v>49200</v>
      </c>
      <c r="AG727" s="56"/>
      <c r="AH727" s="56"/>
      <c r="AI727" s="56"/>
    </row>
    <row r="728" spans="1:35">
      <c r="A728" s="4"/>
      <c r="B728" s="2">
        <v>4</v>
      </c>
      <c r="C728" s="4" t="s">
        <v>393</v>
      </c>
      <c r="D728" s="18" t="s">
        <v>2175</v>
      </c>
      <c r="E728" s="18" t="s">
        <v>2176</v>
      </c>
      <c r="F728" s="18"/>
      <c r="G728" s="19" t="s">
        <v>2177</v>
      </c>
      <c r="H728" s="34">
        <v>9.7162228999999995E-5</v>
      </c>
      <c r="I728" s="55">
        <v>3622602</v>
      </c>
      <c r="J728" s="55">
        <v>-308709</v>
      </c>
      <c r="K728" s="55">
        <v>-614</v>
      </c>
      <c r="L728" s="55">
        <v>412505</v>
      </c>
      <c r="M728" s="55">
        <v>30945</v>
      </c>
      <c r="N728" s="87">
        <v>0</v>
      </c>
      <c r="O728" s="55">
        <v>73134</v>
      </c>
      <c r="P728" s="55">
        <v>-158247</v>
      </c>
      <c r="Q728" s="56">
        <f t="shared" si="52"/>
        <v>3671616</v>
      </c>
      <c r="R728" s="56">
        <v>57570</v>
      </c>
      <c r="S728" s="56">
        <v>111904</v>
      </c>
      <c r="T728" s="56">
        <v>707525</v>
      </c>
      <c r="U728" s="56">
        <v>544476</v>
      </c>
      <c r="V728" s="88">
        <f t="shared" si="53"/>
        <v>1421475</v>
      </c>
      <c r="W728" s="56">
        <v>109632</v>
      </c>
      <c r="X728" s="56">
        <v>101772</v>
      </c>
      <c r="Y728" s="56">
        <v>396621</v>
      </c>
      <c r="Z728" s="56">
        <v>44559</v>
      </c>
      <c r="AA728" s="88">
        <f t="shared" si="54"/>
        <v>652584</v>
      </c>
      <c r="AB728" s="56">
        <v>412505</v>
      </c>
      <c r="AC728" s="56">
        <v>32602</v>
      </c>
      <c r="AD728" s="56">
        <f t="shared" si="51"/>
        <v>445107</v>
      </c>
      <c r="AE728" s="56">
        <v>103305</v>
      </c>
      <c r="AF728" s="88">
        <v>548412</v>
      </c>
      <c r="AG728" s="56"/>
      <c r="AH728" s="56"/>
      <c r="AI728" s="56"/>
    </row>
    <row r="729" spans="1:35">
      <c r="A729" s="4"/>
      <c r="B729" s="2">
        <v>4</v>
      </c>
      <c r="C729" s="4" t="s">
        <v>393</v>
      </c>
      <c r="D729" s="18" t="s">
        <v>2178</v>
      </c>
      <c r="E729" s="18" t="s">
        <v>2179</v>
      </c>
      <c r="F729" s="18"/>
      <c r="G729" s="19" t="s">
        <v>2180</v>
      </c>
      <c r="H729" s="34">
        <v>2.8656828999999999E-5</v>
      </c>
      <c r="I729" s="55">
        <v>1031580</v>
      </c>
      <c r="J729" s="55">
        <v>-91050</v>
      </c>
      <c r="K729" s="55">
        <v>-181</v>
      </c>
      <c r="L729" s="55">
        <v>127106</v>
      </c>
      <c r="M729" s="55">
        <v>9127</v>
      </c>
      <c r="N729" s="87">
        <v>0</v>
      </c>
      <c r="O729" s="55">
        <v>21570</v>
      </c>
      <c r="P729" s="55">
        <v>-15253</v>
      </c>
      <c r="Q729" s="56">
        <f t="shared" si="52"/>
        <v>1082899</v>
      </c>
      <c r="R729" s="56">
        <v>16980</v>
      </c>
      <c r="S729" s="56">
        <v>33005</v>
      </c>
      <c r="T729" s="56">
        <v>208676</v>
      </c>
      <c r="U729" s="56">
        <v>269470</v>
      </c>
      <c r="V729" s="88">
        <f t="shared" si="53"/>
        <v>528131</v>
      </c>
      <c r="W729" s="56">
        <v>32335</v>
      </c>
      <c r="X729" s="56">
        <v>30017</v>
      </c>
      <c r="Y729" s="56">
        <v>116978</v>
      </c>
      <c r="Z729" s="56">
        <v>77</v>
      </c>
      <c r="AA729" s="88">
        <f t="shared" si="54"/>
        <v>179407</v>
      </c>
      <c r="AB729" s="56">
        <v>127106</v>
      </c>
      <c r="AC729" s="56">
        <v>4173</v>
      </c>
      <c r="AD729" s="56">
        <f t="shared" ref="AD729:AD792" si="55">+AB729+AC729</f>
        <v>131279</v>
      </c>
      <c r="AE729" s="56">
        <v>53965</v>
      </c>
      <c r="AF729" s="88">
        <v>185244</v>
      </c>
      <c r="AG729" s="56"/>
      <c r="AH729" s="56"/>
      <c r="AI729" s="56"/>
    </row>
    <row r="730" spans="1:35">
      <c r="A730" s="4"/>
      <c r="B730" s="2">
        <v>4</v>
      </c>
      <c r="C730" s="4" t="s">
        <v>393</v>
      </c>
      <c r="D730" s="18" t="s">
        <v>2181</v>
      </c>
      <c r="E730" s="18" t="s">
        <v>2182</v>
      </c>
      <c r="F730" s="18"/>
      <c r="G730" s="19" t="s">
        <v>2183</v>
      </c>
      <c r="H730" s="34">
        <v>1.3436134E-5</v>
      </c>
      <c r="I730" s="55">
        <v>456281</v>
      </c>
      <c r="J730" s="55">
        <v>-42690</v>
      </c>
      <c r="K730" s="55">
        <v>-85</v>
      </c>
      <c r="L730" s="55">
        <v>63638</v>
      </c>
      <c r="M730" s="55">
        <v>4280</v>
      </c>
      <c r="N730" s="87">
        <v>0</v>
      </c>
      <c r="O730" s="55">
        <v>10114</v>
      </c>
      <c r="P730" s="55">
        <v>16194</v>
      </c>
      <c r="Q730" s="56">
        <f t="shared" si="52"/>
        <v>507732</v>
      </c>
      <c r="R730" s="56">
        <v>7961</v>
      </c>
      <c r="S730" s="56">
        <v>15475</v>
      </c>
      <c r="T730" s="56">
        <v>97841</v>
      </c>
      <c r="U730" s="56">
        <v>179380</v>
      </c>
      <c r="V730" s="88">
        <f t="shared" si="53"/>
        <v>300657</v>
      </c>
      <c r="W730" s="56">
        <v>15161</v>
      </c>
      <c r="X730" s="56">
        <v>14074</v>
      </c>
      <c r="Y730" s="56">
        <v>54847</v>
      </c>
      <c r="Z730" s="56">
        <v>26</v>
      </c>
      <c r="AA730" s="88">
        <f t="shared" si="54"/>
        <v>84108</v>
      </c>
      <c r="AB730" s="56">
        <v>63638</v>
      </c>
      <c r="AC730" s="56">
        <v>-2086</v>
      </c>
      <c r="AD730" s="56">
        <f t="shared" si="55"/>
        <v>61552</v>
      </c>
      <c r="AE730" s="56">
        <v>35285</v>
      </c>
      <c r="AF730" s="88">
        <v>96837</v>
      </c>
      <c r="AG730" s="56"/>
      <c r="AH730" s="56"/>
      <c r="AI730" s="56"/>
    </row>
    <row r="731" spans="1:35">
      <c r="A731" s="4"/>
      <c r="B731" s="2">
        <v>4</v>
      </c>
      <c r="C731" s="4" t="s">
        <v>393</v>
      </c>
      <c r="D731" s="18" t="s">
        <v>2184</v>
      </c>
      <c r="E731" s="18" t="s">
        <v>2185</v>
      </c>
      <c r="F731" s="18"/>
      <c r="G731" s="19" t="s">
        <v>2186</v>
      </c>
      <c r="H731" s="34">
        <v>4.8280383E-5</v>
      </c>
      <c r="I731" s="55">
        <v>1711583</v>
      </c>
      <c r="J731" s="55">
        <v>-153399</v>
      </c>
      <c r="K731" s="55">
        <v>-305</v>
      </c>
      <c r="L731" s="55">
        <v>218043</v>
      </c>
      <c r="M731" s="55">
        <v>15377</v>
      </c>
      <c r="N731" s="87">
        <v>0</v>
      </c>
      <c r="O731" s="55">
        <v>36341</v>
      </c>
      <c r="P731" s="55">
        <v>-3196</v>
      </c>
      <c r="Q731" s="56">
        <f t="shared" si="52"/>
        <v>1824444</v>
      </c>
      <c r="R731" s="56">
        <v>28607</v>
      </c>
      <c r="S731" s="56">
        <v>55606</v>
      </c>
      <c r="T731" s="56">
        <v>351573</v>
      </c>
      <c r="U731" s="56">
        <v>389875</v>
      </c>
      <c r="V731" s="88">
        <f t="shared" si="53"/>
        <v>825661</v>
      </c>
      <c r="W731" s="56">
        <v>54477</v>
      </c>
      <c r="X731" s="56">
        <v>50571</v>
      </c>
      <c r="Y731" s="56">
        <v>197083</v>
      </c>
      <c r="Z731" s="56">
        <v>144</v>
      </c>
      <c r="AA731" s="88">
        <f t="shared" si="54"/>
        <v>302275</v>
      </c>
      <c r="AB731" s="56">
        <v>218043</v>
      </c>
      <c r="AC731" s="56">
        <v>3133</v>
      </c>
      <c r="AD731" s="56">
        <f t="shared" si="55"/>
        <v>221176</v>
      </c>
      <c r="AE731" s="56">
        <v>77606</v>
      </c>
      <c r="AF731" s="88">
        <v>298782</v>
      </c>
      <c r="AG731" s="56"/>
      <c r="AH731" s="56"/>
      <c r="AI731" s="56"/>
    </row>
    <row r="732" spans="1:35">
      <c r="A732" s="4"/>
      <c r="B732" s="2">
        <v>4</v>
      </c>
      <c r="C732" s="4" t="s">
        <v>393</v>
      </c>
      <c r="D732" s="18" t="s">
        <v>2187</v>
      </c>
      <c r="E732" s="18" t="s">
        <v>2188</v>
      </c>
      <c r="F732" s="18"/>
      <c r="G732" s="19" t="s">
        <v>2189</v>
      </c>
      <c r="H732" s="34">
        <v>1.3760549640000001E-3</v>
      </c>
      <c r="I732" s="55">
        <v>51010568</v>
      </c>
      <c r="J732" s="55">
        <v>-4372075</v>
      </c>
      <c r="K732" s="55">
        <v>-8696</v>
      </c>
      <c r="L732" s="55">
        <v>5885525</v>
      </c>
      <c r="M732" s="55">
        <v>438265</v>
      </c>
      <c r="N732" s="87">
        <v>0</v>
      </c>
      <c r="O732" s="55">
        <v>1035764</v>
      </c>
      <c r="P732" s="55">
        <v>-1990280</v>
      </c>
      <c r="Q732" s="56">
        <f t="shared" si="52"/>
        <v>51999071</v>
      </c>
      <c r="R732" s="56">
        <v>815336</v>
      </c>
      <c r="S732" s="56">
        <v>1584838</v>
      </c>
      <c r="T732" s="56">
        <v>10020292</v>
      </c>
      <c r="U732" s="56">
        <v>9684703</v>
      </c>
      <c r="V732" s="88">
        <f t="shared" si="53"/>
        <v>22105169</v>
      </c>
      <c r="W732" s="56">
        <v>1552662</v>
      </c>
      <c r="X732" s="56">
        <v>1441345</v>
      </c>
      <c r="Y732" s="56">
        <v>5617118</v>
      </c>
      <c r="Z732" s="56">
        <v>7682</v>
      </c>
      <c r="AA732" s="88">
        <f t="shared" si="54"/>
        <v>8618807</v>
      </c>
      <c r="AB732" s="56">
        <v>5885525</v>
      </c>
      <c r="AC732" s="56">
        <v>418286</v>
      </c>
      <c r="AD732" s="56">
        <f t="shared" si="55"/>
        <v>6303811</v>
      </c>
      <c r="AE732" s="56">
        <v>1973622</v>
      </c>
      <c r="AF732" s="88">
        <v>8277433</v>
      </c>
      <c r="AG732" s="56"/>
      <c r="AH732" s="56"/>
      <c r="AI732" s="56"/>
    </row>
    <row r="733" spans="1:35">
      <c r="A733" s="4"/>
      <c r="B733" s="2">
        <v>4</v>
      </c>
      <c r="C733" s="4" t="s">
        <v>393</v>
      </c>
      <c r="D733" s="18" t="s">
        <v>2190</v>
      </c>
      <c r="E733" s="18" t="s">
        <v>2191</v>
      </c>
      <c r="F733" s="18"/>
      <c r="G733" s="19" t="s">
        <v>2192</v>
      </c>
      <c r="H733" s="34">
        <v>4.7671996000000003E-5</v>
      </c>
      <c r="I733" s="55">
        <v>1860400</v>
      </c>
      <c r="J733" s="55">
        <v>-151466</v>
      </c>
      <c r="K733" s="55">
        <v>-301</v>
      </c>
      <c r="L733" s="55">
        <v>190137</v>
      </c>
      <c r="M733" s="55">
        <v>15184</v>
      </c>
      <c r="N733" s="87">
        <v>0</v>
      </c>
      <c r="O733" s="55">
        <v>35883</v>
      </c>
      <c r="P733" s="55">
        <v>-148383</v>
      </c>
      <c r="Q733" s="56">
        <f t="shared" si="52"/>
        <v>1801454</v>
      </c>
      <c r="R733" s="56">
        <v>28246</v>
      </c>
      <c r="S733" s="56">
        <v>54905</v>
      </c>
      <c r="T733" s="56">
        <v>347143</v>
      </c>
      <c r="U733" s="56">
        <v>298700</v>
      </c>
      <c r="V733" s="88">
        <f t="shared" si="53"/>
        <v>728994</v>
      </c>
      <c r="W733" s="56">
        <v>53790</v>
      </c>
      <c r="X733" s="56">
        <v>49934</v>
      </c>
      <c r="Y733" s="56">
        <v>194599</v>
      </c>
      <c r="Z733" s="56">
        <v>82956</v>
      </c>
      <c r="AA733" s="88">
        <f t="shared" si="54"/>
        <v>381279</v>
      </c>
      <c r="AB733" s="56">
        <v>190137</v>
      </c>
      <c r="AC733" s="56">
        <v>28252</v>
      </c>
      <c r="AD733" s="56">
        <f t="shared" si="55"/>
        <v>218389</v>
      </c>
      <c r="AE733" s="56">
        <v>46539</v>
      </c>
      <c r="AF733" s="88">
        <v>264928</v>
      </c>
      <c r="AG733" s="56"/>
      <c r="AH733" s="56"/>
      <c r="AI733" s="56"/>
    </row>
    <row r="734" spans="1:35">
      <c r="A734" s="4"/>
      <c r="B734" s="2">
        <v>4</v>
      </c>
      <c r="C734" s="4" t="s">
        <v>393</v>
      </c>
      <c r="D734" s="18" t="s">
        <v>2193</v>
      </c>
      <c r="E734" s="18" t="s">
        <v>2194</v>
      </c>
      <c r="F734" s="18"/>
      <c r="G734" s="19" t="s">
        <v>2195</v>
      </c>
      <c r="H734" s="34">
        <v>1.5168763E-5</v>
      </c>
      <c r="I734" s="55">
        <v>391027</v>
      </c>
      <c r="J734" s="55">
        <v>-48195</v>
      </c>
      <c r="K734" s="55">
        <v>-96</v>
      </c>
      <c r="L734" s="55">
        <v>90168</v>
      </c>
      <c r="M734" s="55">
        <v>4831</v>
      </c>
      <c r="N734" s="87">
        <v>0</v>
      </c>
      <c r="O734" s="55">
        <v>11418</v>
      </c>
      <c r="P734" s="55">
        <v>124052</v>
      </c>
      <c r="Q734" s="56">
        <f t="shared" si="52"/>
        <v>573205</v>
      </c>
      <c r="R734" s="56">
        <v>8988</v>
      </c>
      <c r="S734" s="56">
        <v>17470</v>
      </c>
      <c r="T734" s="56">
        <v>110457</v>
      </c>
      <c r="U734" s="56">
        <v>233551</v>
      </c>
      <c r="V734" s="88">
        <f t="shared" si="53"/>
        <v>370466</v>
      </c>
      <c r="W734" s="56">
        <v>17116</v>
      </c>
      <c r="X734" s="56">
        <v>15888</v>
      </c>
      <c r="Y734" s="56">
        <v>61920</v>
      </c>
      <c r="Z734" s="56">
        <v>28</v>
      </c>
      <c r="AA734" s="88">
        <f t="shared" si="54"/>
        <v>94952</v>
      </c>
      <c r="AB734" s="56">
        <v>90168</v>
      </c>
      <c r="AC734" s="56">
        <v>-20679</v>
      </c>
      <c r="AD734" s="56">
        <f t="shared" si="55"/>
        <v>69489</v>
      </c>
      <c r="AE734" s="56">
        <v>43426</v>
      </c>
      <c r="AF734" s="88">
        <v>112915</v>
      </c>
      <c r="AG734" s="56"/>
      <c r="AH734" s="56"/>
      <c r="AI734" s="56"/>
    </row>
    <row r="735" spans="1:35">
      <c r="A735" s="4"/>
      <c r="B735" s="2">
        <v>4</v>
      </c>
      <c r="C735" s="4" t="s">
        <v>393</v>
      </c>
      <c r="D735" s="18" t="s">
        <v>2196</v>
      </c>
      <c r="E735" s="18" t="s">
        <v>2197</v>
      </c>
      <c r="F735" s="18"/>
      <c r="G735" s="19" t="s">
        <v>2198</v>
      </c>
      <c r="H735" s="34">
        <v>9.2912646000000001E-5</v>
      </c>
      <c r="I735" s="55">
        <v>3344373</v>
      </c>
      <c r="J735" s="55">
        <v>-295207</v>
      </c>
      <c r="K735" s="55">
        <v>-587</v>
      </c>
      <c r="L735" s="55">
        <v>412149</v>
      </c>
      <c r="M735" s="55">
        <v>29593</v>
      </c>
      <c r="N735" s="87">
        <v>0</v>
      </c>
      <c r="O735" s="55">
        <v>69936</v>
      </c>
      <c r="P735" s="55">
        <v>-49226</v>
      </c>
      <c r="Q735" s="56">
        <f t="shared" si="52"/>
        <v>3511031</v>
      </c>
      <c r="R735" s="56">
        <v>55052</v>
      </c>
      <c r="S735" s="56">
        <v>107010</v>
      </c>
      <c r="T735" s="56">
        <v>676580</v>
      </c>
      <c r="U735" s="56">
        <v>809421</v>
      </c>
      <c r="V735" s="88">
        <f t="shared" si="53"/>
        <v>1648063</v>
      </c>
      <c r="W735" s="56">
        <v>104837</v>
      </c>
      <c r="X735" s="56">
        <v>97321</v>
      </c>
      <c r="Y735" s="56">
        <v>379274</v>
      </c>
      <c r="Z735" s="56">
        <v>264</v>
      </c>
      <c r="AA735" s="88">
        <f t="shared" si="54"/>
        <v>581696</v>
      </c>
      <c r="AB735" s="56">
        <v>412149</v>
      </c>
      <c r="AC735" s="56">
        <v>13491</v>
      </c>
      <c r="AD735" s="56">
        <f t="shared" si="55"/>
        <v>425640</v>
      </c>
      <c r="AE735" s="56">
        <v>162170</v>
      </c>
      <c r="AF735" s="88">
        <v>587810</v>
      </c>
      <c r="AG735" s="56"/>
      <c r="AH735" s="56"/>
      <c r="AI735" s="56"/>
    </row>
    <row r="736" spans="1:35">
      <c r="A736" s="4"/>
      <c r="B736" s="2">
        <v>4</v>
      </c>
      <c r="C736" s="4" t="s">
        <v>393</v>
      </c>
      <c r="D736" s="18" t="s">
        <v>2199</v>
      </c>
      <c r="E736" s="18" t="s">
        <v>2200</v>
      </c>
      <c r="F736" s="18"/>
      <c r="G736" s="19" t="s">
        <v>2201</v>
      </c>
      <c r="H736" s="34">
        <v>1.289138377E-3</v>
      </c>
      <c r="I736" s="55">
        <v>46736313</v>
      </c>
      <c r="J736" s="55">
        <v>-4095919</v>
      </c>
      <c r="K736" s="55">
        <v>-8146</v>
      </c>
      <c r="L736" s="55">
        <v>5669145</v>
      </c>
      <c r="M736" s="55">
        <v>410583</v>
      </c>
      <c r="N736" s="87">
        <v>0</v>
      </c>
      <c r="O736" s="55">
        <v>970342</v>
      </c>
      <c r="P736" s="55">
        <v>-967696</v>
      </c>
      <c r="Q736" s="56">
        <f t="shared" si="52"/>
        <v>48714622</v>
      </c>
      <c r="R736" s="56">
        <v>763836</v>
      </c>
      <c r="S736" s="56">
        <v>1484734</v>
      </c>
      <c r="T736" s="56">
        <v>9387374</v>
      </c>
      <c r="U736" s="56">
        <v>8800795</v>
      </c>
      <c r="V736" s="88">
        <f t="shared" si="53"/>
        <v>20436739</v>
      </c>
      <c r="W736" s="56">
        <v>1454590</v>
      </c>
      <c r="X736" s="56">
        <v>1350305</v>
      </c>
      <c r="Y736" s="56">
        <v>5262320</v>
      </c>
      <c r="Z736" s="56">
        <v>4148</v>
      </c>
      <c r="AA736" s="88">
        <f t="shared" si="54"/>
        <v>8071363</v>
      </c>
      <c r="AB736" s="56">
        <v>5669145</v>
      </c>
      <c r="AC736" s="56">
        <v>236494</v>
      </c>
      <c r="AD736" s="56">
        <f t="shared" si="55"/>
        <v>5905639</v>
      </c>
      <c r="AE736" s="56">
        <v>1773491</v>
      </c>
      <c r="AF736" s="88">
        <v>7679130</v>
      </c>
      <c r="AG736" s="56"/>
      <c r="AH736" s="56"/>
      <c r="AI736" s="56"/>
    </row>
    <row r="737" spans="1:35">
      <c r="A737" s="4"/>
      <c r="B737" s="2">
        <v>4</v>
      </c>
      <c r="C737" s="4" t="s">
        <v>393</v>
      </c>
      <c r="D737" s="18" t="s">
        <v>2202</v>
      </c>
      <c r="E737" s="18" t="s">
        <v>2203</v>
      </c>
      <c r="F737" s="18"/>
      <c r="G737" s="19" t="s">
        <v>2204</v>
      </c>
      <c r="H737" s="34">
        <v>1.1707597E-5</v>
      </c>
      <c r="I737" s="55">
        <v>395940</v>
      </c>
      <c r="J737" s="55">
        <v>-37198</v>
      </c>
      <c r="K737" s="55">
        <v>-74</v>
      </c>
      <c r="L737" s="55">
        <v>55696</v>
      </c>
      <c r="M737" s="55">
        <v>3729</v>
      </c>
      <c r="N737" s="87">
        <v>0</v>
      </c>
      <c r="O737" s="55">
        <v>8812</v>
      </c>
      <c r="P737" s="55">
        <v>15508</v>
      </c>
      <c r="Q737" s="56">
        <f t="shared" si="52"/>
        <v>442413</v>
      </c>
      <c r="R737" s="56">
        <v>6937</v>
      </c>
      <c r="S737" s="56">
        <v>13484</v>
      </c>
      <c r="T737" s="56">
        <v>85254</v>
      </c>
      <c r="U737" s="56">
        <v>149827</v>
      </c>
      <c r="V737" s="88">
        <f t="shared" si="53"/>
        <v>255502</v>
      </c>
      <c r="W737" s="56">
        <v>13210</v>
      </c>
      <c r="X737" s="56">
        <v>12263</v>
      </c>
      <c r="Y737" s="56">
        <v>47791</v>
      </c>
      <c r="Z737" s="56">
        <v>25</v>
      </c>
      <c r="AA737" s="88">
        <f t="shared" si="54"/>
        <v>73289</v>
      </c>
      <c r="AB737" s="56">
        <v>55696</v>
      </c>
      <c r="AC737" s="56">
        <v>-2063</v>
      </c>
      <c r="AD737" s="56">
        <f t="shared" si="55"/>
        <v>53633</v>
      </c>
      <c r="AE737" s="56">
        <v>29425</v>
      </c>
      <c r="AF737" s="88">
        <v>83058</v>
      </c>
      <c r="AG737" s="56"/>
      <c r="AH737" s="56"/>
      <c r="AI737" s="56"/>
    </row>
    <row r="738" spans="1:35">
      <c r="A738" s="4"/>
      <c r="B738" s="2">
        <v>4</v>
      </c>
      <c r="C738" s="4" t="s">
        <v>393</v>
      </c>
      <c r="D738" s="18" t="s">
        <v>2205</v>
      </c>
      <c r="E738" s="18" t="s">
        <v>2206</v>
      </c>
      <c r="F738" s="18"/>
      <c r="G738" s="19" t="s">
        <v>2207</v>
      </c>
      <c r="H738" s="34">
        <v>1.7244455000000001E-5</v>
      </c>
      <c r="I738" s="55">
        <v>750346</v>
      </c>
      <c r="J738" s="55">
        <v>-54790</v>
      </c>
      <c r="K738" s="55">
        <v>-109</v>
      </c>
      <c r="L738" s="55">
        <v>57352</v>
      </c>
      <c r="M738" s="55">
        <v>5493</v>
      </c>
      <c r="N738" s="87">
        <v>0</v>
      </c>
      <c r="O738" s="55">
        <v>12980</v>
      </c>
      <c r="P738" s="55">
        <v>-119630</v>
      </c>
      <c r="Q738" s="56">
        <f t="shared" si="52"/>
        <v>651642</v>
      </c>
      <c r="R738" s="56">
        <v>10218</v>
      </c>
      <c r="S738" s="56">
        <v>19861</v>
      </c>
      <c r="T738" s="56">
        <v>125572</v>
      </c>
      <c r="U738" s="56">
        <v>194802</v>
      </c>
      <c r="V738" s="88">
        <f t="shared" si="53"/>
        <v>350453</v>
      </c>
      <c r="W738" s="56">
        <v>19458</v>
      </c>
      <c r="X738" s="56">
        <v>18063</v>
      </c>
      <c r="Y738" s="56">
        <v>70393</v>
      </c>
      <c r="Z738" s="56">
        <v>75786</v>
      </c>
      <c r="AA738" s="88">
        <f t="shared" si="54"/>
        <v>183700</v>
      </c>
      <c r="AB738" s="56">
        <v>57352</v>
      </c>
      <c r="AC738" s="56">
        <v>21646</v>
      </c>
      <c r="AD738" s="56">
        <f t="shared" si="55"/>
        <v>78998</v>
      </c>
      <c r="AE738" s="56">
        <v>26597</v>
      </c>
      <c r="AF738" s="88">
        <v>105595</v>
      </c>
      <c r="AG738" s="56"/>
      <c r="AH738" s="56"/>
      <c r="AI738" s="56"/>
    </row>
    <row r="739" spans="1:35">
      <c r="A739" s="4"/>
      <c r="B739" s="2">
        <v>4</v>
      </c>
      <c r="C739" s="4" t="s">
        <v>393</v>
      </c>
      <c r="D739" s="18" t="s">
        <v>2208</v>
      </c>
      <c r="E739" s="18" t="s">
        <v>2209</v>
      </c>
      <c r="F739" s="18"/>
      <c r="G739" s="19" t="s">
        <v>2210</v>
      </c>
      <c r="H739" s="34">
        <v>2.4834974000000001E-5</v>
      </c>
      <c r="I739" s="55">
        <v>903512</v>
      </c>
      <c r="J739" s="55">
        <v>-78907</v>
      </c>
      <c r="K739" s="55">
        <v>-157</v>
      </c>
      <c r="L739" s="55">
        <v>108750</v>
      </c>
      <c r="M739" s="55">
        <v>7910</v>
      </c>
      <c r="N739" s="87">
        <v>0</v>
      </c>
      <c r="O739" s="55">
        <v>18694</v>
      </c>
      <c r="P739" s="55">
        <v>-21325</v>
      </c>
      <c r="Q739" s="56">
        <f t="shared" si="52"/>
        <v>938477</v>
      </c>
      <c r="R739" s="56">
        <v>14715</v>
      </c>
      <c r="S739" s="56">
        <v>28603</v>
      </c>
      <c r="T739" s="56">
        <v>180846</v>
      </c>
      <c r="U739" s="56">
        <v>178566</v>
      </c>
      <c r="V739" s="88">
        <f t="shared" si="53"/>
        <v>402730</v>
      </c>
      <c r="W739" s="56">
        <v>28022</v>
      </c>
      <c r="X739" s="56">
        <v>26013</v>
      </c>
      <c r="Y739" s="56">
        <v>101377</v>
      </c>
      <c r="Z739" s="56">
        <v>78</v>
      </c>
      <c r="AA739" s="88">
        <f t="shared" si="54"/>
        <v>155490</v>
      </c>
      <c r="AB739" s="56">
        <v>108750</v>
      </c>
      <c r="AC739" s="56">
        <v>5021</v>
      </c>
      <c r="AD739" s="56">
        <f t="shared" si="55"/>
        <v>113771</v>
      </c>
      <c r="AE739" s="56">
        <v>36027</v>
      </c>
      <c r="AF739" s="88">
        <v>149798</v>
      </c>
      <c r="AG739" s="56"/>
      <c r="AH739" s="56"/>
      <c r="AI739" s="56"/>
    </row>
    <row r="740" spans="1:35">
      <c r="A740" s="4"/>
      <c r="B740" s="2">
        <v>4</v>
      </c>
      <c r="C740" s="4" t="s">
        <v>393</v>
      </c>
      <c r="D740" s="18" t="s">
        <v>2211</v>
      </c>
      <c r="E740" s="18" t="s">
        <v>2212</v>
      </c>
      <c r="F740" s="18"/>
      <c r="G740" s="19" t="s">
        <v>2213</v>
      </c>
      <c r="H740" s="34">
        <v>1.8246579000000002E-5</v>
      </c>
      <c r="I740" s="55">
        <v>626979</v>
      </c>
      <c r="J740" s="55">
        <v>-57974</v>
      </c>
      <c r="K740" s="55">
        <v>-115</v>
      </c>
      <c r="L740" s="55">
        <v>85341</v>
      </c>
      <c r="M740" s="55">
        <v>5811</v>
      </c>
      <c r="N740" s="87">
        <v>0</v>
      </c>
      <c r="O740" s="55">
        <v>13734</v>
      </c>
      <c r="P740" s="55">
        <v>15735</v>
      </c>
      <c r="Q740" s="56">
        <f t="shared" si="52"/>
        <v>689511</v>
      </c>
      <c r="R740" s="56">
        <v>10811</v>
      </c>
      <c r="S740" s="56">
        <v>21015</v>
      </c>
      <c r="T740" s="56">
        <v>132870</v>
      </c>
      <c r="U740" s="56">
        <v>214683</v>
      </c>
      <c r="V740" s="88">
        <f t="shared" si="53"/>
        <v>379379</v>
      </c>
      <c r="W740" s="56">
        <v>20588</v>
      </c>
      <c r="X740" s="56">
        <v>19112</v>
      </c>
      <c r="Y740" s="56">
        <v>74483</v>
      </c>
      <c r="Z740" s="56">
        <v>40</v>
      </c>
      <c r="AA740" s="88">
        <f t="shared" si="54"/>
        <v>114223</v>
      </c>
      <c r="AB740" s="56">
        <v>85341</v>
      </c>
      <c r="AC740" s="56">
        <v>-1752</v>
      </c>
      <c r="AD740" s="56">
        <f t="shared" si="55"/>
        <v>83589</v>
      </c>
      <c r="AE740" s="56">
        <v>42316</v>
      </c>
      <c r="AF740" s="88">
        <v>125905</v>
      </c>
      <c r="AG740" s="56"/>
      <c r="AH740" s="56"/>
      <c r="AI740" s="56"/>
    </row>
    <row r="741" spans="1:35">
      <c r="A741" s="4"/>
      <c r="B741" s="2">
        <v>4</v>
      </c>
      <c r="C741" s="4" t="s">
        <v>393</v>
      </c>
      <c r="D741" s="18" t="s">
        <v>2214</v>
      </c>
      <c r="E741" s="18" t="s">
        <v>2215</v>
      </c>
      <c r="F741" s="18"/>
      <c r="G741" s="19" t="s">
        <v>2216</v>
      </c>
      <c r="H741" s="34">
        <v>1.8945294999999999E-5</v>
      </c>
      <c r="I741" s="55">
        <v>606477</v>
      </c>
      <c r="J741" s="55">
        <v>-60194</v>
      </c>
      <c r="K741" s="55">
        <v>-120</v>
      </c>
      <c r="L741" s="55">
        <v>95182</v>
      </c>
      <c r="M741" s="55">
        <v>6034</v>
      </c>
      <c r="N741" s="87">
        <v>0</v>
      </c>
      <c r="O741" s="55">
        <v>14260</v>
      </c>
      <c r="P741" s="55">
        <v>54276</v>
      </c>
      <c r="Q741" s="56">
        <f t="shared" si="52"/>
        <v>715915</v>
      </c>
      <c r="R741" s="56">
        <v>11225</v>
      </c>
      <c r="S741" s="56">
        <v>21820</v>
      </c>
      <c r="T741" s="56">
        <v>137958</v>
      </c>
      <c r="U741" s="56">
        <v>253633</v>
      </c>
      <c r="V741" s="88">
        <f t="shared" si="53"/>
        <v>424636</v>
      </c>
      <c r="W741" s="56">
        <v>21377</v>
      </c>
      <c r="X741" s="56">
        <v>19844</v>
      </c>
      <c r="Y741" s="56">
        <v>77336</v>
      </c>
      <c r="Z741" s="56">
        <v>38</v>
      </c>
      <c r="AA741" s="88">
        <f t="shared" si="54"/>
        <v>118595</v>
      </c>
      <c r="AB741" s="56">
        <v>95182</v>
      </c>
      <c r="AC741" s="56">
        <v>-8392</v>
      </c>
      <c r="AD741" s="56">
        <f t="shared" si="55"/>
        <v>86790</v>
      </c>
      <c r="AE741" s="56">
        <v>49124</v>
      </c>
      <c r="AF741" s="88">
        <v>135914</v>
      </c>
      <c r="AG741" s="56"/>
      <c r="AH741" s="56"/>
      <c r="AI741" s="56"/>
    </row>
    <row r="742" spans="1:35">
      <c r="A742" s="4"/>
      <c r="B742" s="2">
        <v>4</v>
      </c>
      <c r="C742" s="4" t="s">
        <v>393</v>
      </c>
      <c r="D742" s="18" t="s">
        <v>2217</v>
      </c>
      <c r="E742" s="18" t="s">
        <v>2218</v>
      </c>
      <c r="F742" s="18"/>
      <c r="G742" s="19" t="s">
        <v>2219</v>
      </c>
      <c r="H742" s="34">
        <v>2.5497055299999999E-4</v>
      </c>
      <c r="I742" s="55">
        <v>8913202</v>
      </c>
      <c r="J742" s="55">
        <v>-810106</v>
      </c>
      <c r="K742" s="55">
        <v>-1611</v>
      </c>
      <c r="L742" s="55">
        <v>1170063</v>
      </c>
      <c r="M742" s="55">
        <v>81206</v>
      </c>
      <c r="N742" s="87">
        <v>0</v>
      </c>
      <c r="O742" s="55">
        <v>191918</v>
      </c>
      <c r="P742" s="55">
        <v>90286</v>
      </c>
      <c r="Q742" s="56">
        <f t="shared" si="52"/>
        <v>9634958</v>
      </c>
      <c r="R742" s="56">
        <v>151074</v>
      </c>
      <c r="S742" s="56">
        <v>293656</v>
      </c>
      <c r="T742" s="56">
        <v>1856670</v>
      </c>
      <c r="U742" s="56">
        <v>2175425</v>
      </c>
      <c r="V742" s="88">
        <f t="shared" si="53"/>
        <v>4476825</v>
      </c>
      <c r="W742" s="56">
        <v>287694</v>
      </c>
      <c r="X742" s="56">
        <v>267068</v>
      </c>
      <c r="Y742" s="56">
        <v>1040801</v>
      </c>
      <c r="Z742" s="56">
        <v>742</v>
      </c>
      <c r="AA742" s="88">
        <f t="shared" si="54"/>
        <v>1596305</v>
      </c>
      <c r="AB742" s="56">
        <v>1170063</v>
      </c>
      <c r="AC742" s="56">
        <v>-2024</v>
      </c>
      <c r="AD742" s="56">
        <f t="shared" si="55"/>
        <v>1168039</v>
      </c>
      <c r="AE742" s="56">
        <v>430403</v>
      </c>
      <c r="AF742" s="88">
        <v>1598442</v>
      </c>
      <c r="AG742" s="56"/>
      <c r="AH742" s="56"/>
      <c r="AI742" s="56"/>
    </row>
    <row r="743" spans="1:35">
      <c r="A743" s="4"/>
      <c r="B743" s="2">
        <v>4</v>
      </c>
      <c r="C743" s="4" t="s">
        <v>393</v>
      </c>
      <c r="D743" s="18" t="s">
        <v>2220</v>
      </c>
      <c r="E743" s="18" t="s">
        <v>2221</v>
      </c>
      <c r="F743" s="18"/>
      <c r="G743" s="19" t="s">
        <v>2222</v>
      </c>
      <c r="H743" s="34">
        <v>1.1584346E-4</v>
      </c>
      <c r="I743" s="55">
        <v>3536069</v>
      </c>
      <c r="J743" s="55">
        <v>-368064</v>
      </c>
      <c r="K743" s="55">
        <v>-732</v>
      </c>
      <c r="L743" s="55">
        <v>607439</v>
      </c>
      <c r="M743" s="55">
        <v>36895</v>
      </c>
      <c r="N743" s="87">
        <v>0</v>
      </c>
      <c r="O743" s="55">
        <v>87196</v>
      </c>
      <c r="P743" s="55">
        <v>478749</v>
      </c>
      <c r="Q743" s="56">
        <f t="shared" si="52"/>
        <v>4377552</v>
      </c>
      <c r="R743" s="56">
        <v>68639</v>
      </c>
      <c r="S743" s="56">
        <v>133420</v>
      </c>
      <c r="T743" s="56">
        <v>843560</v>
      </c>
      <c r="U743" s="56">
        <v>1600707</v>
      </c>
      <c r="V743" s="88">
        <f t="shared" si="53"/>
        <v>2646326</v>
      </c>
      <c r="W743" s="56">
        <v>130711</v>
      </c>
      <c r="X743" s="56">
        <v>121340</v>
      </c>
      <c r="Y743" s="56">
        <v>472878</v>
      </c>
      <c r="Z743" s="56">
        <v>231</v>
      </c>
      <c r="AA743" s="88">
        <f t="shared" si="54"/>
        <v>725160</v>
      </c>
      <c r="AB743" s="56">
        <v>607439</v>
      </c>
      <c r="AC743" s="56">
        <v>-76751</v>
      </c>
      <c r="AD743" s="56">
        <f t="shared" si="55"/>
        <v>530688</v>
      </c>
      <c r="AE743" s="56">
        <v>306701</v>
      </c>
      <c r="AF743" s="88">
        <v>837389</v>
      </c>
      <c r="AG743" s="56"/>
      <c r="AH743" s="56"/>
      <c r="AI743" s="56"/>
    </row>
    <row r="744" spans="1:35">
      <c r="A744" s="4"/>
      <c r="B744" s="2">
        <v>4</v>
      </c>
      <c r="C744" s="4" t="s">
        <v>393</v>
      </c>
      <c r="D744" s="18" t="s">
        <v>2223</v>
      </c>
      <c r="E744" s="18" t="s">
        <v>2224</v>
      </c>
      <c r="F744" s="18"/>
      <c r="G744" s="19" t="s">
        <v>2225</v>
      </c>
      <c r="H744" s="34">
        <v>3.7447126E-5</v>
      </c>
      <c r="I744" s="55">
        <v>1414760</v>
      </c>
      <c r="J744" s="55">
        <v>-118979</v>
      </c>
      <c r="K744" s="55">
        <v>-237</v>
      </c>
      <c r="L744" s="55">
        <v>156239</v>
      </c>
      <c r="M744" s="55">
        <v>11927</v>
      </c>
      <c r="N744" s="87">
        <v>0</v>
      </c>
      <c r="O744" s="55">
        <v>28186</v>
      </c>
      <c r="P744" s="55">
        <v>-76825</v>
      </c>
      <c r="Q744" s="56">
        <f t="shared" si="52"/>
        <v>1415071</v>
      </c>
      <c r="R744" s="56">
        <v>22188</v>
      </c>
      <c r="S744" s="56">
        <v>43129</v>
      </c>
      <c r="T744" s="56">
        <v>272686</v>
      </c>
      <c r="U744" s="56">
        <v>265735</v>
      </c>
      <c r="V744" s="88">
        <f t="shared" si="53"/>
        <v>603738</v>
      </c>
      <c r="W744" s="56">
        <v>42253</v>
      </c>
      <c r="X744" s="56">
        <v>39224</v>
      </c>
      <c r="Y744" s="56">
        <v>152861</v>
      </c>
      <c r="Z744" s="56">
        <v>21324</v>
      </c>
      <c r="AA744" s="88">
        <f t="shared" si="54"/>
        <v>255662</v>
      </c>
      <c r="AB744" s="56">
        <v>156239</v>
      </c>
      <c r="AC744" s="56">
        <v>15309</v>
      </c>
      <c r="AD744" s="56">
        <f t="shared" si="55"/>
        <v>171548</v>
      </c>
      <c r="AE744" s="56">
        <v>50495</v>
      </c>
      <c r="AF744" s="88">
        <v>222043</v>
      </c>
      <c r="AG744" s="56"/>
      <c r="AH744" s="56"/>
      <c r="AI744" s="56"/>
    </row>
    <row r="745" spans="1:35">
      <c r="A745" s="4"/>
      <c r="B745" s="2">
        <v>4</v>
      </c>
      <c r="C745" s="4" t="s">
        <v>393</v>
      </c>
      <c r="D745" s="18" t="s">
        <v>2226</v>
      </c>
      <c r="E745" s="18" t="s">
        <v>2227</v>
      </c>
      <c r="F745" s="18"/>
      <c r="G745" s="19" t="s">
        <v>2228</v>
      </c>
      <c r="H745" s="34">
        <v>2.3619773E-5</v>
      </c>
      <c r="I745" s="55">
        <v>996161</v>
      </c>
      <c r="J745" s="55">
        <v>-75046</v>
      </c>
      <c r="K745" s="55">
        <v>-149</v>
      </c>
      <c r="L745" s="55">
        <v>83220</v>
      </c>
      <c r="M745" s="55">
        <v>7523</v>
      </c>
      <c r="N745" s="87">
        <v>0</v>
      </c>
      <c r="O745" s="55">
        <v>17778</v>
      </c>
      <c r="P745" s="55">
        <v>-136931</v>
      </c>
      <c r="Q745" s="56">
        <f t="shared" si="52"/>
        <v>892556</v>
      </c>
      <c r="R745" s="56">
        <v>13995</v>
      </c>
      <c r="S745" s="56">
        <v>27204</v>
      </c>
      <c r="T745" s="56">
        <v>171997</v>
      </c>
      <c r="U745" s="56">
        <v>225632</v>
      </c>
      <c r="V745" s="88">
        <f t="shared" si="53"/>
        <v>438828</v>
      </c>
      <c r="W745" s="56">
        <v>26651</v>
      </c>
      <c r="X745" s="56">
        <v>24740</v>
      </c>
      <c r="Y745" s="56">
        <v>96417</v>
      </c>
      <c r="Z745" s="56">
        <v>86244</v>
      </c>
      <c r="AA745" s="88">
        <f t="shared" si="54"/>
        <v>234052</v>
      </c>
      <c r="AB745" s="56">
        <v>83220</v>
      </c>
      <c r="AC745" s="56">
        <v>24984</v>
      </c>
      <c r="AD745" s="56">
        <f t="shared" si="55"/>
        <v>108204</v>
      </c>
      <c r="AE745" s="56">
        <v>31074</v>
      </c>
      <c r="AF745" s="88">
        <v>139278</v>
      </c>
      <c r="AG745" s="56"/>
      <c r="AH745" s="56"/>
      <c r="AI745" s="56"/>
    </row>
    <row r="746" spans="1:35">
      <c r="A746" s="4"/>
      <c r="B746" s="2">
        <v>4</v>
      </c>
      <c r="C746" s="4" t="s">
        <v>393</v>
      </c>
      <c r="D746" s="18" t="s">
        <v>2229</v>
      </c>
      <c r="E746" s="18" t="s">
        <v>2230</v>
      </c>
      <c r="F746" s="18"/>
      <c r="G746" s="19" t="s">
        <v>2231</v>
      </c>
      <c r="H746" s="34">
        <v>4.2093844200000001E-4</v>
      </c>
      <c r="I746" s="55">
        <v>15418241</v>
      </c>
      <c r="J746" s="55">
        <v>-1337428</v>
      </c>
      <c r="K746" s="55">
        <v>-2660</v>
      </c>
      <c r="L746" s="55">
        <v>1827862</v>
      </c>
      <c r="M746" s="55">
        <v>134066</v>
      </c>
      <c r="N746" s="87">
        <v>0</v>
      </c>
      <c r="O746" s="55">
        <v>316842</v>
      </c>
      <c r="P746" s="55">
        <v>-450285</v>
      </c>
      <c r="Q746" s="56">
        <f t="shared" si="52"/>
        <v>15906638</v>
      </c>
      <c r="R746" s="56">
        <v>249413</v>
      </c>
      <c r="S746" s="56">
        <v>484806</v>
      </c>
      <c r="T746" s="56">
        <v>3065231</v>
      </c>
      <c r="U746" s="56">
        <v>2205841</v>
      </c>
      <c r="V746" s="88">
        <f t="shared" si="53"/>
        <v>6005291</v>
      </c>
      <c r="W746" s="56">
        <v>474963</v>
      </c>
      <c r="X746" s="56">
        <v>440911</v>
      </c>
      <c r="Y746" s="56">
        <v>1718290</v>
      </c>
      <c r="Z746" s="56">
        <v>1486</v>
      </c>
      <c r="AA746" s="88">
        <f t="shared" si="54"/>
        <v>2635650</v>
      </c>
      <c r="AB746" s="56">
        <v>1827862</v>
      </c>
      <c r="AC746" s="56">
        <v>100488</v>
      </c>
      <c r="AD746" s="56">
        <f t="shared" si="55"/>
        <v>1928350</v>
      </c>
      <c r="AE746" s="56">
        <v>449470</v>
      </c>
      <c r="AF746" s="88">
        <v>2377820</v>
      </c>
      <c r="AG746" s="56"/>
      <c r="AH746" s="56"/>
      <c r="AI746" s="56"/>
    </row>
    <row r="747" spans="1:35">
      <c r="A747" s="4"/>
      <c r="B747" s="2">
        <v>4</v>
      </c>
      <c r="C747" s="4" t="s">
        <v>393</v>
      </c>
      <c r="D747" s="18" t="s">
        <v>2232</v>
      </c>
      <c r="E747" s="18" t="s">
        <v>2233</v>
      </c>
      <c r="F747" s="18"/>
      <c r="G747" s="19" t="s">
        <v>2234</v>
      </c>
      <c r="H747" s="34">
        <v>4.0246714E-5</v>
      </c>
      <c r="I747" s="55">
        <v>1455552</v>
      </c>
      <c r="J747" s="55">
        <v>-127874</v>
      </c>
      <c r="K747" s="55">
        <v>-254</v>
      </c>
      <c r="L747" s="55">
        <v>177513</v>
      </c>
      <c r="M747" s="55">
        <v>12818</v>
      </c>
      <c r="N747" s="87">
        <v>0</v>
      </c>
      <c r="O747" s="55">
        <v>30294</v>
      </c>
      <c r="P747" s="55">
        <v>-27186</v>
      </c>
      <c r="Q747" s="56">
        <f t="shared" si="52"/>
        <v>1520863</v>
      </c>
      <c r="R747" s="56">
        <v>23847</v>
      </c>
      <c r="S747" s="56">
        <v>46353</v>
      </c>
      <c r="T747" s="56">
        <v>293072</v>
      </c>
      <c r="U747" s="56">
        <v>195782</v>
      </c>
      <c r="V747" s="88">
        <f t="shared" si="53"/>
        <v>559054</v>
      </c>
      <c r="W747" s="56">
        <v>45412</v>
      </c>
      <c r="X747" s="56">
        <v>42156</v>
      </c>
      <c r="Y747" s="56">
        <v>164289</v>
      </c>
      <c r="Z747" s="56">
        <v>146</v>
      </c>
      <c r="AA747" s="88">
        <f t="shared" si="54"/>
        <v>252003</v>
      </c>
      <c r="AB747" s="56">
        <v>177513</v>
      </c>
      <c r="AC747" s="56">
        <v>6860</v>
      </c>
      <c r="AD747" s="56">
        <f t="shared" si="55"/>
        <v>184373</v>
      </c>
      <c r="AE747" s="56">
        <v>39577</v>
      </c>
      <c r="AF747" s="88">
        <v>223950</v>
      </c>
      <c r="AG747" s="56"/>
      <c r="AH747" s="56"/>
      <c r="AI747" s="56"/>
    </row>
    <row r="748" spans="1:35">
      <c r="A748" s="4"/>
      <c r="B748" s="2">
        <v>4</v>
      </c>
      <c r="C748" s="4" t="s">
        <v>393</v>
      </c>
      <c r="D748" s="18" t="s">
        <v>2235</v>
      </c>
      <c r="E748" s="18" t="s">
        <v>2236</v>
      </c>
      <c r="F748" s="18"/>
      <c r="G748" s="19" t="s">
        <v>2237</v>
      </c>
      <c r="H748" s="34">
        <v>5.9196415999999998E-5</v>
      </c>
      <c r="I748" s="55">
        <v>2222477</v>
      </c>
      <c r="J748" s="55">
        <v>-188082</v>
      </c>
      <c r="K748" s="55">
        <v>-374</v>
      </c>
      <c r="L748" s="55">
        <v>249046</v>
      </c>
      <c r="M748" s="55">
        <v>18854</v>
      </c>
      <c r="N748" s="87">
        <v>0</v>
      </c>
      <c r="O748" s="55">
        <v>44558</v>
      </c>
      <c r="P748" s="55">
        <v>-109534</v>
      </c>
      <c r="Q748" s="56">
        <f t="shared" si="52"/>
        <v>2236945</v>
      </c>
      <c r="R748" s="56">
        <v>35075</v>
      </c>
      <c r="S748" s="56">
        <v>68178</v>
      </c>
      <c r="T748" s="56">
        <v>431062</v>
      </c>
      <c r="U748" s="56">
        <v>550685</v>
      </c>
      <c r="V748" s="88">
        <f t="shared" si="53"/>
        <v>1085000</v>
      </c>
      <c r="W748" s="56">
        <v>66794</v>
      </c>
      <c r="X748" s="56">
        <v>62005</v>
      </c>
      <c r="Y748" s="56">
        <v>241642</v>
      </c>
      <c r="Z748" s="56">
        <v>158</v>
      </c>
      <c r="AA748" s="88">
        <f t="shared" si="54"/>
        <v>370599</v>
      </c>
      <c r="AB748" s="56">
        <v>249046</v>
      </c>
      <c r="AC748" s="56">
        <v>22137</v>
      </c>
      <c r="AD748" s="56">
        <f t="shared" si="55"/>
        <v>271183</v>
      </c>
      <c r="AE748" s="56">
        <v>112195</v>
      </c>
      <c r="AF748" s="88">
        <v>383378</v>
      </c>
      <c r="AG748" s="56"/>
      <c r="AH748" s="56"/>
      <c r="AI748" s="56"/>
    </row>
    <row r="749" spans="1:35">
      <c r="A749" s="4"/>
      <c r="B749" s="2">
        <v>4</v>
      </c>
      <c r="C749" s="4" t="s">
        <v>393</v>
      </c>
      <c r="D749" s="18" t="s">
        <v>2238</v>
      </c>
      <c r="E749" s="18" t="s">
        <v>2239</v>
      </c>
      <c r="F749" s="18"/>
      <c r="G749" s="19" t="s">
        <v>2240</v>
      </c>
      <c r="H749" s="34">
        <v>2.2897866820000001E-3</v>
      </c>
      <c r="I749" s="55">
        <v>83588043</v>
      </c>
      <c r="J749" s="55">
        <v>-7275232</v>
      </c>
      <c r="K749" s="55">
        <v>-14470</v>
      </c>
      <c r="L749" s="55">
        <v>9984820</v>
      </c>
      <c r="M749" s="55">
        <v>729282</v>
      </c>
      <c r="N749" s="87">
        <v>0</v>
      </c>
      <c r="O749" s="55">
        <v>1723535</v>
      </c>
      <c r="P749" s="55">
        <v>-2208344</v>
      </c>
      <c r="Q749" s="56">
        <f t="shared" si="52"/>
        <v>86527634</v>
      </c>
      <c r="R749" s="56">
        <v>1356737</v>
      </c>
      <c r="S749" s="56">
        <v>2637207</v>
      </c>
      <c r="T749" s="56">
        <v>16673993</v>
      </c>
      <c r="U749" s="56">
        <v>13680914</v>
      </c>
      <c r="V749" s="88">
        <f t="shared" si="53"/>
        <v>34348851</v>
      </c>
      <c r="W749" s="56">
        <v>2583665</v>
      </c>
      <c r="X749" s="56">
        <v>2398431</v>
      </c>
      <c r="Y749" s="56">
        <v>9347012</v>
      </c>
      <c r="Z749" s="56">
        <v>7750</v>
      </c>
      <c r="AA749" s="88">
        <f t="shared" si="54"/>
        <v>14336858</v>
      </c>
      <c r="AB749" s="56">
        <v>9984820</v>
      </c>
      <c r="AC749" s="56">
        <v>504864</v>
      </c>
      <c r="AD749" s="56">
        <f t="shared" si="55"/>
        <v>10489684</v>
      </c>
      <c r="AE749" s="56">
        <v>2773774</v>
      </c>
      <c r="AF749" s="88">
        <v>13263458</v>
      </c>
      <c r="AG749" s="56"/>
      <c r="AH749" s="56"/>
      <c r="AI749" s="56"/>
    </row>
    <row r="750" spans="1:35">
      <c r="A750" s="4"/>
      <c r="B750" s="2">
        <v>4</v>
      </c>
      <c r="C750" s="4" t="s">
        <v>393</v>
      </c>
      <c r="D750" s="18" t="s">
        <v>2241</v>
      </c>
      <c r="E750" s="18" t="s">
        <v>2242</v>
      </c>
      <c r="F750" s="18"/>
      <c r="G750" s="19" t="s">
        <v>2243</v>
      </c>
      <c r="H750" s="34">
        <v>1.12870766E-4</v>
      </c>
      <c r="I750" s="55">
        <v>4251773</v>
      </c>
      <c r="J750" s="55">
        <v>-358619</v>
      </c>
      <c r="K750" s="55">
        <v>-713</v>
      </c>
      <c r="L750" s="55">
        <v>472773</v>
      </c>
      <c r="M750" s="55">
        <v>35948</v>
      </c>
      <c r="N750" s="87">
        <v>0</v>
      </c>
      <c r="O750" s="55">
        <v>84958</v>
      </c>
      <c r="P750" s="55">
        <v>-220902</v>
      </c>
      <c r="Q750" s="56">
        <f t="shared" si="52"/>
        <v>4265218</v>
      </c>
      <c r="R750" s="56">
        <v>66878</v>
      </c>
      <c r="S750" s="56">
        <v>129996</v>
      </c>
      <c r="T750" s="56">
        <v>821913</v>
      </c>
      <c r="U750" s="56">
        <v>841146</v>
      </c>
      <c r="V750" s="88">
        <f t="shared" si="53"/>
        <v>1859933</v>
      </c>
      <c r="W750" s="56">
        <v>127357</v>
      </c>
      <c r="X750" s="56">
        <v>118226</v>
      </c>
      <c r="Y750" s="56">
        <v>460744</v>
      </c>
      <c r="Z750" s="56">
        <v>46314</v>
      </c>
      <c r="AA750" s="88">
        <f t="shared" si="54"/>
        <v>752641</v>
      </c>
      <c r="AB750" s="56">
        <v>472773</v>
      </c>
      <c r="AC750" s="56">
        <v>44296</v>
      </c>
      <c r="AD750" s="56">
        <f t="shared" si="55"/>
        <v>517069</v>
      </c>
      <c r="AE750" s="56">
        <v>163508</v>
      </c>
      <c r="AF750" s="88">
        <v>680577</v>
      </c>
      <c r="AG750" s="56"/>
      <c r="AH750" s="56"/>
      <c r="AI750" s="56"/>
    </row>
    <row r="751" spans="1:35">
      <c r="A751" s="4"/>
      <c r="B751" s="2">
        <v>4</v>
      </c>
      <c r="C751" s="4" t="s">
        <v>393</v>
      </c>
      <c r="D751" s="18" t="s">
        <v>2244</v>
      </c>
      <c r="E751" s="18" t="s">
        <v>2245</v>
      </c>
      <c r="F751" s="18"/>
      <c r="G751" s="19" t="s">
        <v>2246</v>
      </c>
      <c r="H751" s="34">
        <v>6.0495649999999997E-6</v>
      </c>
      <c r="I751" s="55">
        <v>224994</v>
      </c>
      <c r="J751" s="55">
        <v>-19221</v>
      </c>
      <c r="K751" s="55">
        <v>-38</v>
      </c>
      <c r="L751" s="55">
        <v>25765</v>
      </c>
      <c r="M751" s="55">
        <v>1927</v>
      </c>
      <c r="N751" s="87">
        <v>0</v>
      </c>
      <c r="O751" s="55">
        <v>4554</v>
      </c>
      <c r="P751" s="55">
        <v>-9377</v>
      </c>
      <c r="Q751" s="56">
        <f t="shared" si="52"/>
        <v>228604</v>
      </c>
      <c r="R751" s="56">
        <v>3584</v>
      </c>
      <c r="S751" s="56">
        <v>6967</v>
      </c>
      <c r="T751" s="56">
        <v>44052</v>
      </c>
      <c r="U751" s="56">
        <v>46433</v>
      </c>
      <c r="V751" s="88">
        <f t="shared" si="53"/>
        <v>101036</v>
      </c>
      <c r="W751" s="56">
        <v>6826</v>
      </c>
      <c r="X751" s="56">
        <v>6337</v>
      </c>
      <c r="Y751" s="56">
        <v>24695</v>
      </c>
      <c r="Z751" s="56">
        <v>17</v>
      </c>
      <c r="AA751" s="88">
        <f t="shared" si="54"/>
        <v>37875</v>
      </c>
      <c r="AB751" s="56">
        <v>25765</v>
      </c>
      <c r="AC751" s="56">
        <v>1949</v>
      </c>
      <c r="AD751" s="56">
        <f t="shared" si="55"/>
        <v>27714</v>
      </c>
      <c r="AE751" s="56">
        <v>9463</v>
      </c>
      <c r="AF751" s="88">
        <v>37177</v>
      </c>
      <c r="AG751" s="56"/>
      <c r="AH751" s="56"/>
      <c r="AI751" s="56"/>
    </row>
    <row r="752" spans="1:35">
      <c r="A752" s="4"/>
      <c r="B752" s="2">
        <v>4</v>
      </c>
      <c r="C752" s="4" t="s">
        <v>393</v>
      </c>
      <c r="D752" s="18" t="s">
        <v>2247</v>
      </c>
      <c r="E752" s="18" t="s">
        <v>2248</v>
      </c>
      <c r="F752" s="18"/>
      <c r="G752" s="19" t="s">
        <v>2249</v>
      </c>
      <c r="H752" s="34">
        <v>1.5636147999999999E-5</v>
      </c>
      <c r="I752" s="55">
        <v>555009</v>
      </c>
      <c r="J752" s="55">
        <v>-49680</v>
      </c>
      <c r="K752" s="55">
        <v>-99</v>
      </c>
      <c r="L752" s="55">
        <v>70513</v>
      </c>
      <c r="M752" s="55">
        <v>4980</v>
      </c>
      <c r="N752" s="87">
        <v>0</v>
      </c>
      <c r="O752" s="55">
        <v>11770</v>
      </c>
      <c r="P752" s="55">
        <v>-1626</v>
      </c>
      <c r="Q752" s="56">
        <f t="shared" si="52"/>
        <v>590867</v>
      </c>
      <c r="R752" s="56">
        <v>9265</v>
      </c>
      <c r="S752" s="56">
        <v>18009</v>
      </c>
      <c r="T752" s="56">
        <v>113861</v>
      </c>
      <c r="U752" s="56">
        <v>227649</v>
      </c>
      <c r="V752" s="88">
        <f t="shared" si="53"/>
        <v>368784</v>
      </c>
      <c r="W752" s="56">
        <v>17643</v>
      </c>
      <c r="X752" s="56">
        <v>16378</v>
      </c>
      <c r="Y752" s="56">
        <v>63827</v>
      </c>
      <c r="Z752" s="56">
        <v>25</v>
      </c>
      <c r="AA752" s="88">
        <f t="shared" si="54"/>
        <v>97873</v>
      </c>
      <c r="AB752" s="56">
        <v>70513</v>
      </c>
      <c r="AC752" s="56">
        <v>1117</v>
      </c>
      <c r="AD752" s="56">
        <f t="shared" si="55"/>
        <v>71630</v>
      </c>
      <c r="AE752" s="56">
        <v>45325</v>
      </c>
      <c r="AF752" s="88">
        <v>116955</v>
      </c>
      <c r="AG752" s="56"/>
      <c r="AH752" s="56"/>
      <c r="AI752" s="56"/>
    </row>
    <row r="753" spans="1:35">
      <c r="A753" s="4"/>
      <c r="B753" s="2">
        <v>4</v>
      </c>
      <c r="C753" s="4" t="s">
        <v>393</v>
      </c>
      <c r="D753" s="18" t="s">
        <v>2250</v>
      </c>
      <c r="E753" s="18" t="s">
        <v>2251</v>
      </c>
      <c r="F753" s="18"/>
      <c r="G753" s="19" t="s">
        <v>2252</v>
      </c>
      <c r="H753" s="34">
        <v>1.445503946E-3</v>
      </c>
      <c r="I753" s="55">
        <v>56179710</v>
      </c>
      <c r="J753" s="55">
        <v>-4592732</v>
      </c>
      <c r="K753" s="55">
        <v>-9134</v>
      </c>
      <c r="L753" s="55">
        <v>5799444</v>
      </c>
      <c r="M753" s="55">
        <v>460383</v>
      </c>
      <c r="N753" s="87">
        <v>0</v>
      </c>
      <c r="O753" s="55">
        <v>1088039</v>
      </c>
      <c r="P753" s="55">
        <v>-4302265</v>
      </c>
      <c r="Q753" s="56">
        <f t="shared" si="52"/>
        <v>54623445</v>
      </c>
      <c r="R753" s="56">
        <v>856485</v>
      </c>
      <c r="S753" s="56">
        <v>1664825</v>
      </c>
      <c r="T753" s="56">
        <v>10526012</v>
      </c>
      <c r="U753" s="56">
        <v>9159188</v>
      </c>
      <c r="V753" s="88">
        <f t="shared" si="53"/>
        <v>22206510</v>
      </c>
      <c r="W753" s="56">
        <v>1631024</v>
      </c>
      <c r="X753" s="56">
        <v>1514089</v>
      </c>
      <c r="Y753" s="56">
        <v>5900612</v>
      </c>
      <c r="Z753" s="56">
        <v>2308205</v>
      </c>
      <c r="AA753" s="88">
        <f t="shared" si="54"/>
        <v>11353930</v>
      </c>
      <c r="AB753" s="56">
        <v>5799444</v>
      </c>
      <c r="AC753" s="56">
        <v>822518</v>
      </c>
      <c r="AD753" s="56">
        <f t="shared" si="55"/>
        <v>6621962</v>
      </c>
      <c r="AE753" s="56">
        <v>1467832</v>
      </c>
      <c r="AF753" s="88">
        <v>8089794</v>
      </c>
      <c r="AG753" s="56"/>
      <c r="AH753" s="56"/>
      <c r="AI753" s="56"/>
    </row>
    <row r="754" spans="1:35">
      <c r="A754" s="4"/>
      <c r="B754" s="2">
        <v>4</v>
      </c>
      <c r="C754" s="4" t="s">
        <v>393</v>
      </c>
      <c r="D754" s="18" t="s">
        <v>2253</v>
      </c>
      <c r="E754" s="18" t="s">
        <v>2254</v>
      </c>
      <c r="F754" s="18"/>
      <c r="G754" s="19" t="s">
        <v>2255</v>
      </c>
      <c r="H754" s="34">
        <v>3.4851676600000002E-4</v>
      </c>
      <c r="I754" s="55">
        <v>11947779</v>
      </c>
      <c r="J754" s="55">
        <v>-1107326</v>
      </c>
      <c r="K754" s="55">
        <v>-2202</v>
      </c>
      <c r="L754" s="55">
        <v>1634134</v>
      </c>
      <c r="M754" s="55">
        <v>111001</v>
      </c>
      <c r="N754" s="87">
        <v>0</v>
      </c>
      <c r="O754" s="55">
        <v>262330</v>
      </c>
      <c r="P754" s="55">
        <v>324214</v>
      </c>
      <c r="Q754" s="56">
        <f t="shared" si="52"/>
        <v>13169930</v>
      </c>
      <c r="R754" s="56">
        <v>206502</v>
      </c>
      <c r="S754" s="56">
        <v>401396</v>
      </c>
      <c r="T754" s="56">
        <v>2537864</v>
      </c>
      <c r="U754" s="56">
        <v>3401881</v>
      </c>
      <c r="V754" s="88">
        <f t="shared" si="53"/>
        <v>6547643</v>
      </c>
      <c r="W754" s="56">
        <v>393246</v>
      </c>
      <c r="X754" s="56">
        <v>365053</v>
      </c>
      <c r="Y754" s="56">
        <v>1422661</v>
      </c>
      <c r="Z754" s="56">
        <v>937</v>
      </c>
      <c r="AA754" s="88">
        <f t="shared" si="54"/>
        <v>2181897</v>
      </c>
      <c r="AB754" s="56">
        <v>1634134</v>
      </c>
      <c r="AC754" s="56">
        <v>-37553</v>
      </c>
      <c r="AD754" s="56">
        <f t="shared" si="55"/>
        <v>1596581</v>
      </c>
      <c r="AE754" s="56">
        <v>668639</v>
      </c>
      <c r="AF754" s="88">
        <v>2265220</v>
      </c>
      <c r="AG754" s="56"/>
      <c r="AH754" s="56"/>
      <c r="AI754" s="56"/>
    </row>
    <row r="755" spans="1:35">
      <c r="A755" s="4"/>
      <c r="B755" s="2">
        <v>4</v>
      </c>
      <c r="C755" s="4" t="s">
        <v>393</v>
      </c>
      <c r="D755" s="18" t="s">
        <v>2256</v>
      </c>
      <c r="E755" s="18" t="s">
        <v>2257</v>
      </c>
      <c r="F755" s="18"/>
      <c r="G755" s="19" t="s">
        <v>2258</v>
      </c>
      <c r="H755" s="34">
        <v>3.8388819999999999E-4</v>
      </c>
      <c r="I755" s="55">
        <v>13843988</v>
      </c>
      <c r="J755" s="55">
        <v>-1219710</v>
      </c>
      <c r="K755" s="55">
        <v>-2426</v>
      </c>
      <c r="L755" s="55">
        <v>1699044</v>
      </c>
      <c r="M755" s="55">
        <v>122266</v>
      </c>
      <c r="N755" s="87">
        <v>0</v>
      </c>
      <c r="O755" s="55">
        <v>288954</v>
      </c>
      <c r="P755" s="55">
        <v>-225552</v>
      </c>
      <c r="Q755" s="56">
        <f t="shared" si="52"/>
        <v>14506564</v>
      </c>
      <c r="R755" s="56">
        <v>227460</v>
      </c>
      <c r="S755" s="56">
        <v>442134</v>
      </c>
      <c r="T755" s="56">
        <v>2795435</v>
      </c>
      <c r="U755" s="56">
        <v>3609248</v>
      </c>
      <c r="V755" s="88">
        <f t="shared" si="53"/>
        <v>7074277</v>
      </c>
      <c r="W755" s="56">
        <v>433158</v>
      </c>
      <c r="X755" s="56">
        <v>402103</v>
      </c>
      <c r="Y755" s="56">
        <v>1567049</v>
      </c>
      <c r="Z755" s="56">
        <v>1035</v>
      </c>
      <c r="AA755" s="88">
        <f t="shared" si="54"/>
        <v>2403345</v>
      </c>
      <c r="AB755" s="56">
        <v>1699044</v>
      </c>
      <c r="AC755" s="56">
        <v>59577</v>
      </c>
      <c r="AD755" s="56">
        <f t="shared" si="55"/>
        <v>1758621</v>
      </c>
      <c r="AE755" s="56">
        <v>723306</v>
      </c>
      <c r="AF755" s="88">
        <v>2481927</v>
      </c>
      <c r="AG755" s="56"/>
      <c r="AH755" s="56"/>
      <c r="AI755" s="56"/>
    </row>
    <row r="756" spans="1:35">
      <c r="A756" s="4"/>
      <c r="B756" s="2">
        <v>4</v>
      </c>
      <c r="C756" s="4" t="s">
        <v>393</v>
      </c>
      <c r="D756" s="18" t="s">
        <v>2259</v>
      </c>
      <c r="E756" s="18" t="s">
        <v>2260</v>
      </c>
      <c r="F756" s="18"/>
      <c r="G756" s="19" t="s">
        <v>2258</v>
      </c>
      <c r="H756" s="34">
        <v>6.0892220000000003E-6</v>
      </c>
      <c r="I756" s="55">
        <v>247123</v>
      </c>
      <c r="J756" s="55">
        <v>-19347</v>
      </c>
      <c r="K756" s="55">
        <v>-38</v>
      </c>
      <c r="L756" s="55">
        <v>22886</v>
      </c>
      <c r="M756" s="55">
        <v>1939</v>
      </c>
      <c r="N756" s="87">
        <v>0</v>
      </c>
      <c r="O756" s="55">
        <v>4583</v>
      </c>
      <c r="P756" s="55">
        <v>-27043</v>
      </c>
      <c r="Q756" s="56">
        <f t="shared" si="52"/>
        <v>230103</v>
      </c>
      <c r="R756" s="56">
        <v>3608</v>
      </c>
      <c r="S756" s="56">
        <v>7013</v>
      </c>
      <c r="T756" s="56">
        <v>44341</v>
      </c>
      <c r="U756" s="56">
        <v>82989</v>
      </c>
      <c r="V756" s="88">
        <f t="shared" si="53"/>
        <v>137951</v>
      </c>
      <c r="W756" s="56">
        <v>6871</v>
      </c>
      <c r="X756" s="56">
        <v>6378</v>
      </c>
      <c r="Y756" s="56">
        <v>24856</v>
      </c>
      <c r="Z756" s="56">
        <v>9541</v>
      </c>
      <c r="AA756" s="88">
        <f t="shared" si="54"/>
        <v>47646</v>
      </c>
      <c r="AB756" s="56">
        <v>22886</v>
      </c>
      <c r="AC756" s="56">
        <v>5009</v>
      </c>
      <c r="AD756" s="56">
        <f t="shared" si="55"/>
        <v>27895</v>
      </c>
      <c r="AE756" s="56">
        <v>15272</v>
      </c>
      <c r="AF756" s="88">
        <v>43167</v>
      </c>
      <c r="AG756" s="56"/>
      <c r="AH756" s="56"/>
      <c r="AI756" s="56"/>
    </row>
    <row r="757" spans="1:35">
      <c r="A757" s="4"/>
      <c r="B757" s="2">
        <v>4</v>
      </c>
      <c r="C757" s="4" t="s">
        <v>393</v>
      </c>
      <c r="D757" s="18" t="s">
        <v>2261</v>
      </c>
      <c r="E757" s="18" t="s">
        <v>2262</v>
      </c>
      <c r="F757" s="18"/>
      <c r="G757" s="19" t="s">
        <v>2263</v>
      </c>
      <c r="H757" s="34">
        <v>1.8949702000000001E-5</v>
      </c>
      <c r="I757" s="55">
        <v>710650</v>
      </c>
      <c r="J757" s="55">
        <v>-60208</v>
      </c>
      <c r="K757" s="55">
        <v>-120</v>
      </c>
      <c r="L757" s="55">
        <v>79842</v>
      </c>
      <c r="M757" s="55">
        <v>6035</v>
      </c>
      <c r="N757" s="87">
        <v>0</v>
      </c>
      <c r="O757" s="55">
        <v>14263</v>
      </c>
      <c r="P757" s="55">
        <v>-34381</v>
      </c>
      <c r="Q757" s="56">
        <f t="shared" si="52"/>
        <v>716081</v>
      </c>
      <c r="R757" s="56">
        <v>11228</v>
      </c>
      <c r="S757" s="56">
        <v>21825</v>
      </c>
      <c r="T757" s="56">
        <v>137990</v>
      </c>
      <c r="U757" s="56">
        <v>174208</v>
      </c>
      <c r="V757" s="88">
        <f t="shared" si="53"/>
        <v>345251</v>
      </c>
      <c r="W757" s="56">
        <v>21382</v>
      </c>
      <c r="X757" s="56">
        <v>19849</v>
      </c>
      <c r="Y757" s="56">
        <v>77354</v>
      </c>
      <c r="Z757" s="56">
        <v>51</v>
      </c>
      <c r="AA757" s="88">
        <f t="shared" si="54"/>
        <v>118636</v>
      </c>
      <c r="AB757" s="56">
        <v>79842</v>
      </c>
      <c r="AC757" s="56">
        <v>6968</v>
      </c>
      <c r="AD757" s="56">
        <f t="shared" si="55"/>
        <v>86810</v>
      </c>
      <c r="AE757" s="56">
        <v>35486</v>
      </c>
      <c r="AF757" s="88">
        <v>122296</v>
      </c>
      <c r="AG757" s="56"/>
      <c r="AH757" s="56"/>
      <c r="AI757" s="56"/>
    </row>
    <row r="758" spans="1:35">
      <c r="A758" s="4"/>
      <c r="B758" s="2">
        <v>4</v>
      </c>
      <c r="C758" s="4" t="s">
        <v>393</v>
      </c>
      <c r="D758" s="18" t="s">
        <v>2264</v>
      </c>
      <c r="E758" s="18" t="s">
        <v>2265</v>
      </c>
      <c r="F758" s="18"/>
      <c r="G758" s="19" t="s">
        <v>2266</v>
      </c>
      <c r="H758" s="34">
        <v>3.0391030999999999E-5</v>
      </c>
      <c r="I758" s="55">
        <v>1129072</v>
      </c>
      <c r="J758" s="55">
        <v>-96560</v>
      </c>
      <c r="K758" s="55">
        <v>-192</v>
      </c>
      <c r="L758" s="55">
        <v>129621</v>
      </c>
      <c r="M758" s="55">
        <v>9679</v>
      </c>
      <c r="N758" s="87">
        <v>0</v>
      </c>
      <c r="O758" s="55">
        <v>22875</v>
      </c>
      <c r="P758" s="55">
        <v>-46063</v>
      </c>
      <c r="Q758" s="56">
        <f t="shared" si="52"/>
        <v>1148432</v>
      </c>
      <c r="R758" s="56">
        <v>18007</v>
      </c>
      <c r="S758" s="56">
        <v>35002</v>
      </c>
      <c r="T758" s="56">
        <v>221304</v>
      </c>
      <c r="U758" s="56">
        <v>308665</v>
      </c>
      <c r="V758" s="88">
        <f t="shared" si="53"/>
        <v>582978</v>
      </c>
      <c r="W758" s="56">
        <v>34292</v>
      </c>
      <c r="X758" s="56">
        <v>31833</v>
      </c>
      <c r="Y758" s="56">
        <v>124058</v>
      </c>
      <c r="Z758" s="56">
        <v>77</v>
      </c>
      <c r="AA758" s="88">
        <f t="shared" si="54"/>
        <v>190260</v>
      </c>
      <c r="AB758" s="56">
        <v>129621</v>
      </c>
      <c r="AC758" s="56">
        <v>9603</v>
      </c>
      <c r="AD758" s="56">
        <f t="shared" si="55"/>
        <v>139224</v>
      </c>
      <c r="AE758" s="56">
        <v>62515</v>
      </c>
      <c r="AF758" s="88">
        <v>201739</v>
      </c>
      <c r="AG758" s="56"/>
      <c r="AH758" s="56"/>
      <c r="AI758" s="56"/>
    </row>
    <row r="759" spans="1:35">
      <c r="A759" s="4"/>
      <c r="B759" s="2">
        <v>4</v>
      </c>
      <c r="C759" s="4" t="s">
        <v>393</v>
      </c>
      <c r="D759" s="18" t="s">
        <v>2267</v>
      </c>
      <c r="E759" s="18" t="s">
        <v>2268</v>
      </c>
      <c r="F759" s="18"/>
      <c r="G759" s="19" t="s">
        <v>2269</v>
      </c>
      <c r="H759" s="34">
        <v>1.8163172999999999E-5</v>
      </c>
      <c r="I759" s="55">
        <v>696758</v>
      </c>
      <c r="J759" s="55">
        <v>-57709</v>
      </c>
      <c r="K759" s="55">
        <v>-115</v>
      </c>
      <c r="L759" s="55">
        <v>74224</v>
      </c>
      <c r="M759" s="55">
        <v>5785</v>
      </c>
      <c r="N759" s="87">
        <v>0</v>
      </c>
      <c r="O759" s="55">
        <v>13671</v>
      </c>
      <c r="P759" s="55">
        <v>-46255</v>
      </c>
      <c r="Q759" s="56">
        <f t="shared" si="52"/>
        <v>686359</v>
      </c>
      <c r="R759" s="56">
        <v>10762</v>
      </c>
      <c r="S759" s="56">
        <v>20919</v>
      </c>
      <c r="T759" s="56">
        <v>132262</v>
      </c>
      <c r="U759" s="56">
        <v>220967</v>
      </c>
      <c r="V759" s="88">
        <f t="shared" si="53"/>
        <v>384910</v>
      </c>
      <c r="W759" s="56">
        <v>20494</v>
      </c>
      <c r="X759" s="56">
        <v>19025</v>
      </c>
      <c r="Y759" s="56">
        <v>74143</v>
      </c>
      <c r="Z759" s="56">
        <v>934</v>
      </c>
      <c r="AA759" s="88">
        <f t="shared" si="54"/>
        <v>114596</v>
      </c>
      <c r="AB759" s="56">
        <v>74224</v>
      </c>
      <c r="AC759" s="56">
        <v>8983</v>
      </c>
      <c r="AD759" s="56">
        <f t="shared" si="55"/>
        <v>83207</v>
      </c>
      <c r="AE759" s="56">
        <v>44902</v>
      </c>
      <c r="AF759" s="88">
        <v>128109</v>
      </c>
      <c r="AG759" s="56"/>
      <c r="AH759" s="56"/>
      <c r="AI759" s="56"/>
    </row>
    <row r="760" spans="1:35">
      <c r="A760" s="4"/>
      <c r="B760" s="2">
        <v>4</v>
      </c>
      <c r="C760" s="4" t="s">
        <v>393</v>
      </c>
      <c r="D760" s="18" t="s">
        <v>2270</v>
      </c>
      <c r="E760" s="18" t="s">
        <v>2271</v>
      </c>
      <c r="F760" s="18"/>
      <c r="G760" s="19" t="s">
        <v>2272</v>
      </c>
      <c r="H760" s="34">
        <v>1.4766213999999999E-5</v>
      </c>
      <c r="I760" s="55">
        <v>516055</v>
      </c>
      <c r="J760" s="55">
        <v>-46916</v>
      </c>
      <c r="K760" s="55">
        <v>-93</v>
      </c>
      <c r="L760" s="55">
        <v>67783</v>
      </c>
      <c r="M760" s="55">
        <v>4703</v>
      </c>
      <c r="N760" s="87">
        <v>0</v>
      </c>
      <c r="O760" s="55">
        <v>11114</v>
      </c>
      <c r="P760" s="55">
        <v>5347</v>
      </c>
      <c r="Q760" s="56">
        <f t="shared" si="52"/>
        <v>557993</v>
      </c>
      <c r="R760" s="56">
        <v>8749</v>
      </c>
      <c r="S760" s="56">
        <v>17007</v>
      </c>
      <c r="T760" s="56">
        <v>107526</v>
      </c>
      <c r="U760" s="56">
        <v>140844</v>
      </c>
      <c r="V760" s="88">
        <f t="shared" si="53"/>
        <v>274126</v>
      </c>
      <c r="W760" s="56">
        <v>16661</v>
      </c>
      <c r="X760" s="56">
        <v>15467</v>
      </c>
      <c r="Y760" s="56">
        <v>60276</v>
      </c>
      <c r="Z760" s="56">
        <v>40</v>
      </c>
      <c r="AA760" s="88">
        <f t="shared" si="54"/>
        <v>92444</v>
      </c>
      <c r="AB760" s="56">
        <v>67783</v>
      </c>
      <c r="AC760" s="56">
        <v>-138</v>
      </c>
      <c r="AD760" s="56">
        <f t="shared" si="55"/>
        <v>67645</v>
      </c>
      <c r="AE760" s="56">
        <v>27880</v>
      </c>
      <c r="AF760" s="88">
        <v>95525</v>
      </c>
      <c r="AG760" s="56"/>
      <c r="AH760" s="56"/>
      <c r="AI760" s="56"/>
    </row>
    <row r="761" spans="1:35">
      <c r="A761" s="4"/>
      <c r="B761" s="2">
        <v>4</v>
      </c>
      <c r="C761" s="4" t="s">
        <v>393</v>
      </c>
      <c r="D761" s="18" t="s">
        <v>2273</v>
      </c>
      <c r="E761" s="18" t="s">
        <v>2274</v>
      </c>
      <c r="F761" s="18"/>
      <c r="G761" s="19" t="s">
        <v>2275</v>
      </c>
      <c r="H761" s="34">
        <v>1.2581308E-5</v>
      </c>
      <c r="I761" s="55">
        <v>402515</v>
      </c>
      <c r="J761" s="55">
        <v>-39974</v>
      </c>
      <c r="K761" s="55">
        <v>-80</v>
      </c>
      <c r="L761" s="55">
        <v>63244</v>
      </c>
      <c r="M761" s="55">
        <v>4007</v>
      </c>
      <c r="N761" s="87">
        <v>0</v>
      </c>
      <c r="O761" s="55">
        <v>9470</v>
      </c>
      <c r="P761" s="55">
        <v>36247</v>
      </c>
      <c r="Q761" s="56">
        <f t="shared" si="52"/>
        <v>475429</v>
      </c>
      <c r="R761" s="56">
        <v>7455</v>
      </c>
      <c r="S761" s="56">
        <v>14490</v>
      </c>
      <c r="T761" s="56">
        <v>91616</v>
      </c>
      <c r="U761" s="56">
        <v>174120</v>
      </c>
      <c r="V761" s="88">
        <f t="shared" si="53"/>
        <v>287681</v>
      </c>
      <c r="W761" s="56">
        <v>14196</v>
      </c>
      <c r="X761" s="56">
        <v>13178</v>
      </c>
      <c r="Y761" s="56">
        <v>51357</v>
      </c>
      <c r="Z761" s="56">
        <v>25</v>
      </c>
      <c r="AA761" s="88">
        <f t="shared" si="54"/>
        <v>78756</v>
      </c>
      <c r="AB761" s="56">
        <v>63244</v>
      </c>
      <c r="AC761" s="56">
        <v>-5608</v>
      </c>
      <c r="AD761" s="56">
        <f t="shared" si="55"/>
        <v>57636</v>
      </c>
      <c r="AE761" s="56">
        <v>33749</v>
      </c>
      <c r="AF761" s="88">
        <v>91385</v>
      </c>
      <c r="AG761" s="56"/>
      <c r="AH761" s="56"/>
      <c r="AI761" s="56"/>
    </row>
    <row r="762" spans="1:35">
      <c r="A762" s="4"/>
      <c r="B762" s="2">
        <v>4</v>
      </c>
      <c r="C762" s="4" t="s">
        <v>393</v>
      </c>
      <c r="D762" s="18" t="s">
        <v>2276</v>
      </c>
      <c r="E762" s="18" t="s">
        <v>2277</v>
      </c>
      <c r="F762" s="18"/>
      <c r="G762" s="19" t="s">
        <v>2278</v>
      </c>
      <c r="H762" s="34">
        <v>4.5083282E-5</v>
      </c>
      <c r="I762" s="55">
        <v>1503167</v>
      </c>
      <c r="J762" s="55">
        <v>-143241</v>
      </c>
      <c r="K762" s="55">
        <v>-285</v>
      </c>
      <c r="L762" s="55">
        <v>217644</v>
      </c>
      <c r="M762" s="55">
        <v>14359</v>
      </c>
      <c r="N762" s="87">
        <v>0</v>
      </c>
      <c r="O762" s="55">
        <v>33934</v>
      </c>
      <c r="P762" s="55">
        <v>78052</v>
      </c>
      <c r="Q762" s="56">
        <f t="shared" si="52"/>
        <v>1703630</v>
      </c>
      <c r="R762" s="56">
        <v>26713</v>
      </c>
      <c r="S762" s="56">
        <v>51924</v>
      </c>
      <c r="T762" s="56">
        <v>328292</v>
      </c>
      <c r="U762" s="56">
        <v>537242</v>
      </c>
      <c r="V762" s="88">
        <f t="shared" si="53"/>
        <v>944171</v>
      </c>
      <c r="W762" s="56">
        <v>50869</v>
      </c>
      <c r="X762" s="56">
        <v>47222</v>
      </c>
      <c r="Y762" s="56">
        <v>184032</v>
      </c>
      <c r="Z762" s="56">
        <v>103</v>
      </c>
      <c r="AA762" s="88">
        <f t="shared" si="54"/>
        <v>282226</v>
      </c>
      <c r="AB762" s="56">
        <v>217644</v>
      </c>
      <c r="AC762" s="56">
        <v>-11114</v>
      </c>
      <c r="AD762" s="56">
        <f t="shared" si="55"/>
        <v>206530</v>
      </c>
      <c r="AE762" s="56">
        <v>104950</v>
      </c>
      <c r="AF762" s="88">
        <v>311480</v>
      </c>
      <c r="AG762" s="56"/>
      <c r="AH762" s="56"/>
      <c r="AI762" s="56"/>
    </row>
    <row r="763" spans="1:35">
      <c r="A763" s="4"/>
      <c r="B763" s="2">
        <v>4</v>
      </c>
      <c r="C763" s="4" t="s">
        <v>393</v>
      </c>
      <c r="D763" s="18" t="s">
        <v>2279</v>
      </c>
      <c r="E763" s="18" t="s">
        <v>2280</v>
      </c>
      <c r="F763" s="18"/>
      <c r="G763" s="19" t="s">
        <v>2281</v>
      </c>
      <c r="H763" s="34">
        <v>9.8156169000000002E-5</v>
      </c>
      <c r="I763" s="55">
        <v>4137350</v>
      </c>
      <c r="J763" s="55">
        <v>-311867</v>
      </c>
      <c r="K763" s="55">
        <v>-620</v>
      </c>
      <c r="L763" s="55">
        <v>346189</v>
      </c>
      <c r="M763" s="55">
        <v>31262</v>
      </c>
      <c r="N763" s="87">
        <v>0</v>
      </c>
      <c r="O763" s="55">
        <v>73882</v>
      </c>
      <c r="P763" s="55">
        <v>-567020</v>
      </c>
      <c r="Q763" s="56">
        <f t="shared" si="52"/>
        <v>3709176</v>
      </c>
      <c r="R763" s="56">
        <v>58159</v>
      </c>
      <c r="S763" s="56">
        <v>113049</v>
      </c>
      <c r="T763" s="56">
        <v>714763</v>
      </c>
      <c r="U763" s="56">
        <v>697818</v>
      </c>
      <c r="V763" s="88">
        <f t="shared" si="53"/>
        <v>1583789</v>
      </c>
      <c r="W763" s="56">
        <v>110754</v>
      </c>
      <c r="X763" s="56">
        <v>102813</v>
      </c>
      <c r="Y763" s="56">
        <v>400678</v>
      </c>
      <c r="Z763" s="56">
        <v>403245</v>
      </c>
      <c r="AA763" s="88">
        <f t="shared" si="54"/>
        <v>1017490</v>
      </c>
      <c r="AB763" s="56">
        <v>346189</v>
      </c>
      <c r="AC763" s="56">
        <v>103472</v>
      </c>
      <c r="AD763" s="56">
        <f t="shared" si="55"/>
        <v>449661</v>
      </c>
      <c r="AE763" s="56">
        <v>72440</v>
      </c>
      <c r="AF763" s="88">
        <v>522101</v>
      </c>
      <c r="AG763" s="56"/>
      <c r="AH763" s="56"/>
      <c r="AI763" s="56"/>
    </row>
    <row r="764" spans="1:35">
      <c r="A764" s="4"/>
      <c r="B764" s="2">
        <v>4</v>
      </c>
      <c r="C764" s="4" t="s">
        <v>393</v>
      </c>
      <c r="D764" s="18" t="s">
        <v>2282</v>
      </c>
      <c r="E764" s="18" t="s">
        <v>2283</v>
      </c>
      <c r="F764" s="18"/>
      <c r="G764" s="19" t="s">
        <v>2284</v>
      </c>
      <c r="H764" s="34">
        <v>1.56482651E-4</v>
      </c>
      <c r="I764" s="55">
        <v>5928255</v>
      </c>
      <c r="J764" s="55">
        <v>-497185</v>
      </c>
      <c r="K764" s="55">
        <v>-989</v>
      </c>
      <c r="L764" s="55">
        <v>650476</v>
      </c>
      <c r="M764" s="55">
        <v>49839</v>
      </c>
      <c r="N764" s="87">
        <v>0</v>
      </c>
      <c r="O764" s="55">
        <v>117786</v>
      </c>
      <c r="P764" s="55">
        <v>-334935</v>
      </c>
      <c r="Q764" s="56">
        <f t="shared" si="52"/>
        <v>5913247</v>
      </c>
      <c r="R764" s="56">
        <v>92719</v>
      </c>
      <c r="S764" s="56">
        <v>180225</v>
      </c>
      <c r="T764" s="56">
        <v>1139491</v>
      </c>
      <c r="U764" s="56">
        <v>1223981</v>
      </c>
      <c r="V764" s="88">
        <f t="shared" si="53"/>
        <v>2636416</v>
      </c>
      <c r="W764" s="56">
        <v>176566</v>
      </c>
      <c r="X764" s="56">
        <v>163907</v>
      </c>
      <c r="Y764" s="56">
        <v>638769</v>
      </c>
      <c r="Z764" s="56">
        <v>80194</v>
      </c>
      <c r="AA764" s="88">
        <f t="shared" si="54"/>
        <v>1059436</v>
      </c>
      <c r="AB764" s="56">
        <v>650476</v>
      </c>
      <c r="AC764" s="56">
        <v>66383</v>
      </c>
      <c r="AD764" s="56">
        <f t="shared" si="55"/>
        <v>716859</v>
      </c>
      <c r="AE764" s="56">
        <v>235712</v>
      </c>
      <c r="AF764" s="88">
        <v>952571</v>
      </c>
      <c r="AG764" s="56"/>
      <c r="AH764" s="56"/>
      <c r="AI764" s="56"/>
    </row>
    <row r="765" spans="1:35">
      <c r="A765" s="4"/>
      <c r="B765" s="2">
        <v>4</v>
      </c>
      <c r="C765" s="4" t="s">
        <v>393</v>
      </c>
      <c r="D765" s="18" t="s">
        <v>2285</v>
      </c>
      <c r="E765" s="18" t="s">
        <v>2286</v>
      </c>
      <c r="F765" s="18"/>
      <c r="G765" s="19" t="s">
        <v>2287</v>
      </c>
      <c r="H765" s="34">
        <v>9.6212792400000001E-4</v>
      </c>
      <c r="I765" s="55">
        <v>35513641</v>
      </c>
      <c r="J765" s="55">
        <v>-3056924</v>
      </c>
      <c r="K765" s="55">
        <v>-6080</v>
      </c>
      <c r="L765" s="55">
        <v>4137649</v>
      </c>
      <c r="M765" s="55">
        <v>306431</v>
      </c>
      <c r="N765" s="87">
        <v>0</v>
      </c>
      <c r="O765" s="55">
        <v>724199</v>
      </c>
      <c r="P765" s="55">
        <v>-1261532</v>
      </c>
      <c r="Q765" s="56">
        <f t="shared" si="52"/>
        <v>36357384</v>
      </c>
      <c r="R765" s="56">
        <v>570077</v>
      </c>
      <c r="S765" s="56">
        <v>1108108</v>
      </c>
      <c r="T765" s="56">
        <v>7006117</v>
      </c>
      <c r="U765" s="56">
        <v>6701932</v>
      </c>
      <c r="V765" s="88">
        <f t="shared" si="53"/>
        <v>15386234</v>
      </c>
      <c r="W765" s="56">
        <v>1085610</v>
      </c>
      <c r="X765" s="56">
        <v>1007778</v>
      </c>
      <c r="Y765" s="56">
        <v>3927449</v>
      </c>
      <c r="Z765" s="56">
        <v>3048</v>
      </c>
      <c r="AA765" s="88">
        <f t="shared" si="54"/>
        <v>6023885</v>
      </c>
      <c r="AB765" s="56">
        <v>4137649</v>
      </c>
      <c r="AC765" s="56">
        <v>269931</v>
      </c>
      <c r="AD765" s="56">
        <f t="shared" si="55"/>
        <v>4407580</v>
      </c>
      <c r="AE765" s="56">
        <v>1363390</v>
      </c>
      <c r="AF765" s="88">
        <v>5770970</v>
      </c>
      <c r="AG765" s="56"/>
      <c r="AH765" s="56"/>
      <c r="AI765" s="56"/>
    </row>
    <row r="766" spans="1:35">
      <c r="A766" s="4"/>
      <c r="B766" s="2">
        <v>4</v>
      </c>
      <c r="C766" s="4" t="s">
        <v>393</v>
      </c>
      <c r="D766" s="18" t="s">
        <v>2288</v>
      </c>
      <c r="E766" s="18" t="s">
        <v>2289</v>
      </c>
      <c r="F766" s="18"/>
      <c r="G766" s="19" t="s">
        <v>2290</v>
      </c>
      <c r="H766" s="34">
        <v>1.0027781300000001E-4</v>
      </c>
      <c r="I766" s="55">
        <v>4025012</v>
      </c>
      <c r="J766" s="55">
        <v>-318608</v>
      </c>
      <c r="K766" s="55">
        <v>-634</v>
      </c>
      <c r="L766" s="55">
        <v>383463</v>
      </c>
      <c r="M766" s="55">
        <v>31938</v>
      </c>
      <c r="N766" s="87">
        <v>0</v>
      </c>
      <c r="O766" s="55">
        <v>75480</v>
      </c>
      <c r="P766" s="55">
        <v>-407302</v>
      </c>
      <c r="Q766" s="56">
        <f t="shared" si="52"/>
        <v>3789349</v>
      </c>
      <c r="R766" s="56">
        <v>59416</v>
      </c>
      <c r="S766" s="56">
        <v>115493</v>
      </c>
      <c r="T766" s="56">
        <v>730213</v>
      </c>
      <c r="U766" s="56">
        <v>973470</v>
      </c>
      <c r="V766" s="88">
        <f t="shared" si="53"/>
        <v>1878592</v>
      </c>
      <c r="W766" s="56">
        <v>113148</v>
      </c>
      <c r="X766" s="56">
        <v>105036</v>
      </c>
      <c r="Y766" s="56">
        <v>409339</v>
      </c>
      <c r="Z766" s="56">
        <v>197661</v>
      </c>
      <c r="AA766" s="88">
        <f t="shared" si="54"/>
        <v>825184</v>
      </c>
      <c r="AB766" s="56">
        <v>383463</v>
      </c>
      <c r="AC766" s="56">
        <v>75917</v>
      </c>
      <c r="AD766" s="56">
        <f t="shared" si="55"/>
        <v>459380</v>
      </c>
      <c r="AE766" s="56">
        <v>164283</v>
      </c>
      <c r="AF766" s="88">
        <v>623663</v>
      </c>
      <c r="AG766" s="56"/>
      <c r="AH766" s="56"/>
      <c r="AI766" s="56"/>
    </row>
    <row r="767" spans="1:35">
      <c r="A767" s="4"/>
      <c r="B767" s="2">
        <v>4</v>
      </c>
      <c r="C767" s="4" t="s">
        <v>393</v>
      </c>
      <c r="D767" s="18" t="s">
        <v>2291</v>
      </c>
      <c r="E767" s="18" t="s">
        <v>2292</v>
      </c>
      <c r="F767" s="18"/>
      <c r="G767" s="19" t="s">
        <v>2293</v>
      </c>
      <c r="H767" s="34">
        <v>5.5762000000000001E-6</v>
      </c>
      <c r="I767" s="55">
        <v>187489</v>
      </c>
      <c r="J767" s="55">
        <v>-17717</v>
      </c>
      <c r="K767" s="55">
        <v>-35</v>
      </c>
      <c r="L767" s="55">
        <v>26687</v>
      </c>
      <c r="M767" s="55">
        <v>1776</v>
      </c>
      <c r="N767" s="87">
        <v>0</v>
      </c>
      <c r="O767" s="55">
        <v>4198</v>
      </c>
      <c r="P767" s="55">
        <v>8318</v>
      </c>
      <c r="Q767" s="56">
        <f t="shared" si="52"/>
        <v>210716</v>
      </c>
      <c r="R767" s="56">
        <v>3304</v>
      </c>
      <c r="S767" s="56">
        <v>6422</v>
      </c>
      <c r="T767" s="56">
        <v>40605</v>
      </c>
      <c r="U767" s="56">
        <v>71867</v>
      </c>
      <c r="V767" s="88">
        <f t="shared" si="53"/>
        <v>122198</v>
      </c>
      <c r="W767" s="56">
        <v>6292</v>
      </c>
      <c r="X767" s="56">
        <v>5841</v>
      </c>
      <c r="Y767" s="56">
        <v>22762</v>
      </c>
      <c r="Z767" s="56">
        <v>11</v>
      </c>
      <c r="AA767" s="88">
        <f t="shared" si="54"/>
        <v>34906</v>
      </c>
      <c r="AB767" s="56">
        <v>26687</v>
      </c>
      <c r="AC767" s="56">
        <v>-1142</v>
      </c>
      <c r="AD767" s="56">
        <f t="shared" si="55"/>
        <v>25545</v>
      </c>
      <c r="AE767" s="56">
        <v>14093</v>
      </c>
      <c r="AF767" s="88">
        <v>39638</v>
      </c>
      <c r="AG767" s="56"/>
      <c r="AH767" s="56"/>
      <c r="AI767" s="56"/>
    </row>
    <row r="768" spans="1:35">
      <c r="A768" s="4"/>
      <c r="B768" s="2">
        <v>4</v>
      </c>
      <c r="C768" s="4" t="s">
        <v>393</v>
      </c>
      <c r="D768" s="18" t="s">
        <v>2294</v>
      </c>
      <c r="E768" s="18" t="s">
        <v>2295</v>
      </c>
      <c r="F768" s="18"/>
      <c r="G768" s="19" t="s">
        <v>2296</v>
      </c>
      <c r="H768" s="34">
        <v>5.6229702E-5</v>
      </c>
      <c r="I768" s="55">
        <v>2092853</v>
      </c>
      <c r="J768" s="55">
        <v>-178656</v>
      </c>
      <c r="K768" s="55">
        <v>-355</v>
      </c>
      <c r="L768" s="55">
        <v>239258</v>
      </c>
      <c r="M768" s="55">
        <v>17909</v>
      </c>
      <c r="N768" s="87">
        <v>0</v>
      </c>
      <c r="O768" s="55">
        <v>42325</v>
      </c>
      <c r="P768" s="55">
        <v>-88497</v>
      </c>
      <c r="Q768" s="56">
        <f t="shared" si="52"/>
        <v>2124837</v>
      </c>
      <c r="R768" s="56">
        <v>33317</v>
      </c>
      <c r="S768" s="56">
        <v>64761</v>
      </c>
      <c r="T768" s="56">
        <v>409459</v>
      </c>
      <c r="U768" s="56">
        <v>352435</v>
      </c>
      <c r="V768" s="88">
        <f t="shared" si="53"/>
        <v>859972</v>
      </c>
      <c r="W768" s="56">
        <v>63446</v>
      </c>
      <c r="X768" s="56">
        <v>58898</v>
      </c>
      <c r="Y768" s="56">
        <v>229532</v>
      </c>
      <c r="Z768" s="56">
        <v>15574</v>
      </c>
      <c r="AA768" s="88">
        <f t="shared" si="54"/>
        <v>367450</v>
      </c>
      <c r="AB768" s="56">
        <v>239258</v>
      </c>
      <c r="AC768" s="56">
        <v>18334</v>
      </c>
      <c r="AD768" s="56">
        <f t="shared" si="55"/>
        <v>257592</v>
      </c>
      <c r="AE768" s="56">
        <v>69169</v>
      </c>
      <c r="AF768" s="88">
        <v>326761</v>
      </c>
      <c r="AG768" s="56"/>
      <c r="AH768" s="56"/>
      <c r="AI768" s="56"/>
    </row>
    <row r="769" spans="1:35">
      <c r="A769" s="4"/>
      <c r="B769" s="2">
        <v>4</v>
      </c>
      <c r="C769" s="4" t="s">
        <v>393</v>
      </c>
      <c r="D769" s="18" t="s">
        <v>2297</v>
      </c>
      <c r="E769" s="18" t="s">
        <v>2298</v>
      </c>
      <c r="F769" s="18"/>
      <c r="G769" s="19" t="s">
        <v>2299</v>
      </c>
      <c r="H769" s="34">
        <v>3.74628314E-4</v>
      </c>
      <c r="I769" s="55">
        <v>13072998</v>
      </c>
      <c r="J769" s="55">
        <v>-1190289</v>
      </c>
      <c r="K769" s="55">
        <v>-2367</v>
      </c>
      <c r="L769" s="55">
        <v>1722595</v>
      </c>
      <c r="M769" s="55">
        <v>119317</v>
      </c>
      <c r="N769" s="87">
        <v>0</v>
      </c>
      <c r="O769" s="55">
        <v>281985</v>
      </c>
      <c r="P769" s="55">
        <v>152408</v>
      </c>
      <c r="Q769" s="56">
        <f t="shared" si="52"/>
        <v>14156647</v>
      </c>
      <c r="R769" s="56">
        <v>221974</v>
      </c>
      <c r="S769" s="56">
        <v>431469</v>
      </c>
      <c r="T769" s="56">
        <v>2728005</v>
      </c>
      <c r="U769" s="56">
        <v>4205972</v>
      </c>
      <c r="V769" s="88">
        <f t="shared" si="53"/>
        <v>7587420</v>
      </c>
      <c r="W769" s="56">
        <v>422709</v>
      </c>
      <c r="X769" s="56">
        <v>392403</v>
      </c>
      <c r="Y769" s="56">
        <v>1529250</v>
      </c>
      <c r="Z769" s="56">
        <v>885</v>
      </c>
      <c r="AA769" s="88">
        <f t="shared" si="54"/>
        <v>2345247</v>
      </c>
      <c r="AB769" s="56">
        <v>1722595</v>
      </c>
      <c r="AC769" s="56">
        <v>-6395</v>
      </c>
      <c r="AD769" s="56">
        <f t="shared" si="55"/>
        <v>1716200</v>
      </c>
      <c r="AE769" s="56">
        <v>832825</v>
      </c>
      <c r="AF769" s="88">
        <v>2549025</v>
      </c>
      <c r="AG769" s="56"/>
      <c r="AH769" s="56"/>
      <c r="AI769" s="56"/>
    </row>
    <row r="770" spans="1:35">
      <c r="A770" s="4"/>
      <c r="B770" s="2">
        <v>4</v>
      </c>
      <c r="C770" s="4" t="s">
        <v>393</v>
      </c>
      <c r="D770" s="18" t="s">
        <v>2300</v>
      </c>
      <c r="E770" s="18" t="s">
        <v>2301</v>
      </c>
      <c r="F770" s="18"/>
      <c r="G770" s="19" t="s">
        <v>2302</v>
      </c>
      <c r="H770" s="34">
        <v>3.4206591000000001E-5</v>
      </c>
      <c r="I770" s="55">
        <v>1256150</v>
      </c>
      <c r="J770" s="55">
        <v>-108683</v>
      </c>
      <c r="K770" s="55">
        <v>-216</v>
      </c>
      <c r="L770" s="55">
        <v>148061</v>
      </c>
      <c r="M770" s="55">
        <v>10895</v>
      </c>
      <c r="N770" s="87">
        <v>0</v>
      </c>
      <c r="O770" s="55">
        <v>25747</v>
      </c>
      <c r="P770" s="55">
        <v>-39338</v>
      </c>
      <c r="Q770" s="56">
        <f t="shared" si="52"/>
        <v>1292616</v>
      </c>
      <c r="R770" s="56">
        <v>20268</v>
      </c>
      <c r="S770" s="56">
        <v>39397</v>
      </c>
      <c r="T770" s="56">
        <v>249089</v>
      </c>
      <c r="U770" s="56">
        <v>364784</v>
      </c>
      <c r="V770" s="88">
        <f t="shared" si="53"/>
        <v>673538</v>
      </c>
      <c r="W770" s="56">
        <v>38597</v>
      </c>
      <c r="X770" s="56">
        <v>35830</v>
      </c>
      <c r="Y770" s="56">
        <v>139633</v>
      </c>
      <c r="Z770" s="56">
        <v>83</v>
      </c>
      <c r="AA770" s="88">
        <f t="shared" si="54"/>
        <v>214143</v>
      </c>
      <c r="AB770" s="56">
        <v>148061</v>
      </c>
      <c r="AC770" s="56">
        <v>8642</v>
      </c>
      <c r="AD770" s="56">
        <f t="shared" si="55"/>
        <v>156703</v>
      </c>
      <c r="AE770" s="56">
        <v>73515</v>
      </c>
      <c r="AF770" s="88">
        <v>230218</v>
      </c>
      <c r="AG770" s="56"/>
      <c r="AH770" s="56"/>
      <c r="AI770" s="56"/>
    </row>
    <row r="771" spans="1:35">
      <c r="A771" s="4"/>
      <c r="B771" s="2">
        <v>4</v>
      </c>
      <c r="C771" s="4" t="s">
        <v>393</v>
      </c>
      <c r="D771" s="18" t="s">
        <v>2303</v>
      </c>
      <c r="E771" s="18" t="s">
        <v>2304</v>
      </c>
      <c r="F771" s="18"/>
      <c r="G771" s="19" t="s">
        <v>2305</v>
      </c>
      <c r="H771" s="34">
        <v>8.4787069999999998E-6</v>
      </c>
      <c r="I771" s="55">
        <v>288763</v>
      </c>
      <c r="J771" s="55">
        <v>-26939</v>
      </c>
      <c r="K771" s="55">
        <v>-54</v>
      </c>
      <c r="L771" s="55">
        <v>40036</v>
      </c>
      <c r="M771" s="55">
        <v>2700</v>
      </c>
      <c r="N771" s="87">
        <v>0</v>
      </c>
      <c r="O771" s="55">
        <v>6382</v>
      </c>
      <c r="P771" s="55">
        <v>9510</v>
      </c>
      <c r="Q771" s="56">
        <f t="shared" si="52"/>
        <v>320398</v>
      </c>
      <c r="R771" s="56">
        <v>5024</v>
      </c>
      <c r="S771" s="56">
        <v>9765</v>
      </c>
      <c r="T771" s="56">
        <v>61741</v>
      </c>
      <c r="U771" s="56">
        <v>53502</v>
      </c>
      <c r="V771" s="88">
        <f t="shared" si="53"/>
        <v>130032</v>
      </c>
      <c r="W771" s="56">
        <v>9567</v>
      </c>
      <c r="X771" s="56">
        <v>8881</v>
      </c>
      <c r="Y771" s="56">
        <v>34610</v>
      </c>
      <c r="Z771" s="56">
        <v>29</v>
      </c>
      <c r="AA771" s="88">
        <f t="shared" si="54"/>
        <v>53087</v>
      </c>
      <c r="AB771" s="56">
        <v>40036</v>
      </c>
      <c r="AC771" s="56">
        <v>-1194</v>
      </c>
      <c r="AD771" s="56">
        <f t="shared" si="55"/>
        <v>38842</v>
      </c>
      <c r="AE771" s="56">
        <v>10406</v>
      </c>
      <c r="AF771" s="88">
        <v>49248</v>
      </c>
      <c r="AG771" s="56"/>
      <c r="AH771" s="56"/>
      <c r="AI771" s="56"/>
    </row>
    <row r="772" spans="1:35">
      <c r="A772" s="4"/>
      <c r="B772" s="2">
        <v>4</v>
      </c>
      <c r="C772" s="4" t="s">
        <v>393</v>
      </c>
      <c r="D772" s="18" t="s">
        <v>2306</v>
      </c>
      <c r="E772" s="18" t="s">
        <v>2307</v>
      </c>
      <c r="F772" s="18"/>
      <c r="G772" s="19" t="s">
        <v>2308</v>
      </c>
      <c r="H772" s="34">
        <v>6.808082E-6</v>
      </c>
      <c r="I772" s="55">
        <v>225666</v>
      </c>
      <c r="J772" s="55">
        <v>-21631</v>
      </c>
      <c r="K772" s="55">
        <v>-43</v>
      </c>
      <c r="L772" s="55">
        <v>33062</v>
      </c>
      <c r="M772" s="55">
        <v>2168</v>
      </c>
      <c r="N772" s="87">
        <v>0</v>
      </c>
      <c r="O772" s="55">
        <v>5125</v>
      </c>
      <c r="P772" s="55">
        <v>12920</v>
      </c>
      <c r="Q772" s="56">
        <f t="shared" si="52"/>
        <v>257267</v>
      </c>
      <c r="R772" s="56">
        <v>4034</v>
      </c>
      <c r="S772" s="56">
        <v>7841</v>
      </c>
      <c r="T772" s="56">
        <v>49576</v>
      </c>
      <c r="U772" s="56">
        <v>89614</v>
      </c>
      <c r="V772" s="88">
        <f t="shared" si="53"/>
        <v>151065</v>
      </c>
      <c r="W772" s="56">
        <v>7682</v>
      </c>
      <c r="X772" s="56">
        <v>7131</v>
      </c>
      <c r="Y772" s="56">
        <v>27791</v>
      </c>
      <c r="Z772" s="56">
        <v>13</v>
      </c>
      <c r="AA772" s="88">
        <f t="shared" si="54"/>
        <v>42617</v>
      </c>
      <c r="AB772" s="56">
        <v>33062</v>
      </c>
      <c r="AC772" s="56">
        <v>-1874</v>
      </c>
      <c r="AD772" s="56">
        <f t="shared" si="55"/>
        <v>31188</v>
      </c>
      <c r="AE772" s="56">
        <v>17509</v>
      </c>
      <c r="AF772" s="88">
        <v>48697</v>
      </c>
      <c r="AG772" s="56"/>
      <c r="AH772" s="56"/>
      <c r="AI772" s="56"/>
    </row>
    <row r="773" spans="1:35">
      <c r="A773" s="4"/>
      <c r="B773" s="2">
        <v>4</v>
      </c>
      <c r="C773" s="4" t="s">
        <v>393</v>
      </c>
      <c r="D773" s="18" t="s">
        <v>2309</v>
      </c>
      <c r="E773" s="18" t="s">
        <v>2310</v>
      </c>
      <c r="F773" s="18"/>
      <c r="G773" s="19" t="s">
        <v>2311</v>
      </c>
      <c r="H773" s="34">
        <v>5.0839510000000001E-6</v>
      </c>
      <c r="I773" s="55">
        <v>186641</v>
      </c>
      <c r="J773" s="55">
        <v>-16153</v>
      </c>
      <c r="K773" s="55">
        <v>-32</v>
      </c>
      <c r="L773" s="55">
        <v>22014</v>
      </c>
      <c r="M773" s="55">
        <v>1619</v>
      </c>
      <c r="N773" s="87">
        <v>0</v>
      </c>
      <c r="O773" s="55">
        <v>3826</v>
      </c>
      <c r="P773" s="55">
        <v>-5800</v>
      </c>
      <c r="Q773" s="56">
        <f t="shared" si="52"/>
        <v>192115</v>
      </c>
      <c r="R773" s="56">
        <v>3012</v>
      </c>
      <c r="S773" s="56">
        <v>5855</v>
      </c>
      <c r="T773" s="56">
        <v>37021</v>
      </c>
      <c r="U773" s="56">
        <v>56271</v>
      </c>
      <c r="V773" s="88">
        <f t="shared" si="53"/>
        <v>102159</v>
      </c>
      <c r="W773" s="56">
        <v>5736</v>
      </c>
      <c r="X773" s="56">
        <v>5325</v>
      </c>
      <c r="Y773" s="56">
        <v>20753</v>
      </c>
      <c r="Z773" s="56">
        <v>12</v>
      </c>
      <c r="AA773" s="88">
        <f t="shared" si="54"/>
        <v>31826</v>
      </c>
      <c r="AB773" s="56">
        <v>22014</v>
      </c>
      <c r="AC773" s="56">
        <v>1276</v>
      </c>
      <c r="AD773" s="56">
        <f t="shared" si="55"/>
        <v>23290</v>
      </c>
      <c r="AE773" s="56">
        <v>11334</v>
      </c>
      <c r="AF773" s="88">
        <v>34624</v>
      </c>
      <c r="AG773" s="56"/>
      <c r="AH773" s="56"/>
      <c r="AI773" s="56"/>
    </row>
    <row r="774" spans="1:35">
      <c r="A774" s="4"/>
      <c r="B774" s="2">
        <v>4</v>
      </c>
      <c r="C774" s="4" t="s">
        <v>393</v>
      </c>
      <c r="D774" s="18" t="s">
        <v>2312</v>
      </c>
      <c r="E774" s="18" t="s">
        <v>2313</v>
      </c>
      <c r="F774" s="18"/>
      <c r="G774" s="19" t="s">
        <v>2314</v>
      </c>
      <c r="H774" s="34">
        <v>2.7896422999999999E-5</v>
      </c>
      <c r="I774" s="55">
        <v>1068590</v>
      </c>
      <c r="J774" s="55">
        <v>-88634</v>
      </c>
      <c r="K774" s="55">
        <v>-176</v>
      </c>
      <c r="L774" s="55">
        <v>114226</v>
      </c>
      <c r="M774" s="55">
        <v>8885</v>
      </c>
      <c r="N774" s="87">
        <v>0</v>
      </c>
      <c r="O774" s="55">
        <v>20998</v>
      </c>
      <c r="P774" s="55">
        <v>-69725</v>
      </c>
      <c r="Q774" s="56">
        <f t="shared" si="52"/>
        <v>1054164</v>
      </c>
      <c r="R774" s="56">
        <v>16529</v>
      </c>
      <c r="S774" s="56">
        <v>32129</v>
      </c>
      <c r="T774" s="56">
        <v>203139</v>
      </c>
      <c r="U774" s="56">
        <v>238170</v>
      </c>
      <c r="V774" s="88">
        <f t="shared" si="53"/>
        <v>489967</v>
      </c>
      <c r="W774" s="56">
        <v>31477</v>
      </c>
      <c r="X774" s="56">
        <v>29220</v>
      </c>
      <c r="Y774" s="56">
        <v>113874</v>
      </c>
      <c r="Z774" s="56">
        <v>19923</v>
      </c>
      <c r="AA774" s="88">
        <f t="shared" si="54"/>
        <v>194494</v>
      </c>
      <c r="AB774" s="56">
        <v>114226</v>
      </c>
      <c r="AC774" s="56">
        <v>13570</v>
      </c>
      <c r="AD774" s="56">
        <f t="shared" si="55"/>
        <v>127796</v>
      </c>
      <c r="AE774" s="56">
        <v>45118</v>
      </c>
      <c r="AF774" s="88">
        <v>172914</v>
      </c>
      <c r="AG774" s="56"/>
      <c r="AH774" s="56"/>
      <c r="AI774" s="56"/>
    </row>
    <row r="775" spans="1:35">
      <c r="A775" s="4"/>
      <c r="B775" s="2">
        <v>4</v>
      </c>
      <c r="C775" s="4" t="s">
        <v>393</v>
      </c>
      <c r="D775" s="18" t="s">
        <v>2315</v>
      </c>
      <c r="E775" s="18" t="s">
        <v>2316</v>
      </c>
      <c r="F775" s="18"/>
      <c r="G775" s="19" t="s">
        <v>2317</v>
      </c>
      <c r="H775" s="34">
        <v>1.5967251000000001E-5</v>
      </c>
      <c r="I775" s="55">
        <v>617011</v>
      </c>
      <c r="J775" s="55">
        <v>-50732</v>
      </c>
      <c r="K775" s="55">
        <v>-101</v>
      </c>
      <c r="L775" s="55">
        <v>64589</v>
      </c>
      <c r="M775" s="55">
        <v>5085</v>
      </c>
      <c r="N775" s="87">
        <v>0</v>
      </c>
      <c r="O775" s="55">
        <v>12018</v>
      </c>
      <c r="P775" s="55">
        <v>-44491</v>
      </c>
      <c r="Q775" s="56">
        <f t="shared" si="52"/>
        <v>603379</v>
      </c>
      <c r="R775" s="56">
        <v>9461</v>
      </c>
      <c r="S775" s="56">
        <v>18390</v>
      </c>
      <c r="T775" s="56">
        <v>116272</v>
      </c>
      <c r="U775" s="56">
        <v>99716</v>
      </c>
      <c r="V775" s="88">
        <f t="shared" si="53"/>
        <v>243839</v>
      </c>
      <c r="W775" s="56">
        <v>18017</v>
      </c>
      <c r="X775" s="56">
        <v>16725</v>
      </c>
      <c r="Y775" s="56">
        <v>65179</v>
      </c>
      <c r="Z775" s="56">
        <v>22896</v>
      </c>
      <c r="AA775" s="88">
        <f t="shared" si="54"/>
        <v>122817</v>
      </c>
      <c r="AB775" s="56">
        <v>64589</v>
      </c>
      <c r="AC775" s="56">
        <v>8558</v>
      </c>
      <c r="AD775" s="56">
        <f t="shared" si="55"/>
        <v>73147</v>
      </c>
      <c r="AE775" s="56">
        <v>16368</v>
      </c>
      <c r="AF775" s="88">
        <v>89515</v>
      </c>
      <c r="AG775" s="56"/>
      <c r="AH775" s="56"/>
      <c r="AI775" s="56"/>
    </row>
    <row r="776" spans="1:35">
      <c r="A776" s="4"/>
      <c r="B776" s="2">
        <v>4</v>
      </c>
      <c r="C776" s="4" t="s">
        <v>393</v>
      </c>
      <c r="D776" s="18" t="s">
        <v>2318</v>
      </c>
      <c r="E776" s="18" t="s">
        <v>2319</v>
      </c>
      <c r="F776" s="18"/>
      <c r="G776" s="19" t="s">
        <v>2320</v>
      </c>
      <c r="H776" s="34">
        <v>1.2683912E-5</v>
      </c>
      <c r="I776" s="55">
        <v>512132</v>
      </c>
      <c r="J776" s="55">
        <v>-40300</v>
      </c>
      <c r="K776" s="55">
        <v>-80</v>
      </c>
      <c r="L776" s="55">
        <v>48057</v>
      </c>
      <c r="M776" s="55">
        <v>4040</v>
      </c>
      <c r="N776" s="87">
        <v>0</v>
      </c>
      <c r="O776" s="55">
        <v>9547</v>
      </c>
      <c r="P776" s="55">
        <v>-54090</v>
      </c>
      <c r="Q776" s="56">
        <f t="shared" si="52"/>
        <v>479306</v>
      </c>
      <c r="R776" s="56">
        <v>7515</v>
      </c>
      <c r="S776" s="56">
        <v>14608</v>
      </c>
      <c r="T776" s="56">
        <v>92363</v>
      </c>
      <c r="U776" s="56">
        <v>188402</v>
      </c>
      <c r="V776" s="88">
        <f t="shared" si="53"/>
        <v>302888</v>
      </c>
      <c r="W776" s="56">
        <v>14312</v>
      </c>
      <c r="X776" s="56">
        <v>13286</v>
      </c>
      <c r="Y776" s="56">
        <v>51776</v>
      </c>
      <c r="Z776" s="56">
        <v>14718</v>
      </c>
      <c r="AA776" s="88">
        <f t="shared" si="54"/>
        <v>94092</v>
      </c>
      <c r="AB776" s="56">
        <v>48057</v>
      </c>
      <c r="AC776" s="56">
        <v>10049</v>
      </c>
      <c r="AD776" s="56">
        <f t="shared" si="55"/>
        <v>58106</v>
      </c>
      <c r="AE776" s="56">
        <v>35874</v>
      </c>
      <c r="AF776" s="88">
        <v>93980</v>
      </c>
      <c r="AG776" s="56"/>
      <c r="AH776" s="56"/>
      <c r="AI776" s="56"/>
    </row>
    <row r="777" spans="1:35">
      <c r="A777" s="4"/>
      <c r="B777" s="2">
        <v>4</v>
      </c>
      <c r="C777" s="4" t="s">
        <v>393</v>
      </c>
      <c r="D777" s="18" t="s">
        <v>2321</v>
      </c>
      <c r="E777" s="18" t="s">
        <v>2322</v>
      </c>
      <c r="F777" s="18"/>
      <c r="G777" s="19" t="s">
        <v>2323</v>
      </c>
      <c r="H777" s="34">
        <v>6.7869950000000001E-6</v>
      </c>
      <c r="I777" s="55">
        <v>281764</v>
      </c>
      <c r="J777" s="55">
        <v>-21564</v>
      </c>
      <c r="K777" s="55">
        <v>-43</v>
      </c>
      <c r="L777" s="55">
        <v>24573</v>
      </c>
      <c r="M777" s="55">
        <v>2162</v>
      </c>
      <c r="N777" s="87">
        <v>0</v>
      </c>
      <c r="O777" s="55">
        <v>5109</v>
      </c>
      <c r="P777" s="55">
        <v>-35531</v>
      </c>
      <c r="Q777" s="56">
        <f t="shared" si="52"/>
        <v>256470</v>
      </c>
      <c r="R777" s="56">
        <v>4021</v>
      </c>
      <c r="S777" s="56">
        <v>7817</v>
      </c>
      <c r="T777" s="56">
        <v>49422</v>
      </c>
      <c r="U777" s="56">
        <v>107176</v>
      </c>
      <c r="V777" s="88">
        <f t="shared" si="53"/>
        <v>168436</v>
      </c>
      <c r="W777" s="56">
        <v>7658</v>
      </c>
      <c r="X777" s="56">
        <v>7109</v>
      </c>
      <c r="Y777" s="56">
        <v>27705</v>
      </c>
      <c r="Z777" s="56">
        <v>12895</v>
      </c>
      <c r="AA777" s="88">
        <f t="shared" si="54"/>
        <v>55367</v>
      </c>
      <c r="AB777" s="56">
        <v>24573</v>
      </c>
      <c r="AC777" s="56">
        <v>6519</v>
      </c>
      <c r="AD777" s="56">
        <f t="shared" si="55"/>
        <v>31092</v>
      </c>
      <c r="AE777" s="56">
        <v>19624</v>
      </c>
      <c r="AF777" s="88">
        <v>50716</v>
      </c>
      <c r="AG777" s="56"/>
      <c r="AH777" s="56"/>
      <c r="AI777" s="56"/>
    </row>
    <row r="778" spans="1:35">
      <c r="A778" s="4"/>
      <c r="B778" s="2">
        <v>4</v>
      </c>
      <c r="C778" s="4" t="s">
        <v>393</v>
      </c>
      <c r="D778" s="18" t="s">
        <v>2324</v>
      </c>
      <c r="E778" s="18" t="s">
        <v>2325</v>
      </c>
      <c r="F778" s="18"/>
      <c r="G778" s="19" t="s">
        <v>2326</v>
      </c>
      <c r="H778" s="34">
        <v>1.8209440000000002E-5</v>
      </c>
      <c r="I778" s="55">
        <v>641720</v>
      </c>
      <c r="J778" s="55">
        <v>-57856</v>
      </c>
      <c r="K778" s="55">
        <v>-115</v>
      </c>
      <c r="L778" s="55">
        <v>82802</v>
      </c>
      <c r="M778" s="55">
        <v>5799</v>
      </c>
      <c r="N778" s="87">
        <v>0</v>
      </c>
      <c r="O778" s="55">
        <v>13706</v>
      </c>
      <c r="P778" s="55">
        <v>2052</v>
      </c>
      <c r="Q778" s="56">
        <f t="shared" si="52"/>
        <v>688108</v>
      </c>
      <c r="R778" s="56">
        <v>10789</v>
      </c>
      <c r="S778" s="56">
        <v>20972</v>
      </c>
      <c r="T778" s="56">
        <v>132599</v>
      </c>
      <c r="U778" s="56">
        <v>178622</v>
      </c>
      <c r="V778" s="88">
        <f t="shared" si="53"/>
        <v>342982</v>
      </c>
      <c r="W778" s="56">
        <v>20546</v>
      </c>
      <c r="X778" s="56">
        <v>19073</v>
      </c>
      <c r="Y778" s="56">
        <v>74332</v>
      </c>
      <c r="Z778" s="56">
        <v>49</v>
      </c>
      <c r="AA778" s="88">
        <f t="shared" si="54"/>
        <v>114000</v>
      </c>
      <c r="AB778" s="56">
        <v>82802</v>
      </c>
      <c r="AC778" s="56">
        <v>617</v>
      </c>
      <c r="AD778" s="56">
        <f t="shared" si="55"/>
        <v>83419</v>
      </c>
      <c r="AE778" s="56">
        <v>35476</v>
      </c>
      <c r="AF778" s="88">
        <v>118895</v>
      </c>
      <c r="AG778" s="56"/>
      <c r="AH778" s="56"/>
      <c r="AI778" s="56"/>
    </row>
    <row r="779" spans="1:35">
      <c r="A779" s="4"/>
      <c r="B779" s="2">
        <v>4</v>
      </c>
      <c r="C779" s="4" t="s">
        <v>393</v>
      </c>
      <c r="D779" s="18" t="s">
        <v>2327</v>
      </c>
      <c r="E779" s="18" t="s">
        <v>2328</v>
      </c>
      <c r="F779" s="18"/>
      <c r="G779" s="19" t="s">
        <v>2329</v>
      </c>
      <c r="H779" s="34">
        <v>3.00686457E-4</v>
      </c>
      <c r="I779" s="55">
        <v>11330026</v>
      </c>
      <c r="J779" s="55">
        <v>-955357</v>
      </c>
      <c r="K779" s="55">
        <v>-1900</v>
      </c>
      <c r="L779" s="55">
        <v>1258966</v>
      </c>
      <c r="M779" s="55">
        <v>95767</v>
      </c>
      <c r="N779" s="87">
        <v>0</v>
      </c>
      <c r="O779" s="55">
        <v>226328</v>
      </c>
      <c r="P779" s="55">
        <v>-591336</v>
      </c>
      <c r="Q779" s="56">
        <f t="shared" si="52"/>
        <v>11362494</v>
      </c>
      <c r="R779" s="56">
        <v>178162</v>
      </c>
      <c r="S779" s="56">
        <v>346308</v>
      </c>
      <c r="T779" s="56">
        <v>2189568</v>
      </c>
      <c r="U779" s="56">
        <v>2074658</v>
      </c>
      <c r="V779" s="88">
        <f t="shared" si="53"/>
        <v>4788696</v>
      </c>
      <c r="W779" s="56">
        <v>339277</v>
      </c>
      <c r="X779" s="56">
        <v>314953</v>
      </c>
      <c r="Y779" s="56">
        <v>1227416</v>
      </c>
      <c r="Z779" s="56">
        <v>158495</v>
      </c>
      <c r="AA779" s="88">
        <f t="shared" si="54"/>
        <v>2040141</v>
      </c>
      <c r="AB779" s="56">
        <v>1258966</v>
      </c>
      <c r="AC779" s="56">
        <v>118501</v>
      </c>
      <c r="AD779" s="56">
        <f t="shared" si="55"/>
        <v>1377467</v>
      </c>
      <c r="AE779" s="56">
        <v>395612</v>
      </c>
      <c r="AF779" s="88">
        <v>1773079</v>
      </c>
      <c r="AG779" s="56"/>
      <c r="AH779" s="56"/>
      <c r="AI779" s="56"/>
    </row>
    <row r="780" spans="1:35">
      <c r="A780" s="4"/>
      <c r="B780" s="2">
        <v>4</v>
      </c>
      <c r="C780" s="4" t="s">
        <v>393</v>
      </c>
      <c r="D780" s="18" t="s">
        <v>2330</v>
      </c>
      <c r="E780" s="18" t="s">
        <v>2331</v>
      </c>
      <c r="F780" s="18"/>
      <c r="G780" s="19" t="s">
        <v>2332</v>
      </c>
      <c r="H780" s="34">
        <v>8.5914147999999996E-5</v>
      </c>
      <c r="I780" s="55">
        <v>3175123</v>
      </c>
      <c r="J780" s="55">
        <v>-272971</v>
      </c>
      <c r="K780" s="55">
        <v>-543</v>
      </c>
      <c r="L780" s="55">
        <v>368901</v>
      </c>
      <c r="M780" s="55">
        <v>27363</v>
      </c>
      <c r="N780" s="87">
        <v>0</v>
      </c>
      <c r="O780" s="55">
        <v>64668</v>
      </c>
      <c r="P780" s="55">
        <v>-115973</v>
      </c>
      <c r="Q780" s="56">
        <f t="shared" si="52"/>
        <v>3246568</v>
      </c>
      <c r="R780" s="56">
        <v>50906</v>
      </c>
      <c r="S780" s="56">
        <v>98950</v>
      </c>
      <c r="T780" s="56">
        <v>625618</v>
      </c>
      <c r="U780" s="56">
        <v>758699</v>
      </c>
      <c r="V780" s="88">
        <f t="shared" si="53"/>
        <v>1534173</v>
      </c>
      <c r="W780" s="56">
        <v>96941</v>
      </c>
      <c r="X780" s="56">
        <v>89991</v>
      </c>
      <c r="Y780" s="56">
        <v>350705</v>
      </c>
      <c r="Z780" s="56">
        <v>238</v>
      </c>
      <c r="AA780" s="88">
        <f t="shared" si="54"/>
        <v>537875</v>
      </c>
      <c r="AB780" s="56">
        <v>368901</v>
      </c>
      <c r="AC780" s="56">
        <v>24678</v>
      </c>
      <c r="AD780" s="56">
        <f t="shared" si="55"/>
        <v>393579</v>
      </c>
      <c r="AE780" s="56">
        <v>153716</v>
      </c>
      <c r="AF780" s="88">
        <v>547295</v>
      </c>
      <c r="AG780" s="56"/>
      <c r="AH780" s="56"/>
      <c r="AI780" s="56"/>
    </row>
    <row r="781" spans="1:35">
      <c r="A781" s="4"/>
      <c r="B781" s="2">
        <v>4</v>
      </c>
      <c r="C781" s="4" t="s">
        <v>393</v>
      </c>
      <c r="D781" s="18" t="s">
        <v>2333</v>
      </c>
      <c r="E781" s="18" t="s">
        <v>2334</v>
      </c>
      <c r="F781" s="18"/>
      <c r="G781" s="19" t="s">
        <v>2335</v>
      </c>
      <c r="H781" s="34">
        <v>2.3531016999999999E-5</v>
      </c>
      <c r="I781" s="55">
        <v>824755</v>
      </c>
      <c r="J781" s="55">
        <v>-74764</v>
      </c>
      <c r="K781" s="55">
        <v>-149</v>
      </c>
      <c r="L781" s="55">
        <v>107664</v>
      </c>
      <c r="M781" s="55">
        <v>7495</v>
      </c>
      <c r="N781" s="87">
        <v>0</v>
      </c>
      <c r="O781" s="55">
        <v>17712</v>
      </c>
      <c r="P781" s="55">
        <v>6489</v>
      </c>
      <c r="Q781" s="56">
        <f t="shared" si="52"/>
        <v>889202</v>
      </c>
      <c r="R781" s="56">
        <v>13943</v>
      </c>
      <c r="S781" s="56">
        <v>27101</v>
      </c>
      <c r="T781" s="56">
        <v>171350</v>
      </c>
      <c r="U781" s="56">
        <v>289056</v>
      </c>
      <c r="V781" s="88">
        <f t="shared" si="53"/>
        <v>501450</v>
      </c>
      <c r="W781" s="56">
        <v>26551</v>
      </c>
      <c r="X781" s="56">
        <v>24648</v>
      </c>
      <c r="Y781" s="56">
        <v>96055</v>
      </c>
      <c r="Z781" s="56">
        <v>50</v>
      </c>
      <c r="AA781" s="88">
        <f t="shared" si="54"/>
        <v>147304</v>
      </c>
      <c r="AB781" s="56">
        <v>107664</v>
      </c>
      <c r="AC781" s="56">
        <v>133</v>
      </c>
      <c r="AD781" s="56">
        <f t="shared" si="55"/>
        <v>107797</v>
      </c>
      <c r="AE781" s="56">
        <v>57337</v>
      </c>
      <c r="AF781" s="88">
        <v>165134</v>
      </c>
      <c r="AG781" s="56"/>
      <c r="AH781" s="56"/>
      <c r="AI781" s="56"/>
    </row>
    <row r="782" spans="1:35">
      <c r="A782" s="4"/>
      <c r="B782" s="2">
        <v>4</v>
      </c>
      <c r="C782" s="4" t="s">
        <v>393</v>
      </c>
      <c r="D782" s="18" t="s">
        <v>2336</v>
      </c>
      <c r="E782" s="18" t="s">
        <v>2337</v>
      </c>
      <c r="F782" s="18"/>
      <c r="G782" s="19" t="s">
        <v>2338</v>
      </c>
      <c r="H782" s="34">
        <v>8.2467145999999994E-5</v>
      </c>
      <c r="I782" s="55">
        <v>3280887</v>
      </c>
      <c r="J782" s="55">
        <v>-262019</v>
      </c>
      <c r="K782" s="55">
        <v>-521</v>
      </c>
      <c r="L782" s="55">
        <v>319671</v>
      </c>
      <c r="M782" s="55">
        <v>26265</v>
      </c>
      <c r="N782" s="87">
        <v>0</v>
      </c>
      <c r="O782" s="55">
        <v>62074</v>
      </c>
      <c r="P782" s="55">
        <v>-310046</v>
      </c>
      <c r="Q782" s="56">
        <f t="shared" si="52"/>
        <v>3116311</v>
      </c>
      <c r="R782" s="56">
        <v>48863</v>
      </c>
      <c r="S782" s="56">
        <v>94980</v>
      </c>
      <c r="T782" s="56">
        <v>600517</v>
      </c>
      <c r="U782" s="56">
        <v>735225</v>
      </c>
      <c r="V782" s="88">
        <f t="shared" si="53"/>
        <v>1479585</v>
      </c>
      <c r="W782" s="56">
        <v>93051</v>
      </c>
      <c r="X782" s="56">
        <v>86380</v>
      </c>
      <c r="Y782" s="56">
        <v>336635</v>
      </c>
      <c r="Z782" s="56">
        <v>151614</v>
      </c>
      <c r="AA782" s="88">
        <f t="shared" si="54"/>
        <v>667680</v>
      </c>
      <c r="AB782" s="56">
        <v>319671</v>
      </c>
      <c r="AC782" s="56">
        <v>58117</v>
      </c>
      <c r="AD782" s="56">
        <f t="shared" si="55"/>
        <v>377788</v>
      </c>
      <c r="AE782" s="56">
        <v>123670</v>
      </c>
      <c r="AF782" s="88">
        <v>501458</v>
      </c>
      <c r="AG782" s="56"/>
      <c r="AH782" s="56"/>
      <c r="AI782" s="56"/>
    </row>
    <row r="783" spans="1:35">
      <c r="A783" s="4"/>
      <c r="B783" s="2">
        <v>4</v>
      </c>
      <c r="C783" s="4" t="s">
        <v>393</v>
      </c>
      <c r="D783" s="18" t="s">
        <v>2339</v>
      </c>
      <c r="E783" s="18" t="s">
        <v>2340</v>
      </c>
      <c r="F783" s="18"/>
      <c r="G783" s="19" t="s">
        <v>2341</v>
      </c>
      <c r="H783" s="34">
        <v>3.1752899000000003E-5</v>
      </c>
      <c r="I783" s="55">
        <v>1012351</v>
      </c>
      <c r="J783" s="55">
        <v>-100887</v>
      </c>
      <c r="K783" s="55">
        <v>-201</v>
      </c>
      <c r="L783" s="55">
        <v>160134</v>
      </c>
      <c r="M783" s="55">
        <v>10113</v>
      </c>
      <c r="N783" s="87">
        <v>0</v>
      </c>
      <c r="O783" s="55">
        <v>23901</v>
      </c>
      <c r="P783" s="55">
        <v>94484</v>
      </c>
      <c r="Q783" s="56">
        <f t="shared" si="52"/>
        <v>1199895</v>
      </c>
      <c r="R783" s="56">
        <v>18814</v>
      </c>
      <c r="S783" s="56">
        <v>36571</v>
      </c>
      <c r="T783" s="56">
        <v>231221</v>
      </c>
      <c r="U783" s="56">
        <v>510191</v>
      </c>
      <c r="V783" s="88">
        <f t="shared" si="53"/>
        <v>796797</v>
      </c>
      <c r="W783" s="56">
        <v>35828</v>
      </c>
      <c r="X783" s="56">
        <v>33259</v>
      </c>
      <c r="Y783" s="56">
        <v>129617</v>
      </c>
      <c r="Z783" s="56">
        <v>47</v>
      </c>
      <c r="AA783" s="88">
        <f t="shared" si="54"/>
        <v>198751</v>
      </c>
      <c r="AB783" s="56">
        <v>160134</v>
      </c>
      <c r="AC783" s="56">
        <v>-14672</v>
      </c>
      <c r="AD783" s="56">
        <f t="shared" si="55"/>
        <v>145462</v>
      </c>
      <c r="AE783" s="56">
        <v>99182</v>
      </c>
      <c r="AF783" s="88">
        <v>244644</v>
      </c>
      <c r="AG783" s="56"/>
      <c r="AH783" s="56"/>
      <c r="AI783" s="56"/>
    </row>
    <row r="784" spans="1:35">
      <c r="A784" s="4"/>
      <c r="B784" s="2">
        <v>4</v>
      </c>
      <c r="C784" s="4" t="s">
        <v>393</v>
      </c>
      <c r="D784" s="18" t="s">
        <v>2342</v>
      </c>
      <c r="E784" s="18" t="s">
        <v>2343</v>
      </c>
      <c r="F784" s="18"/>
      <c r="G784" s="19" t="s">
        <v>2344</v>
      </c>
      <c r="H784" s="34">
        <v>2.2832930000000002E-5</v>
      </c>
      <c r="I784" s="55">
        <v>885060</v>
      </c>
      <c r="J784" s="55">
        <v>-72546</v>
      </c>
      <c r="K784" s="55">
        <v>-144</v>
      </c>
      <c r="L784" s="55">
        <v>91953</v>
      </c>
      <c r="M784" s="55">
        <v>7272</v>
      </c>
      <c r="N784" s="87">
        <v>0</v>
      </c>
      <c r="O784" s="55">
        <v>17186</v>
      </c>
      <c r="P784" s="55">
        <v>-65959</v>
      </c>
      <c r="Q784" s="56">
        <f t="shared" si="52"/>
        <v>862822</v>
      </c>
      <c r="R784" s="56">
        <v>13529</v>
      </c>
      <c r="S784" s="56">
        <v>26297</v>
      </c>
      <c r="T784" s="56">
        <v>166267</v>
      </c>
      <c r="U784" s="56">
        <v>272959</v>
      </c>
      <c r="V784" s="88">
        <f t="shared" si="53"/>
        <v>479052</v>
      </c>
      <c r="W784" s="56">
        <v>25763</v>
      </c>
      <c r="X784" s="56">
        <v>23916</v>
      </c>
      <c r="Y784" s="56">
        <v>93205</v>
      </c>
      <c r="Z784" s="56">
        <v>9542</v>
      </c>
      <c r="AA784" s="88">
        <f t="shared" si="54"/>
        <v>152426</v>
      </c>
      <c r="AB784" s="56">
        <v>91953</v>
      </c>
      <c r="AC784" s="56">
        <v>12646</v>
      </c>
      <c r="AD784" s="56">
        <f t="shared" si="55"/>
        <v>104599</v>
      </c>
      <c r="AE784" s="56">
        <v>54014</v>
      </c>
      <c r="AF784" s="88">
        <v>158613</v>
      </c>
      <c r="AG784" s="56"/>
      <c r="AH784" s="56"/>
      <c r="AI784" s="56"/>
    </row>
    <row r="785" spans="1:35">
      <c r="A785" s="4"/>
      <c r="B785" s="2">
        <v>4</v>
      </c>
      <c r="C785" s="4" t="s">
        <v>393</v>
      </c>
      <c r="D785" s="18" t="s">
        <v>2345</v>
      </c>
      <c r="E785" s="18" t="s">
        <v>2346</v>
      </c>
      <c r="F785" s="18"/>
      <c r="G785" s="19" t="s">
        <v>2347</v>
      </c>
      <c r="H785" s="34">
        <v>2.6480419999999999E-5</v>
      </c>
      <c r="I785" s="55">
        <v>860528</v>
      </c>
      <c r="J785" s="55">
        <v>-84135</v>
      </c>
      <c r="K785" s="55">
        <v>-167</v>
      </c>
      <c r="L785" s="55">
        <v>131141</v>
      </c>
      <c r="M785" s="55">
        <v>8434</v>
      </c>
      <c r="N785" s="87">
        <v>0</v>
      </c>
      <c r="O785" s="55">
        <v>19932</v>
      </c>
      <c r="P785" s="55">
        <v>64923</v>
      </c>
      <c r="Q785" s="56">
        <f t="shared" si="52"/>
        <v>1000656</v>
      </c>
      <c r="R785" s="56">
        <v>15690</v>
      </c>
      <c r="S785" s="56">
        <v>30498</v>
      </c>
      <c r="T785" s="56">
        <v>192828</v>
      </c>
      <c r="U785" s="56">
        <v>317441</v>
      </c>
      <c r="V785" s="88">
        <f t="shared" si="53"/>
        <v>556457</v>
      </c>
      <c r="W785" s="56">
        <v>29879</v>
      </c>
      <c r="X785" s="56">
        <v>27737</v>
      </c>
      <c r="Y785" s="56">
        <v>108094</v>
      </c>
      <c r="Z785" s="56">
        <v>61</v>
      </c>
      <c r="AA785" s="88">
        <f t="shared" si="54"/>
        <v>165771</v>
      </c>
      <c r="AB785" s="56">
        <v>131141</v>
      </c>
      <c r="AC785" s="56">
        <v>-9832</v>
      </c>
      <c r="AD785" s="56">
        <f t="shared" si="55"/>
        <v>121309</v>
      </c>
      <c r="AE785" s="56">
        <v>61553</v>
      </c>
      <c r="AF785" s="88">
        <v>182862</v>
      </c>
      <c r="AG785" s="56"/>
      <c r="AH785" s="56"/>
      <c r="AI785" s="56"/>
    </row>
    <row r="786" spans="1:35">
      <c r="A786" s="4"/>
      <c r="B786" s="2">
        <v>4</v>
      </c>
      <c r="C786" s="4" t="s">
        <v>393</v>
      </c>
      <c r="D786" s="18" t="s">
        <v>2348</v>
      </c>
      <c r="E786" s="18" t="s">
        <v>2349</v>
      </c>
      <c r="F786" s="18"/>
      <c r="G786" s="19" t="s">
        <v>2350</v>
      </c>
      <c r="H786" s="34">
        <v>8.8944749999999992E-6</v>
      </c>
      <c r="I786" s="55">
        <v>278053</v>
      </c>
      <c r="J786" s="55">
        <v>-28260</v>
      </c>
      <c r="K786" s="55">
        <v>-56</v>
      </c>
      <c r="L786" s="55">
        <v>45671</v>
      </c>
      <c r="M786" s="55">
        <v>2833</v>
      </c>
      <c r="N786" s="87">
        <v>0</v>
      </c>
      <c r="O786" s="55">
        <v>6695</v>
      </c>
      <c r="P786" s="55">
        <v>31173</v>
      </c>
      <c r="Q786" s="56">
        <f t="shared" si="52"/>
        <v>336109</v>
      </c>
      <c r="R786" s="56">
        <v>5270</v>
      </c>
      <c r="S786" s="56">
        <v>10244</v>
      </c>
      <c r="T786" s="56">
        <v>64769</v>
      </c>
      <c r="U786" s="56">
        <v>124010</v>
      </c>
      <c r="V786" s="88">
        <f t="shared" si="53"/>
        <v>204293</v>
      </c>
      <c r="W786" s="56">
        <v>10036</v>
      </c>
      <c r="X786" s="56">
        <v>9316</v>
      </c>
      <c r="Y786" s="56">
        <v>36308</v>
      </c>
      <c r="Z786" s="56">
        <v>18</v>
      </c>
      <c r="AA786" s="88">
        <f t="shared" si="54"/>
        <v>55678</v>
      </c>
      <c r="AB786" s="56">
        <v>45671</v>
      </c>
      <c r="AC786" s="56">
        <v>-4925</v>
      </c>
      <c r="AD786" s="56">
        <f t="shared" si="55"/>
        <v>40746</v>
      </c>
      <c r="AE786" s="56">
        <v>23906</v>
      </c>
      <c r="AF786" s="88">
        <v>64652</v>
      </c>
      <c r="AG786" s="56"/>
      <c r="AH786" s="56"/>
      <c r="AI786" s="56"/>
    </row>
    <row r="787" spans="1:35">
      <c r="A787" s="4"/>
      <c r="B787" s="2">
        <v>4</v>
      </c>
      <c r="C787" s="4" t="s">
        <v>393</v>
      </c>
      <c r="D787" s="18" t="s">
        <v>2351</v>
      </c>
      <c r="E787" s="18" t="s">
        <v>2352</v>
      </c>
      <c r="F787" s="18"/>
      <c r="G787" s="19" t="s">
        <v>2353</v>
      </c>
      <c r="H787" s="34">
        <v>3.6955474900000001E-4</v>
      </c>
      <c r="I787" s="55">
        <v>14073295</v>
      </c>
      <c r="J787" s="55">
        <v>-1174169</v>
      </c>
      <c r="K787" s="55">
        <v>-2335</v>
      </c>
      <c r="L787" s="55">
        <v>1525420</v>
      </c>
      <c r="M787" s="55">
        <v>117701</v>
      </c>
      <c r="N787" s="87">
        <v>0</v>
      </c>
      <c r="O787" s="55">
        <v>278166</v>
      </c>
      <c r="P787" s="55">
        <v>-853154</v>
      </c>
      <c r="Q787" s="56">
        <f t="shared" si="52"/>
        <v>13964924</v>
      </c>
      <c r="R787" s="56">
        <v>218967</v>
      </c>
      <c r="S787" s="56">
        <v>425626</v>
      </c>
      <c r="T787" s="56">
        <v>2691060</v>
      </c>
      <c r="U787" s="56">
        <v>2086390</v>
      </c>
      <c r="V787" s="88">
        <f t="shared" si="53"/>
        <v>5422043</v>
      </c>
      <c r="W787" s="56">
        <v>416985</v>
      </c>
      <c r="X787" s="56">
        <v>387089</v>
      </c>
      <c r="Y787" s="56">
        <v>1508539</v>
      </c>
      <c r="Z787" s="56">
        <v>405316</v>
      </c>
      <c r="AA787" s="88">
        <f t="shared" si="54"/>
        <v>2717929</v>
      </c>
      <c r="AB787" s="56">
        <v>1525420</v>
      </c>
      <c r="AC787" s="56">
        <v>167538</v>
      </c>
      <c r="AD787" s="56">
        <f t="shared" si="55"/>
        <v>1692958</v>
      </c>
      <c r="AE787" s="56">
        <v>355217</v>
      </c>
      <c r="AF787" s="88">
        <v>2048175</v>
      </c>
      <c r="AG787" s="56"/>
      <c r="AH787" s="56"/>
      <c r="AI787" s="56"/>
    </row>
    <row r="788" spans="1:35">
      <c r="A788" s="4"/>
      <c r="B788" s="2">
        <v>4</v>
      </c>
      <c r="C788" s="4" t="s">
        <v>393</v>
      </c>
      <c r="D788" s="18" t="s">
        <v>2354</v>
      </c>
      <c r="E788" s="18" t="s">
        <v>2355</v>
      </c>
      <c r="F788" s="18"/>
      <c r="G788" s="19" t="s">
        <v>2356</v>
      </c>
      <c r="H788" s="34">
        <v>8.0611768999999995E-5</v>
      </c>
      <c r="I788" s="55">
        <v>2483880</v>
      </c>
      <c r="J788" s="55">
        <v>-256124</v>
      </c>
      <c r="K788" s="55">
        <v>-509</v>
      </c>
      <c r="L788" s="55">
        <v>419266</v>
      </c>
      <c r="M788" s="55">
        <v>25674</v>
      </c>
      <c r="N788" s="87">
        <v>0</v>
      </c>
      <c r="O788" s="55">
        <v>60677</v>
      </c>
      <c r="P788" s="55">
        <v>313335</v>
      </c>
      <c r="Q788" s="56">
        <f t="shared" si="52"/>
        <v>3046199</v>
      </c>
      <c r="R788" s="56">
        <v>47764</v>
      </c>
      <c r="S788" s="56">
        <v>92843</v>
      </c>
      <c r="T788" s="56">
        <v>587007</v>
      </c>
      <c r="U788" s="56">
        <v>891870</v>
      </c>
      <c r="V788" s="88">
        <f t="shared" si="53"/>
        <v>1619484</v>
      </c>
      <c r="W788" s="56">
        <v>90958</v>
      </c>
      <c r="X788" s="56">
        <v>84437</v>
      </c>
      <c r="Y788" s="56">
        <v>329061</v>
      </c>
      <c r="Z788" s="56">
        <v>204</v>
      </c>
      <c r="AA788" s="88">
        <f t="shared" si="54"/>
        <v>504660</v>
      </c>
      <c r="AB788" s="56">
        <v>419266</v>
      </c>
      <c r="AC788" s="56">
        <v>-49977</v>
      </c>
      <c r="AD788" s="56">
        <f t="shared" si="55"/>
        <v>369289</v>
      </c>
      <c r="AE788" s="56">
        <v>169726</v>
      </c>
      <c r="AF788" s="88">
        <v>539015</v>
      </c>
      <c r="AG788" s="56"/>
      <c r="AH788" s="56"/>
      <c r="AI788" s="56"/>
    </row>
    <row r="789" spans="1:35">
      <c r="A789" s="4"/>
      <c r="B789" s="2">
        <v>4</v>
      </c>
      <c r="C789" s="4" t="s">
        <v>393</v>
      </c>
      <c r="D789" s="18" t="s">
        <v>2357</v>
      </c>
      <c r="E789" s="18" t="s">
        <v>2358</v>
      </c>
      <c r="F789" s="18"/>
      <c r="G789" s="19" t="s">
        <v>2359</v>
      </c>
      <c r="H789" s="34">
        <v>7.3667721000000004E-5</v>
      </c>
      <c r="I789" s="55">
        <v>2649347</v>
      </c>
      <c r="J789" s="55">
        <v>-234061</v>
      </c>
      <c r="K789" s="55">
        <v>-466</v>
      </c>
      <c r="L789" s="55">
        <v>327124</v>
      </c>
      <c r="M789" s="55">
        <v>23462</v>
      </c>
      <c r="N789" s="87">
        <v>0</v>
      </c>
      <c r="O789" s="55">
        <v>55450</v>
      </c>
      <c r="P789" s="55">
        <v>-37062</v>
      </c>
      <c r="Q789" s="56">
        <f t="shared" si="52"/>
        <v>2783794</v>
      </c>
      <c r="R789" s="56">
        <v>43649</v>
      </c>
      <c r="S789" s="56">
        <v>84845</v>
      </c>
      <c r="T789" s="56">
        <v>536441</v>
      </c>
      <c r="U789" s="56">
        <v>680055</v>
      </c>
      <c r="V789" s="88">
        <f t="shared" si="53"/>
        <v>1344990</v>
      </c>
      <c r="W789" s="56">
        <v>83122</v>
      </c>
      <c r="X789" s="56">
        <v>77163</v>
      </c>
      <c r="Y789" s="56">
        <v>300715</v>
      </c>
      <c r="Z789" s="56">
        <v>202</v>
      </c>
      <c r="AA789" s="88">
        <f t="shared" si="54"/>
        <v>461202</v>
      </c>
      <c r="AB789" s="56">
        <v>327124</v>
      </c>
      <c r="AC789" s="56">
        <v>10353</v>
      </c>
      <c r="AD789" s="56">
        <f t="shared" si="55"/>
        <v>337477</v>
      </c>
      <c r="AE789" s="56">
        <v>136152</v>
      </c>
      <c r="AF789" s="88">
        <v>473629</v>
      </c>
      <c r="AG789" s="56"/>
      <c r="AH789" s="56"/>
      <c r="AI789" s="56"/>
    </row>
    <row r="790" spans="1:35">
      <c r="A790" s="4"/>
      <c r="B790" s="2">
        <v>4</v>
      </c>
      <c r="C790" s="4" t="s">
        <v>393</v>
      </c>
      <c r="D790" s="18" t="s">
        <v>2360</v>
      </c>
      <c r="E790" s="18" t="s">
        <v>2361</v>
      </c>
      <c r="F790" s="18"/>
      <c r="G790" s="19" t="s">
        <v>2362</v>
      </c>
      <c r="H790" s="34">
        <v>1.52521997E-4</v>
      </c>
      <c r="I790" s="55">
        <v>6076436</v>
      </c>
      <c r="J790" s="55">
        <v>-484601</v>
      </c>
      <c r="K790" s="55">
        <v>-964</v>
      </c>
      <c r="L790" s="55">
        <v>589977</v>
      </c>
      <c r="M790" s="55">
        <v>48578</v>
      </c>
      <c r="N790" s="87">
        <v>0</v>
      </c>
      <c r="O790" s="55">
        <v>114804</v>
      </c>
      <c r="P790" s="55">
        <v>-580651</v>
      </c>
      <c r="Q790" s="56">
        <f t="shared" ref="Q790:Q853" si="56">SUM(I790:K790,L790:P790)</f>
        <v>5763579</v>
      </c>
      <c r="R790" s="56">
        <v>90372</v>
      </c>
      <c r="S790" s="56">
        <v>175664</v>
      </c>
      <c r="T790" s="56">
        <v>1110650</v>
      </c>
      <c r="U790" s="56">
        <v>733788</v>
      </c>
      <c r="V790" s="88">
        <f t="shared" si="53"/>
        <v>2110474</v>
      </c>
      <c r="W790" s="56">
        <v>172097</v>
      </c>
      <c r="X790" s="56">
        <v>159759</v>
      </c>
      <c r="Y790" s="56">
        <v>622602</v>
      </c>
      <c r="Z790" s="56">
        <v>409363</v>
      </c>
      <c r="AA790" s="88">
        <f t="shared" si="54"/>
        <v>1363821</v>
      </c>
      <c r="AB790" s="56">
        <v>589977</v>
      </c>
      <c r="AC790" s="56">
        <v>108738</v>
      </c>
      <c r="AD790" s="56">
        <f t="shared" si="55"/>
        <v>698715</v>
      </c>
      <c r="AE790" s="56">
        <v>78695</v>
      </c>
      <c r="AF790" s="88">
        <v>777410</v>
      </c>
      <c r="AG790" s="56"/>
      <c r="AH790" s="56"/>
      <c r="AI790" s="56"/>
    </row>
    <row r="791" spans="1:35">
      <c r="A791" s="4"/>
      <c r="B791" s="2">
        <v>4</v>
      </c>
      <c r="C791" s="4" t="s">
        <v>393</v>
      </c>
      <c r="D791" s="18" t="s">
        <v>2363</v>
      </c>
      <c r="E791" s="18" t="s">
        <v>2364</v>
      </c>
      <c r="F791" s="18"/>
      <c r="G791" s="19" t="s">
        <v>2365</v>
      </c>
      <c r="H791" s="34">
        <v>8.0752140000000002E-6</v>
      </c>
      <c r="I791" s="55">
        <v>335777</v>
      </c>
      <c r="J791" s="55">
        <v>-25657</v>
      </c>
      <c r="K791" s="55">
        <v>-51</v>
      </c>
      <c r="L791" s="55">
        <v>29161</v>
      </c>
      <c r="M791" s="55">
        <v>2571</v>
      </c>
      <c r="N791" s="87">
        <v>0</v>
      </c>
      <c r="O791" s="55">
        <v>6078</v>
      </c>
      <c r="P791" s="55">
        <v>-42729</v>
      </c>
      <c r="Q791" s="56">
        <f t="shared" si="56"/>
        <v>305150</v>
      </c>
      <c r="R791" s="56">
        <v>4785</v>
      </c>
      <c r="S791" s="56">
        <v>9300</v>
      </c>
      <c r="T791" s="56">
        <v>58803</v>
      </c>
      <c r="U791" s="56">
        <v>114116</v>
      </c>
      <c r="V791" s="88">
        <f t="shared" ref="V791:V854" si="57">SUM(R791:U791)</f>
        <v>187004</v>
      </c>
      <c r="W791" s="56">
        <v>9112</v>
      </c>
      <c r="X791" s="56">
        <v>8458</v>
      </c>
      <c r="Y791" s="56">
        <v>32963</v>
      </c>
      <c r="Z791" s="56">
        <v>18389</v>
      </c>
      <c r="AA791" s="88">
        <f t="shared" ref="AA791:AA854" si="58">SUM(W791:Z791)</f>
        <v>68922</v>
      </c>
      <c r="AB791" s="56">
        <v>29161</v>
      </c>
      <c r="AC791" s="56">
        <v>7832</v>
      </c>
      <c r="AD791" s="56">
        <f t="shared" si="55"/>
        <v>36993</v>
      </c>
      <c r="AE791" s="56">
        <v>20087</v>
      </c>
      <c r="AF791" s="88">
        <v>57080</v>
      </c>
      <c r="AG791" s="56"/>
      <c r="AH791" s="56"/>
      <c r="AI791" s="56"/>
    </row>
    <row r="792" spans="1:35">
      <c r="A792" s="4"/>
      <c r="B792" s="2">
        <v>4</v>
      </c>
      <c r="C792" s="4" t="s">
        <v>393</v>
      </c>
      <c r="D792" s="18" t="s">
        <v>2366</v>
      </c>
      <c r="E792" s="18" t="s">
        <v>2367</v>
      </c>
      <c r="F792" s="18"/>
      <c r="G792" s="19" t="s">
        <v>2368</v>
      </c>
      <c r="H792" s="34">
        <v>2.0218408000000001E-5</v>
      </c>
      <c r="I792" s="55">
        <v>644972</v>
      </c>
      <c r="J792" s="55">
        <v>-64239</v>
      </c>
      <c r="K792" s="55">
        <v>-128</v>
      </c>
      <c r="L792" s="55">
        <v>101911</v>
      </c>
      <c r="M792" s="55">
        <v>6439</v>
      </c>
      <c r="N792" s="87">
        <v>0</v>
      </c>
      <c r="O792" s="55">
        <v>15218</v>
      </c>
      <c r="P792" s="55">
        <v>59851</v>
      </c>
      <c r="Q792" s="56">
        <f t="shared" si="56"/>
        <v>764024</v>
      </c>
      <c r="R792" s="56">
        <v>11980</v>
      </c>
      <c r="S792" s="56">
        <v>23286</v>
      </c>
      <c r="T792" s="56">
        <v>147228</v>
      </c>
      <c r="U792" s="56">
        <v>273386</v>
      </c>
      <c r="V792" s="88">
        <f t="shared" si="57"/>
        <v>455880</v>
      </c>
      <c r="W792" s="56">
        <v>22813</v>
      </c>
      <c r="X792" s="56">
        <v>21178</v>
      </c>
      <c r="Y792" s="56">
        <v>82532</v>
      </c>
      <c r="Z792" s="56">
        <v>41</v>
      </c>
      <c r="AA792" s="88">
        <f t="shared" si="58"/>
        <v>126564</v>
      </c>
      <c r="AB792" s="56">
        <v>101911</v>
      </c>
      <c r="AC792" s="56">
        <v>-9289</v>
      </c>
      <c r="AD792" s="56">
        <f t="shared" si="55"/>
        <v>92622</v>
      </c>
      <c r="AE792" s="56">
        <v>52919</v>
      </c>
      <c r="AF792" s="88">
        <v>145541</v>
      </c>
      <c r="AG792" s="56"/>
      <c r="AH792" s="56"/>
      <c r="AI792" s="56"/>
    </row>
    <row r="793" spans="1:35">
      <c r="A793" s="4"/>
      <c r="B793" s="2">
        <v>4</v>
      </c>
      <c r="C793" s="4" t="s">
        <v>393</v>
      </c>
      <c r="D793" s="18" t="s">
        <v>2369</v>
      </c>
      <c r="E793" s="18" t="s">
        <v>2370</v>
      </c>
      <c r="F793" s="18"/>
      <c r="G793" s="19" t="s">
        <v>2371</v>
      </c>
      <c r="H793" s="34">
        <v>2.3781989E-4</v>
      </c>
      <c r="I793" s="55">
        <v>8928013</v>
      </c>
      <c r="J793" s="55">
        <v>-755614</v>
      </c>
      <c r="K793" s="55">
        <v>-1503</v>
      </c>
      <c r="L793" s="55">
        <v>1000644</v>
      </c>
      <c r="M793" s="55">
        <v>75744</v>
      </c>
      <c r="N793" s="87">
        <v>0</v>
      </c>
      <c r="O793" s="55">
        <v>179008</v>
      </c>
      <c r="P793" s="55">
        <v>-439432</v>
      </c>
      <c r="Q793" s="56">
        <f t="shared" si="56"/>
        <v>8986860</v>
      </c>
      <c r="R793" s="56">
        <v>140912</v>
      </c>
      <c r="S793" s="56">
        <v>273903</v>
      </c>
      <c r="T793" s="56">
        <v>1731780</v>
      </c>
      <c r="U793" s="56">
        <v>1991189</v>
      </c>
      <c r="V793" s="88">
        <f t="shared" si="57"/>
        <v>4137784</v>
      </c>
      <c r="W793" s="56">
        <v>268342</v>
      </c>
      <c r="X793" s="56">
        <v>249104</v>
      </c>
      <c r="Y793" s="56">
        <v>970791</v>
      </c>
      <c r="Z793" s="56">
        <v>30169</v>
      </c>
      <c r="AA793" s="88">
        <f t="shared" si="58"/>
        <v>1518406</v>
      </c>
      <c r="AB793" s="56">
        <v>1000644</v>
      </c>
      <c r="AC793" s="56">
        <v>88827</v>
      </c>
      <c r="AD793" s="56">
        <f t="shared" ref="AD793:AD856" si="59">+AB793+AC793</f>
        <v>1089471</v>
      </c>
      <c r="AE793" s="56">
        <v>400843</v>
      </c>
      <c r="AF793" s="88">
        <v>1490314</v>
      </c>
      <c r="AG793" s="56"/>
      <c r="AH793" s="56"/>
      <c r="AI793" s="56"/>
    </row>
    <row r="794" spans="1:35">
      <c r="A794" s="4"/>
      <c r="B794" s="2">
        <v>4</v>
      </c>
      <c r="C794" s="4" t="s">
        <v>393</v>
      </c>
      <c r="D794" s="18" t="s">
        <v>2372</v>
      </c>
      <c r="E794" s="18" t="s">
        <v>2373</v>
      </c>
      <c r="F794" s="18"/>
      <c r="G794" s="19" t="s">
        <v>2374</v>
      </c>
      <c r="H794" s="34">
        <v>1.48046119E-4</v>
      </c>
      <c r="I794" s="55">
        <v>5248889</v>
      </c>
      <c r="J794" s="55">
        <v>-470380</v>
      </c>
      <c r="K794" s="55">
        <v>-936</v>
      </c>
      <c r="L794" s="55">
        <v>668528</v>
      </c>
      <c r="M794" s="55">
        <v>47152</v>
      </c>
      <c r="N794" s="87">
        <v>0</v>
      </c>
      <c r="O794" s="55">
        <v>111435</v>
      </c>
      <c r="P794" s="55">
        <v>-10245</v>
      </c>
      <c r="Q794" s="56">
        <f t="shared" si="56"/>
        <v>5594443</v>
      </c>
      <c r="R794" s="56">
        <v>87720</v>
      </c>
      <c r="S794" s="56">
        <v>170509</v>
      </c>
      <c r="T794" s="56">
        <v>1078057</v>
      </c>
      <c r="U794" s="56">
        <v>1332136</v>
      </c>
      <c r="V794" s="88">
        <f t="shared" si="57"/>
        <v>2668422</v>
      </c>
      <c r="W794" s="56">
        <v>167047</v>
      </c>
      <c r="X794" s="56">
        <v>155071</v>
      </c>
      <c r="Y794" s="56">
        <v>604331</v>
      </c>
      <c r="Z794" s="56">
        <v>415</v>
      </c>
      <c r="AA794" s="88">
        <f t="shared" si="58"/>
        <v>926864</v>
      </c>
      <c r="AB794" s="56">
        <v>668528</v>
      </c>
      <c r="AC794" s="56">
        <v>9682</v>
      </c>
      <c r="AD794" s="56">
        <f t="shared" si="59"/>
        <v>678210</v>
      </c>
      <c r="AE794" s="56">
        <v>265172</v>
      </c>
      <c r="AF794" s="88">
        <v>943382</v>
      </c>
      <c r="AG794" s="56"/>
      <c r="AH794" s="56"/>
      <c r="AI794" s="56"/>
    </row>
    <row r="795" spans="1:35">
      <c r="A795" s="4"/>
      <c r="B795" s="2">
        <v>4</v>
      </c>
      <c r="C795" s="4" t="s">
        <v>393</v>
      </c>
      <c r="D795" s="18" t="s">
        <v>2375</v>
      </c>
      <c r="E795" s="18" t="s">
        <v>2376</v>
      </c>
      <c r="F795" s="18"/>
      <c r="G795" s="19" t="s">
        <v>2377</v>
      </c>
      <c r="H795" s="34">
        <v>9.3403322000000001E-5</v>
      </c>
      <c r="I795" s="55">
        <v>3561520</v>
      </c>
      <c r="J795" s="55">
        <v>-296766</v>
      </c>
      <c r="K795" s="55">
        <v>-590</v>
      </c>
      <c r="L795" s="55">
        <v>384871</v>
      </c>
      <c r="M795" s="55">
        <v>29748</v>
      </c>
      <c r="N795" s="87">
        <v>0</v>
      </c>
      <c r="O795" s="55">
        <v>70306</v>
      </c>
      <c r="P795" s="55">
        <v>-219516</v>
      </c>
      <c r="Q795" s="56">
        <f t="shared" si="56"/>
        <v>3529573</v>
      </c>
      <c r="R795" s="56">
        <v>55343</v>
      </c>
      <c r="S795" s="56">
        <v>107575</v>
      </c>
      <c r="T795" s="56">
        <v>680153</v>
      </c>
      <c r="U795" s="56">
        <v>704094</v>
      </c>
      <c r="V795" s="88">
        <f t="shared" si="57"/>
        <v>1547165</v>
      </c>
      <c r="W795" s="56">
        <v>105391</v>
      </c>
      <c r="X795" s="56">
        <v>97835</v>
      </c>
      <c r="Y795" s="56">
        <v>381277</v>
      </c>
      <c r="Z795" s="56">
        <v>71660</v>
      </c>
      <c r="AA795" s="88">
        <f t="shared" si="58"/>
        <v>656163</v>
      </c>
      <c r="AB795" s="56">
        <v>384871</v>
      </c>
      <c r="AC795" s="56">
        <v>43017</v>
      </c>
      <c r="AD795" s="56">
        <f t="shared" si="59"/>
        <v>427888</v>
      </c>
      <c r="AE795" s="56">
        <v>131169</v>
      </c>
      <c r="AF795" s="88">
        <v>559057</v>
      </c>
      <c r="AG795" s="56"/>
      <c r="AH795" s="56"/>
      <c r="AI795" s="56"/>
    </row>
    <row r="796" spans="1:35">
      <c r="A796" s="4"/>
      <c r="B796" s="2">
        <v>4</v>
      </c>
      <c r="C796" s="4" t="s">
        <v>393</v>
      </c>
      <c r="D796" s="18" t="s">
        <v>2378</v>
      </c>
      <c r="E796" s="18" t="s">
        <v>2379</v>
      </c>
      <c r="F796" s="18"/>
      <c r="G796" s="19" t="s">
        <v>2380</v>
      </c>
      <c r="H796" s="34">
        <v>4.1346437600000001E-4</v>
      </c>
      <c r="I796" s="55">
        <v>15206114</v>
      </c>
      <c r="J796" s="55">
        <v>-1313681</v>
      </c>
      <c r="K796" s="55">
        <v>-2613</v>
      </c>
      <c r="L796" s="55">
        <v>1786305</v>
      </c>
      <c r="M796" s="55">
        <v>131686</v>
      </c>
      <c r="N796" s="87">
        <v>0</v>
      </c>
      <c r="O796" s="55">
        <v>311217</v>
      </c>
      <c r="P796" s="55">
        <v>-494824</v>
      </c>
      <c r="Q796" s="56">
        <f t="shared" si="56"/>
        <v>15624204</v>
      </c>
      <c r="R796" s="56">
        <v>244985</v>
      </c>
      <c r="S796" s="56">
        <v>476198</v>
      </c>
      <c r="T796" s="56">
        <v>3010805</v>
      </c>
      <c r="U796" s="56">
        <v>3052237</v>
      </c>
      <c r="V796" s="88">
        <f t="shared" si="57"/>
        <v>6784225</v>
      </c>
      <c r="W796" s="56">
        <v>466530</v>
      </c>
      <c r="X796" s="56">
        <v>433082</v>
      </c>
      <c r="Y796" s="56">
        <v>1687780</v>
      </c>
      <c r="Z796" s="56">
        <v>1276</v>
      </c>
      <c r="AA796" s="88">
        <f t="shared" si="58"/>
        <v>2588668</v>
      </c>
      <c r="AB796" s="56">
        <v>1786305</v>
      </c>
      <c r="AC796" s="56">
        <v>107806</v>
      </c>
      <c r="AD796" s="56">
        <f t="shared" si="59"/>
        <v>1894111</v>
      </c>
      <c r="AE796" s="56">
        <v>619004</v>
      </c>
      <c r="AF796" s="88">
        <v>2513115</v>
      </c>
      <c r="AG796" s="56"/>
      <c r="AH796" s="56"/>
      <c r="AI796" s="56"/>
    </row>
    <row r="797" spans="1:35">
      <c r="A797" s="4"/>
      <c r="B797" s="2">
        <v>4</v>
      </c>
      <c r="C797" s="4" t="s">
        <v>393</v>
      </c>
      <c r="D797" s="18" t="s">
        <v>2381</v>
      </c>
      <c r="E797" s="18" t="s">
        <v>2382</v>
      </c>
      <c r="F797" s="18"/>
      <c r="G797" s="19" t="s">
        <v>2383</v>
      </c>
      <c r="H797" s="34">
        <v>8.6680313199999999E-4</v>
      </c>
      <c r="I797" s="55">
        <v>30618310</v>
      </c>
      <c r="J797" s="55">
        <v>-2754053</v>
      </c>
      <c r="K797" s="55">
        <v>-5478</v>
      </c>
      <c r="L797" s="55">
        <v>3930990</v>
      </c>
      <c r="M797" s="55">
        <v>276071</v>
      </c>
      <c r="N797" s="87">
        <v>0</v>
      </c>
      <c r="O797" s="55">
        <v>652447</v>
      </c>
      <c r="P797" s="55">
        <v>36914</v>
      </c>
      <c r="Q797" s="56">
        <f t="shared" si="56"/>
        <v>32755201</v>
      </c>
      <c r="R797" s="56">
        <v>513595</v>
      </c>
      <c r="S797" s="56">
        <v>998320</v>
      </c>
      <c r="T797" s="56">
        <v>6311972</v>
      </c>
      <c r="U797" s="56">
        <v>6809535</v>
      </c>
      <c r="V797" s="88">
        <f t="shared" si="57"/>
        <v>14633422</v>
      </c>
      <c r="W797" s="56">
        <v>978051</v>
      </c>
      <c r="X797" s="56">
        <v>907931</v>
      </c>
      <c r="Y797" s="56">
        <v>3538329</v>
      </c>
      <c r="Z797" s="56">
        <v>2634</v>
      </c>
      <c r="AA797" s="88">
        <f t="shared" si="58"/>
        <v>5426945</v>
      </c>
      <c r="AB797" s="56">
        <v>3930990</v>
      </c>
      <c r="AC797" s="56">
        <v>39900</v>
      </c>
      <c r="AD797" s="56">
        <f t="shared" si="59"/>
        <v>3970890</v>
      </c>
      <c r="AE797" s="56">
        <v>1353170</v>
      </c>
      <c r="AF797" s="88">
        <v>5324060</v>
      </c>
      <c r="AG797" s="56"/>
      <c r="AH797" s="56"/>
      <c r="AI797" s="56"/>
    </row>
    <row r="798" spans="1:35">
      <c r="A798" s="4"/>
      <c r="B798" s="2">
        <v>4</v>
      </c>
      <c r="C798" s="4" t="s">
        <v>393</v>
      </c>
      <c r="D798" s="18" t="s">
        <v>2384</v>
      </c>
      <c r="E798" s="18" t="s">
        <v>2385</v>
      </c>
      <c r="F798" s="18"/>
      <c r="G798" s="19" t="s">
        <v>2386</v>
      </c>
      <c r="H798" s="34">
        <v>3.8604099999999999E-5</v>
      </c>
      <c r="I798" s="55">
        <v>1399807</v>
      </c>
      <c r="J798" s="55">
        <v>-122655</v>
      </c>
      <c r="K798" s="55">
        <v>-244</v>
      </c>
      <c r="L798" s="55">
        <v>169729</v>
      </c>
      <c r="M798" s="55">
        <v>12295</v>
      </c>
      <c r="N798" s="87">
        <v>0</v>
      </c>
      <c r="O798" s="55">
        <v>29058</v>
      </c>
      <c r="P798" s="55">
        <v>-29198</v>
      </c>
      <c r="Q798" s="56">
        <f t="shared" si="56"/>
        <v>1458792</v>
      </c>
      <c r="R798" s="56">
        <v>22874</v>
      </c>
      <c r="S798" s="56">
        <v>44461</v>
      </c>
      <c r="T798" s="56">
        <v>281111</v>
      </c>
      <c r="U798" s="56">
        <v>237983</v>
      </c>
      <c r="V798" s="88">
        <f t="shared" si="57"/>
        <v>586429</v>
      </c>
      <c r="W798" s="56">
        <v>43559</v>
      </c>
      <c r="X798" s="56">
        <v>40436</v>
      </c>
      <c r="Y798" s="56">
        <v>157584</v>
      </c>
      <c r="Z798" s="56">
        <v>129</v>
      </c>
      <c r="AA798" s="88">
        <f t="shared" si="58"/>
        <v>241708</v>
      </c>
      <c r="AB798" s="56">
        <v>169729</v>
      </c>
      <c r="AC798" s="56">
        <v>7119</v>
      </c>
      <c r="AD798" s="56">
        <f t="shared" si="59"/>
        <v>176848</v>
      </c>
      <c r="AE798" s="56">
        <v>48027</v>
      </c>
      <c r="AF798" s="88">
        <v>224875</v>
      </c>
      <c r="AG798" s="56"/>
      <c r="AH798" s="56"/>
      <c r="AI798" s="56"/>
    </row>
    <row r="799" spans="1:35">
      <c r="A799" s="4"/>
      <c r="B799" s="2">
        <v>4</v>
      </c>
      <c r="C799" s="4" t="s">
        <v>393</v>
      </c>
      <c r="D799" s="18" t="s">
        <v>2387</v>
      </c>
      <c r="E799" s="18" t="s">
        <v>2388</v>
      </c>
      <c r="F799" s="18"/>
      <c r="G799" s="19" t="s">
        <v>2389</v>
      </c>
      <c r="H799" s="34">
        <v>4.2512507999999998E-5</v>
      </c>
      <c r="I799" s="55">
        <v>1528123</v>
      </c>
      <c r="J799" s="55">
        <v>-135073</v>
      </c>
      <c r="K799" s="55">
        <v>-269</v>
      </c>
      <c r="L799" s="55">
        <v>188891</v>
      </c>
      <c r="M799" s="55">
        <v>13540</v>
      </c>
      <c r="N799" s="87">
        <v>0</v>
      </c>
      <c r="O799" s="55">
        <v>31999</v>
      </c>
      <c r="P799" s="55">
        <v>-20727</v>
      </c>
      <c r="Q799" s="56">
        <f t="shared" si="56"/>
        <v>1606484</v>
      </c>
      <c r="R799" s="56">
        <v>25189</v>
      </c>
      <c r="S799" s="56">
        <v>48963</v>
      </c>
      <c r="T799" s="56">
        <v>309572</v>
      </c>
      <c r="U799" s="56">
        <v>450038</v>
      </c>
      <c r="V799" s="88">
        <f t="shared" si="57"/>
        <v>833762</v>
      </c>
      <c r="W799" s="56">
        <v>47969</v>
      </c>
      <c r="X799" s="56">
        <v>44530</v>
      </c>
      <c r="Y799" s="56">
        <v>173538</v>
      </c>
      <c r="Z799" s="56">
        <v>104</v>
      </c>
      <c r="AA799" s="88">
        <f t="shared" si="58"/>
        <v>266141</v>
      </c>
      <c r="AB799" s="56">
        <v>188891</v>
      </c>
      <c r="AC799" s="56">
        <v>5862</v>
      </c>
      <c r="AD799" s="56">
        <f t="shared" si="59"/>
        <v>194753</v>
      </c>
      <c r="AE799" s="56">
        <v>90014</v>
      </c>
      <c r="AF799" s="88">
        <v>284767</v>
      </c>
      <c r="AG799" s="56"/>
      <c r="AH799" s="56"/>
      <c r="AI799" s="56"/>
    </row>
    <row r="800" spans="1:35">
      <c r="A800" s="4"/>
      <c r="B800" s="2">
        <v>4</v>
      </c>
      <c r="C800" s="4" t="s">
        <v>393</v>
      </c>
      <c r="D800" s="18" t="s">
        <v>2390</v>
      </c>
      <c r="E800" s="18" t="s">
        <v>2391</v>
      </c>
      <c r="F800" s="18"/>
      <c r="G800" s="19" t="s">
        <v>2392</v>
      </c>
      <c r="H800" s="34">
        <v>1.3336991999999999E-5</v>
      </c>
      <c r="I800" s="55">
        <v>466426</v>
      </c>
      <c r="J800" s="55">
        <v>-42375</v>
      </c>
      <c r="K800" s="55">
        <v>-84</v>
      </c>
      <c r="L800" s="55">
        <v>61174</v>
      </c>
      <c r="M800" s="55">
        <v>4248</v>
      </c>
      <c r="N800" s="87">
        <v>0</v>
      </c>
      <c r="O800" s="55">
        <v>10039</v>
      </c>
      <c r="P800" s="55">
        <v>4557</v>
      </c>
      <c r="Q800" s="56">
        <f t="shared" si="56"/>
        <v>503985</v>
      </c>
      <c r="R800" s="56">
        <v>7902</v>
      </c>
      <c r="S800" s="56">
        <v>15361</v>
      </c>
      <c r="T800" s="56">
        <v>97119</v>
      </c>
      <c r="U800" s="56">
        <v>207303</v>
      </c>
      <c r="V800" s="88">
        <f t="shared" si="57"/>
        <v>327685</v>
      </c>
      <c r="W800" s="56">
        <v>15049</v>
      </c>
      <c r="X800" s="56">
        <v>13970</v>
      </c>
      <c r="Y800" s="56">
        <v>54442</v>
      </c>
      <c r="Z800" s="56">
        <v>20</v>
      </c>
      <c r="AA800" s="88">
        <f t="shared" si="58"/>
        <v>83481</v>
      </c>
      <c r="AB800" s="56">
        <v>61174</v>
      </c>
      <c r="AC800" s="56">
        <v>-76</v>
      </c>
      <c r="AD800" s="56">
        <f t="shared" si="59"/>
        <v>61098</v>
      </c>
      <c r="AE800" s="56">
        <v>41128</v>
      </c>
      <c r="AF800" s="88">
        <v>102226</v>
      </c>
      <c r="AG800" s="56"/>
      <c r="AH800" s="56"/>
      <c r="AI800" s="56"/>
    </row>
    <row r="801" spans="1:35">
      <c r="A801" s="4"/>
      <c r="B801" s="2">
        <v>4</v>
      </c>
      <c r="C801" s="4" t="s">
        <v>393</v>
      </c>
      <c r="D801" s="18" t="s">
        <v>2393</v>
      </c>
      <c r="E801" s="18" t="s">
        <v>2394</v>
      </c>
      <c r="F801" s="18"/>
      <c r="G801" s="19" t="s">
        <v>2395</v>
      </c>
      <c r="H801" s="34">
        <v>4.1602917000000001E-5</v>
      </c>
      <c r="I801" s="55">
        <v>1269441</v>
      </c>
      <c r="J801" s="55">
        <v>-132183</v>
      </c>
      <c r="K801" s="55">
        <v>-263</v>
      </c>
      <c r="L801" s="55">
        <v>218219</v>
      </c>
      <c r="M801" s="55">
        <v>13251</v>
      </c>
      <c r="N801" s="87">
        <v>0</v>
      </c>
      <c r="O801" s="55">
        <v>31314</v>
      </c>
      <c r="P801" s="55">
        <v>172333</v>
      </c>
      <c r="Q801" s="56">
        <f t="shared" si="56"/>
        <v>1572112</v>
      </c>
      <c r="R801" s="56">
        <v>24650</v>
      </c>
      <c r="S801" s="56">
        <v>47915</v>
      </c>
      <c r="T801" s="56">
        <v>302948</v>
      </c>
      <c r="U801" s="56">
        <v>514026</v>
      </c>
      <c r="V801" s="88">
        <f t="shared" si="57"/>
        <v>889539</v>
      </c>
      <c r="W801" s="56">
        <v>46942</v>
      </c>
      <c r="X801" s="56">
        <v>43577</v>
      </c>
      <c r="Y801" s="56">
        <v>169825</v>
      </c>
      <c r="Z801" s="56">
        <v>95</v>
      </c>
      <c r="AA801" s="88">
        <f t="shared" si="58"/>
        <v>260439</v>
      </c>
      <c r="AB801" s="56">
        <v>218219</v>
      </c>
      <c r="AC801" s="56">
        <v>-27633</v>
      </c>
      <c r="AD801" s="56">
        <f t="shared" si="59"/>
        <v>190586</v>
      </c>
      <c r="AE801" s="56">
        <v>98029</v>
      </c>
      <c r="AF801" s="88">
        <v>288615</v>
      </c>
      <c r="AG801" s="56"/>
      <c r="AH801" s="56"/>
      <c r="AI801" s="56"/>
    </row>
    <row r="802" spans="1:35">
      <c r="A802" s="4"/>
      <c r="B802" s="2">
        <v>4</v>
      </c>
      <c r="C802" s="4" t="s">
        <v>393</v>
      </c>
      <c r="D802" s="18" t="s">
        <v>2396</v>
      </c>
      <c r="E802" s="18" t="s">
        <v>2397</v>
      </c>
      <c r="F802" s="18"/>
      <c r="G802" s="19" t="s">
        <v>2398</v>
      </c>
      <c r="H802" s="34">
        <v>4.7192335999999997E-5</v>
      </c>
      <c r="I802" s="55">
        <v>1951918</v>
      </c>
      <c r="J802" s="55">
        <v>-149942</v>
      </c>
      <c r="K802" s="55">
        <v>-298</v>
      </c>
      <c r="L802" s="55">
        <v>171948</v>
      </c>
      <c r="M802" s="55">
        <v>15030</v>
      </c>
      <c r="N802" s="87">
        <v>0</v>
      </c>
      <c r="O802" s="55">
        <v>35522</v>
      </c>
      <c r="P802" s="55">
        <v>-240850</v>
      </c>
      <c r="Q802" s="56">
        <f t="shared" si="56"/>
        <v>1783328</v>
      </c>
      <c r="R802" s="56">
        <v>27962</v>
      </c>
      <c r="S802" s="56">
        <v>54353</v>
      </c>
      <c r="T802" s="56">
        <v>343650</v>
      </c>
      <c r="U802" s="56">
        <v>293555</v>
      </c>
      <c r="V802" s="88">
        <f t="shared" si="57"/>
        <v>719520</v>
      </c>
      <c r="W802" s="56">
        <v>53249</v>
      </c>
      <c r="X802" s="56">
        <v>49431</v>
      </c>
      <c r="Y802" s="56">
        <v>192641</v>
      </c>
      <c r="Z802" s="56">
        <v>171858</v>
      </c>
      <c r="AA802" s="88">
        <f t="shared" si="58"/>
        <v>467179</v>
      </c>
      <c r="AB802" s="56">
        <v>171948</v>
      </c>
      <c r="AC802" s="56">
        <v>44244</v>
      </c>
      <c r="AD802" s="56">
        <f t="shared" si="59"/>
        <v>216192</v>
      </c>
      <c r="AE802" s="56">
        <v>30086</v>
      </c>
      <c r="AF802" s="88">
        <v>246278</v>
      </c>
      <c r="AG802" s="56"/>
      <c r="AH802" s="56"/>
      <c r="AI802" s="56"/>
    </row>
    <row r="803" spans="1:35">
      <c r="A803" s="4"/>
      <c r="B803" s="2">
        <v>4</v>
      </c>
      <c r="C803" s="4" t="s">
        <v>393</v>
      </c>
      <c r="D803" s="18" t="s">
        <v>2399</v>
      </c>
      <c r="E803" s="18" t="s">
        <v>2400</v>
      </c>
      <c r="F803" s="18"/>
      <c r="G803" s="19" t="s">
        <v>2401</v>
      </c>
      <c r="H803" s="34">
        <v>9.1774240000000002E-6</v>
      </c>
      <c r="I803" s="55">
        <v>340584</v>
      </c>
      <c r="J803" s="55">
        <v>-29159</v>
      </c>
      <c r="K803" s="55">
        <v>-58</v>
      </c>
      <c r="L803" s="55">
        <v>39198</v>
      </c>
      <c r="M803" s="55">
        <v>2923</v>
      </c>
      <c r="N803" s="87">
        <v>0</v>
      </c>
      <c r="O803" s="55">
        <v>6908</v>
      </c>
      <c r="P803" s="55">
        <v>-13595</v>
      </c>
      <c r="Q803" s="56">
        <f t="shared" si="56"/>
        <v>346801</v>
      </c>
      <c r="R803" s="56">
        <v>5438</v>
      </c>
      <c r="S803" s="56">
        <v>10570</v>
      </c>
      <c r="T803" s="56">
        <v>66829</v>
      </c>
      <c r="U803" s="56">
        <v>120330</v>
      </c>
      <c r="V803" s="88">
        <f t="shared" si="57"/>
        <v>203167</v>
      </c>
      <c r="W803" s="56">
        <v>10355</v>
      </c>
      <c r="X803" s="56">
        <v>9613</v>
      </c>
      <c r="Y803" s="56">
        <v>37463</v>
      </c>
      <c r="Z803" s="56">
        <v>18</v>
      </c>
      <c r="AA803" s="88">
        <f t="shared" si="58"/>
        <v>57449</v>
      </c>
      <c r="AB803" s="56">
        <v>39198</v>
      </c>
      <c r="AC803" s="56">
        <v>2844</v>
      </c>
      <c r="AD803" s="56">
        <f t="shared" si="59"/>
        <v>42042</v>
      </c>
      <c r="AE803" s="56">
        <v>24268</v>
      </c>
      <c r="AF803" s="88">
        <v>66310</v>
      </c>
      <c r="AG803" s="56"/>
      <c r="AH803" s="56"/>
      <c r="AI803" s="56"/>
    </row>
    <row r="804" spans="1:35">
      <c r="A804" s="4"/>
      <c r="B804" s="2">
        <v>4</v>
      </c>
      <c r="C804" s="4" t="s">
        <v>393</v>
      </c>
      <c r="D804" s="18" t="s">
        <v>2402</v>
      </c>
      <c r="E804" s="18" t="s">
        <v>2403</v>
      </c>
      <c r="F804" s="18"/>
      <c r="G804" s="19" t="s">
        <v>2404</v>
      </c>
      <c r="H804" s="34">
        <v>5.8460559999999998E-5</v>
      </c>
      <c r="I804" s="55">
        <v>2277161</v>
      </c>
      <c r="J804" s="55">
        <v>-185744</v>
      </c>
      <c r="K804" s="55">
        <v>-369</v>
      </c>
      <c r="L804" s="55">
        <v>233797</v>
      </c>
      <c r="M804" s="55">
        <v>18619</v>
      </c>
      <c r="N804" s="87">
        <v>0</v>
      </c>
      <c r="O804" s="55">
        <v>44003</v>
      </c>
      <c r="P804" s="55">
        <v>-178329</v>
      </c>
      <c r="Q804" s="56">
        <f t="shared" si="56"/>
        <v>2209138</v>
      </c>
      <c r="R804" s="56">
        <v>34639</v>
      </c>
      <c r="S804" s="56">
        <v>67331</v>
      </c>
      <c r="T804" s="56">
        <v>425704</v>
      </c>
      <c r="U804" s="56">
        <v>433701</v>
      </c>
      <c r="V804" s="88">
        <f t="shared" si="57"/>
        <v>961375</v>
      </c>
      <c r="W804" s="56">
        <v>65964</v>
      </c>
      <c r="X804" s="56">
        <v>61234</v>
      </c>
      <c r="Y804" s="56">
        <v>238639</v>
      </c>
      <c r="Z804" s="56">
        <v>85128</v>
      </c>
      <c r="AA804" s="88">
        <f t="shared" si="58"/>
        <v>450965</v>
      </c>
      <c r="AB804" s="56">
        <v>233797</v>
      </c>
      <c r="AC804" s="56">
        <v>34015</v>
      </c>
      <c r="AD804" s="56">
        <f t="shared" si="59"/>
        <v>267812</v>
      </c>
      <c r="AE804" s="56">
        <v>73695</v>
      </c>
      <c r="AF804" s="88">
        <v>341507</v>
      </c>
      <c r="AG804" s="56"/>
      <c r="AH804" s="56"/>
      <c r="AI804" s="56"/>
    </row>
    <row r="805" spans="1:35">
      <c r="A805" s="4"/>
      <c r="B805" s="2">
        <v>4</v>
      </c>
      <c r="C805" s="4" t="s">
        <v>393</v>
      </c>
      <c r="D805" s="18" t="s">
        <v>2405</v>
      </c>
      <c r="E805" s="18" t="s">
        <v>2406</v>
      </c>
      <c r="F805" s="18"/>
      <c r="G805" s="19" t="s">
        <v>2407</v>
      </c>
      <c r="H805" s="34">
        <v>9.0398840000000002E-5</v>
      </c>
      <c r="I805" s="55">
        <v>3245892</v>
      </c>
      <c r="J805" s="55">
        <v>-287220</v>
      </c>
      <c r="K805" s="55">
        <v>-571</v>
      </c>
      <c r="L805" s="55">
        <v>402180</v>
      </c>
      <c r="M805" s="55">
        <v>28791</v>
      </c>
      <c r="N805" s="87">
        <v>0</v>
      </c>
      <c r="O805" s="55">
        <v>68044</v>
      </c>
      <c r="P805" s="55">
        <v>-41078</v>
      </c>
      <c r="Q805" s="56">
        <f t="shared" si="56"/>
        <v>3416038</v>
      </c>
      <c r="R805" s="56">
        <v>53563</v>
      </c>
      <c r="S805" s="56">
        <v>104115</v>
      </c>
      <c r="T805" s="56">
        <v>658275</v>
      </c>
      <c r="U805" s="56">
        <v>462375</v>
      </c>
      <c r="V805" s="88">
        <f t="shared" si="57"/>
        <v>1278328</v>
      </c>
      <c r="W805" s="56">
        <v>102001</v>
      </c>
      <c r="X805" s="56">
        <v>94688</v>
      </c>
      <c r="Y805" s="56">
        <v>369012</v>
      </c>
      <c r="Z805" s="56">
        <v>324</v>
      </c>
      <c r="AA805" s="88">
        <f t="shared" si="58"/>
        <v>566025</v>
      </c>
      <c r="AB805" s="56">
        <v>402180</v>
      </c>
      <c r="AC805" s="56">
        <v>11944</v>
      </c>
      <c r="AD805" s="56">
        <f t="shared" si="59"/>
        <v>414124</v>
      </c>
      <c r="AE805" s="56">
        <v>92910</v>
      </c>
      <c r="AF805" s="88">
        <v>507034</v>
      </c>
      <c r="AG805" s="56"/>
      <c r="AH805" s="56"/>
      <c r="AI805" s="56"/>
    </row>
    <row r="806" spans="1:35">
      <c r="A806" s="4"/>
      <c r="B806" s="2">
        <v>4</v>
      </c>
      <c r="C806" s="4" t="s">
        <v>393</v>
      </c>
      <c r="D806" s="18" t="s">
        <v>2408</v>
      </c>
      <c r="E806" s="18" t="s">
        <v>2409</v>
      </c>
      <c r="F806" s="18"/>
      <c r="G806" s="19" t="s">
        <v>2410</v>
      </c>
      <c r="H806" s="34">
        <v>4.8619355000000001E-5</v>
      </c>
      <c r="I806" s="55">
        <v>1958493</v>
      </c>
      <c r="J806" s="55">
        <v>-154476</v>
      </c>
      <c r="K806" s="55">
        <v>-307</v>
      </c>
      <c r="L806" s="55">
        <v>184891</v>
      </c>
      <c r="M806" s="55">
        <v>15485</v>
      </c>
      <c r="N806" s="87">
        <v>0</v>
      </c>
      <c r="O806" s="55">
        <v>36596</v>
      </c>
      <c r="P806" s="55">
        <v>-203429</v>
      </c>
      <c r="Q806" s="56">
        <f t="shared" si="56"/>
        <v>1837253</v>
      </c>
      <c r="R806" s="56">
        <v>28808</v>
      </c>
      <c r="S806" s="56">
        <v>55996</v>
      </c>
      <c r="T806" s="56">
        <v>354041</v>
      </c>
      <c r="U806" s="56">
        <v>322317</v>
      </c>
      <c r="V806" s="88">
        <f t="shared" si="57"/>
        <v>761162</v>
      </c>
      <c r="W806" s="56">
        <v>54859</v>
      </c>
      <c r="X806" s="56">
        <v>50926</v>
      </c>
      <c r="Y806" s="56">
        <v>198466</v>
      </c>
      <c r="Z806" s="56">
        <v>130681</v>
      </c>
      <c r="AA806" s="88">
        <f t="shared" si="58"/>
        <v>434932</v>
      </c>
      <c r="AB806" s="56">
        <v>184891</v>
      </c>
      <c r="AC806" s="56">
        <v>37838</v>
      </c>
      <c r="AD806" s="56">
        <f t="shared" si="59"/>
        <v>222729</v>
      </c>
      <c r="AE806" s="56">
        <v>43085</v>
      </c>
      <c r="AF806" s="88">
        <v>265814</v>
      </c>
      <c r="AG806" s="56"/>
      <c r="AH806" s="56"/>
      <c r="AI806" s="56"/>
    </row>
    <row r="807" spans="1:35">
      <c r="A807" s="4"/>
      <c r="B807" s="2">
        <v>4</v>
      </c>
      <c r="C807" s="4" t="s">
        <v>393</v>
      </c>
      <c r="D807" s="18" t="s">
        <v>2411</v>
      </c>
      <c r="E807" s="18" t="s">
        <v>2412</v>
      </c>
      <c r="F807" s="18"/>
      <c r="G807" s="19" t="s">
        <v>2413</v>
      </c>
      <c r="H807" s="34">
        <v>1.0939638E-5</v>
      </c>
      <c r="I807" s="55">
        <v>365753</v>
      </c>
      <c r="J807" s="55">
        <v>-34758</v>
      </c>
      <c r="K807" s="55">
        <v>-69</v>
      </c>
      <c r="L807" s="55">
        <v>52665</v>
      </c>
      <c r="M807" s="55">
        <v>3484</v>
      </c>
      <c r="N807" s="87">
        <v>0</v>
      </c>
      <c r="O807" s="55">
        <v>8234</v>
      </c>
      <c r="P807" s="55">
        <v>18084</v>
      </c>
      <c r="Q807" s="56">
        <f t="shared" si="56"/>
        <v>413393</v>
      </c>
      <c r="R807" s="56">
        <v>6482</v>
      </c>
      <c r="S807" s="56">
        <v>12599</v>
      </c>
      <c r="T807" s="56">
        <v>79661</v>
      </c>
      <c r="U807" s="56">
        <v>120228</v>
      </c>
      <c r="V807" s="88">
        <f t="shared" si="57"/>
        <v>218970</v>
      </c>
      <c r="W807" s="56">
        <v>12344</v>
      </c>
      <c r="X807" s="56">
        <v>11459</v>
      </c>
      <c r="Y807" s="56">
        <v>44656</v>
      </c>
      <c r="Z807" s="56">
        <v>27</v>
      </c>
      <c r="AA807" s="88">
        <f t="shared" si="58"/>
        <v>68486</v>
      </c>
      <c r="AB807" s="56">
        <v>52665</v>
      </c>
      <c r="AC807" s="56">
        <v>-2550</v>
      </c>
      <c r="AD807" s="56">
        <f t="shared" si="59"/>
        <v>50115</v>
      </c>
      <c r="AE807" s="56">
        <v>23470</v>
      </c>
      <c r="AF807" s="88">
        <v>73585</v>
      </c>
      <c r="AG807" s="56"/>
      <c r="AH807" s="56"/>
      <c r="AI807" s="56"/>
    </row>
    <row r="808" spans="1:35">
      <c r="A808" s="4"/>
      <c r="B808" s="2">
        <v>4</v>
      </c>
      <c r="C808" s="4" t="s">
        <v>393</v>
      </c>
      <c r="D808" s="18" t="s">
        <v>2414</v>
      </c>
      <c r="E808" s="18" t="s">
        <v>2415</v>
      </c>
      <c r="F808" s="18"/>
      <c r="G808" s="19" t="s">
        <v>2416</v>
      </c>
      <c r="H808" s="34">
        <v>2.6796417E-5</v>
      </c>
      <c r="I808" s="55">
        <v>1021400</v>
      </c>
      <c r="J808" s="55">
        <v>-85139</v>
      </c>
      <c r="K808" s="55">
        <v>-169</v>
      </c>
      <c r="L808" s="55">
        <v>110468</v>
      </c>
      <c r="M808" s="55">
        <v>8535</v>
      </c>
      <c r="N808" s="87">
        <v>0</v>
      </c>
      <c r="O808" s="55">
        <v>20170</v>
      </c>
      <c r="P808" s="55">
        <v>-62668</v>
      </c>
      <c r="Q808" s="56">
        <f t="shared" si="56"/>
        <v>1012597</v>
      </c>
      <c r="R808" s="56">
        <v>15877</v>
      </c>
      <c r="S808" s="56">
        <v>30862</v>
      </c>
      <c r="T808" s="56">
        <v>195129</v>
      </c>
      <c r="U808" s="56">
        <v>302355</v>
      </c>
      <c r="V808" s="88">
        <f t="shared" si="57"/>
        <v>544223</v>
      </c>
      <c r="W808" s="56">
        <v>30236</v>
      </c>
      <c r="X808" s="56">
        <v>28068</v>
      </c>
      <c r="Y808" s="56">
        <v>109384</v>
      </c>
      <c r="Z808" s="56">
        <v>693</v>
      </c>
      <c r="AA808" s="88">
        <f t="shared" si="58"/>
        <v>168381</v>
      </c>
      <c r="AB808" s="56">
        <v>110468</v>
      </c>
      <c r="AC808" s="56">
        <v>12288</v>
      </c>
      <c r="AD808" s="56">
        <f t="shared" si="59"/>
        <v>122756</v>
      </c>
      <c r="AE808" s="56">
        <v>61544</v>
      </c>
      <c r="AF808" s="88">
        <v>184300</v>
      </c>
      <c r="AG808" s="56"/>
      <c r="AH808" s="56"/>
      <c r="AI808" s="56"/>
    </row>
    <row r="809" spans="1:35">
      <c r="A809" s="4"/>
      <c r="B809" s="2">
        <v>4</v>
      </c>
      <c r="C809" s="4" t="s">
        <v>393</v>
      </c>
      <c r="D809" s="18" t="s">
        <v>2417</v>
      </c>
      <c r="E809" s="18" t="s">
        <v>2418</v>
      </c>
      <c r="F809" s="18"/>
      <c r="G809" s="19" t="s">
        <v>2419</v>
      </c>
      <c r="H809" s="34">
        <v>3.8752225049999999E-3</v>
      </c>
      <c r="I809" s="55">
        <v>152627493</v>
      </c>
      <c r="J809" s="55">
        <v>-12312563</v>
      </c>
      <c r="K809" s="55">
        <v>-24489</v>
      </c>
      <c r="L809" s="55">
        <v>15249865</v>
      </c>
      <c r="M809" s="55">
        <v>1234233</v>
      </c>
      <c r="N809" s="87">
        <v>0</v>
      </c>
      <c r="O809" s="55">
        <v>2916902</v>
      </c>
      <c r="P809" s="55">
        <v>-13252545</v>
      </c>
      <c r="Q809" s="56">
        <f t="shared" si="56"/>
        <v>146438896</v>
      </c>
      <c r="R809" s="56">
        <v>2296134</v>
      </c>
      <c r="S809" s="56">
        <v>4463195</v>
      </c>
      <c r="T809" s="56">
        <v>28218975</v>
      </c>
      <c r="U809" s="56">
        <v>28470073</v>
      </c>
      <c r="V809" s="88">
        <f t="shared" si="57"/>
        <v>63448377</v>
      </c>
      <c r="W809" s="56">
        <v>4372580</v>
      </c>
      <c r="X809" s="56">
        <v>4059092</v>
      </c>
      <c r="Y809" s="56">
        <v>15818831</v>
      </c>
      <c r="Z809" s="56">
        <v>7058261</v>
      </c>
      <c r="AA809" s="88">
        <f t="shared" si="58"/>
        <v>31308764</v>
      </c>
      <c r="AB809" s="56">
        <v>15249865</v>
      </c>
      <c r="AC809" s="56">
        <v>2502819</v>
      </c>
      <c r="AD809" s="56">
        <f t="shared" si="59"/>
        <v>17752684</v>
      </c>
      <c r="AE809" s="56">
        <v>4582968</v>
      </c>
      <c r="AF809" s="88">
        <v>22335652</v>
      </c>
      <c r="AG809" s="56"/>
      <c r="AH809" s="56"/>
      <c r="AI809" s="56"/>
    </row>
    <row r="810" spans="1:35">
      <c r="A810" s="4"/>
      <c r="B810" s="2">
        <v>4</v>
      </c>
      <c r="C810" s="4" t="s">
        <v>393</v>
      </c>
      <c r="D810" s="18" t="s">
        <v>2420</v>
      </c>
      <c r="E810" s="18" t="s">
        <v>2421</v>
      </c>
      <c r="F810" s="18"/>
      <c r="G810" s="19" t="s">
        <v>2422</v>
      </c>
      <c r="H810" s="34">
        <v>2.3288354999999999E-5</v>
      </c>
      <c r="I810" s="55">
        <v>814186</v>
      </c>
      <c r="J810" s="55">
        <v>-73993</v>
      </c>
      <c r="K810" s="55">
        <v>-147</v>
      </c>
      <c r="L810" s="55">
        <v>106858</v>
      </c>
      <c r="M810" s="55">
        <v>7417</v>
      </c>
      <c r="N810" s="87">
        <v>0</v>
      </c>
      <c r="O810" s="55">
        <v>17530</v>
      </c>
      <c r="P810" s="55">
        <v>8181</v>
      </c>
      <c r="Q810" s="56">
        <f t="shared" si="56"/>
        <v>880032</v>
      </c>
      <c r="R810" s="56">
        <v>13799</v>
      </c>
      <c r="S810" s="56">
        <v>26822</v>
      </c>
      <c r="T810" s="56">
        <v>169583</v>
      </c>
      <c r="U810" s="56">
        <v>307939</v>
      </c>
      <c r="V810" s="88">
        <f t="shared" si="57"/>
        <v>518143</v>
      </c>
      <c r="W810" s="56">
        <v>26277</v>
      </c>
      <c r="X810" s="56">
        <v>24393</v>
      </c>
      <c r="Y810" s="56">
        <v>95064</v>
      </c>
      <c r="Z810" s="56">
        <v>45</v>
      </c>
      <c r="AA810" s="88">
        <f t="shared" si="58"/>
        <v>145779</v>
      </c>
      <c r="AB810" s="56">
        <v>106858</v>
      </c>
      <c r="AC810" s="56">
        <v>-172</v>
      </c>
      <c r="AD810" s="56">
        <f t="shared" si="59"/>
        <v>106686</v>
      </c>
      <c r="AE810" s="56">
        <v>61052</v>
      </c>
      <c r="AF810" s="88">
        <v>167738</v>
      </c>
      <c r="AG810" s="56"/>
      <c r="AH810" s="56"/>
      <c r="AI810" s="56"/>
    </row>
    <row r="811" spans="1:35">
      <c r="A811" s="4"/>
      <c r="B811" s="2">
        <v>4</v>
      </c>
      <c r="C811" s="4" t="s">
        <v>393</v>
      </c>
      <c r="D811" s="18" t="s">
        <v>2423</v>
      </c>
      <c r="E811" s="18" t="s">
        <v>2424</v>
      </c>
      <c r="F811" s="18"/>
      <c r="G811" s="19" t="s">
        <v>2425</v>
      </c>
      <c r="H811" s="34">
        <v>1.25465293E-4</v>
      </c>
      <c r="I811" s="55">
        <v>4804308</v>
      </c>
      <c r="J811" s="55">
        <v>-398635</v>
      </c>
      <c r="K811" s="55">
        <v>-793</v>
      </c>
      <c r="L811" s="55">
        <v>513994</v>
      </c>
      <c r="M811" s="55">
        <v>39959</v>
      </c>
      <c r="N811" s="87">
        <v>0</v>
      </c>
      <c r="O811" s="55">
        <v>94438</v>
      </c>
      <c r="P811" s="55">
        <v>-312124</v>
      </c>
      <c r="Q811" s="56">
        <f t="shared" si="56"/>
        <v>4741147</v>
      </c>
      <c r="R811" s="56">
        <v>74340</v>
      </c>
      <c r="S811" s="56">
        <v>144502</v>
      </c>
      <c r="T811" s="56">
        <v>913625</v>
      </c>
      <c r="U811" s="56">
        <v>1172955</v>
      </c>
      <c r="V811" s="88">
        <f t="shared" si="57"/>
        <v>2305422</v>
      </c>
      <c r="W811" s="56">
        <v>141568</v>
      </c>
      <c r="X811" s="56">
        <v>131418</v>
      </c>
      <c r="Y811" s="56">
        <v>512155</v>
      </c>
      <c r="Z811" s="56">
        <v>68362</v>
      </c>
      <c r="AA811" s="88">
        <f t="shared" si="58"/>
        <v>853503</v>
      </c>
      <c r="AB811" s="56">
        <v>513994</v>
      </c>
      <c r="AC811" s="56">
        <v>60772</v>
      </c>
      <c r="AD811" s="56">
        <f t="shared" si="59"/>
        <v>574766</v>
      </c>
      <c r="AE811" s="56">
        <v>227366</v>
      </c>
      <c r="AF811" s="88">
        <v>802132</v>
      </c>
      <c r="AG811" s="56"/>
      <c r="AH811" s="56"/>
      <c r="AI811" s="56"/>
    </row>
    <row r="812" spans="1:35">
      <c r="A812" s="4"/>
      <c r="B812" s="2">
        <v>4</v>
      </c>
      <c r="C812" s="4" t="s">
        <v>393</v>
      </c>
      <c r="D812" s="18" t="s">
        <v>2426</v>
      </c>
      <c r="E812" s="18" t="s">
        <v>2427</v>
      </c>
      <c r="F812" s="18"/>
      <c r="G812" s="19" t="s">
        <v>2428</v>
      </c>
      <c r="H812" s="34">
        <v>2.5384190999999999E-5</v>
      </c>
      <c r="I812" s="55">
        <v>696899</v>
      </c>
      <c r="J812" s="55">
        <v>-80652</v>
      </c>
      <c r="K812" s="55">
        <v>-160</v>
      </c>
      <c r="L812" s="55">
        <v>144614</v>
      </c>
      <c r="M812" s="55">
        <v>8084</v>
      </c>
      <c r="N812" s="87">
        <v>0</v>
      </c>
      <c r="O812" s="55">
        <v>19107</v>
      </c>
      <c r="P812" s="55">
        <v>171339</v>
      </c>
      <c r="Q812" s="56">
        <f t="shared" si="56"/>
        <v>959231</v>
      </c>
      <c r="R812" s="56">
        <v>15041</v>
      </c>
      <c r="S812" s="56">
        <v>29236</v>
      </c>
      <c r="T812" s="56">
        <v>184845</v>
      </c>
      <c r="U812" s="56">
        <v>336857</v>
      </c>
      <c r="V812" s="88">
        <f t="shared" si="57"/>
        <v>565979</v>
      </c>
      <c r="W812" s="56">
        <v>28642</v>
      </c>
      <c r="X812" s="56">
        <v>26589</v>
      </c>
      <c r="Y812" s="56">
        <v>103619</v>
      </c>
      <c r="Z812" s="56">
        <v>56</v>
      </c>
      <c r="AA812" s="88">
        <f t="shared" si="58"/>
        <v>158906</v>
      </c>
      <c r="AB812" s="56">
        <v>144614</v>
      </c>
      <c r="AC812" s="56">
        <v>-28327</v>
      </c>
      <c r="AD812" s="56">
        <f t="shared" si="59"/>
        <v>116287</v>
      </c>
      <c r="AE812" s="56">
        <v>62816</v>
      </c>
      <c r="AF812" s="88">
        <v>179103</v>
      </c>
      <c r="AG812" s="56"/>
      <c r="AH812" s="56"/>
      <c r="AI812" s="56"/>
    </row>
    <row r="813" spans="1:35">
      <c r="A813" s="4"/>
      <c r="B813" s="2">
        <v>4</v>
      </c>
      <c r="C813" s="4" t="s">
        <v>393</v>
      </c>
      <c r="D813" s="18" t="s">
        <v>2429</v>
      </c>
      <c r="E813" s="18" t="s">
        <v>2430</v>
      </c>
      <c r="F813" s="18"/>
      <c r="G813" s="19" t="s">
        <v>2431</v>
      </c>
      <c r="H813" s="34">
        <v>6.2978767860000003E-3</v>
      </c>
      <c r="I813" s="55">
        <v>230938970</v>
      </c>
      <c r="J813" s="55">
        <v>-20009949</v>
      </c>
      <c r="K813" s="55">
        <v>-39798</v>
      </c>
      <c r="L813" s="55">
        <v>27309379</v>
      </c>
      <c r="M813" s="55">
        <v>2005832</v>
      </c>
      <c r="N813" s="87">
        <v>0</v>
      </c>
      <c r="O813" s="55">
        <v>4740447</v>
      </c>
      <c r="P813" s="55">
        <v>-6957482</v>
      </c>
      <c r="Q813" s="56">
        <f t="shared" si="56"/>
        <v>237987399</v>
      </c>
      <c r="R813" s="56">
        <v>3731597</v>
      </c>
      <c r="S813" s="56">
        <v>7253429</v>
      </c>
      <c r="T813" s="56">
        <v>45860497</v>
      </c>
      <c r="U813" s="56">
        <v>36491415</v>
      </c>
      <c r="V813" s="88">
        <f t="shared" si="57"/>
        <v>93336938</v>
      </c>
      <c r="W813" s="56">
        <v>7106166</v>
      </c>
      <c r="X813" s="56">
        <v>6596694</v>
      </c>
      <c r="Y813" s="56">
        <v>25708215</v>
      </c>
      <c r="Z813" s="56">
        <v>21509</v>
      </c>
      <c r="AA813" s="88">
        <f t="shared" si="58"/>
        <v>39432584</v>
      </c>
      <c r="AB813" s="56">
        <v>27309379</v>
      </c>
      <c r="AC813" s="56">
        <v>1541666</v>
      </c>
      <c r="AD813" s="56">
        <f t="shared" si="59"/>
        <v>28851045</v>
      </c>
      <c r="AE813" s="56">
        <v>7424407</v>
      </c>
      <c r="AF813" s="88">
        <v>36275452</v>
      </c>
      <c r="AG813" s="56"/>
      <c r="AH813" s="56"/>
      <c r="AI813" s="56"/>
    </row>
    <row r="814" spans="1:35">
      <c r="A814" s="4"/>
      <c r="B814" s="2">
        <v>4</v>
      </c>
      <c r="C814" s="4" t="s">
        <v>393</v>
      </c>
      <c r="D814" s="18" t="s">
        <v>2432</v>
      </c>
      <c r="E814" s="18" t="s">
        <v>2433</v>
      </c>
      <c r="F814" s="18"/>
      <c r="G814" s="19" t="s">
        <v>2431</v>
      </c>
      <c r="H814" s="34">
        <v>7.0841069999999996E-6</v>
      </c>
      <c r="I814" s="55">
        <v>273316</v>
      </c>
      <c r="J814" s="55">
        <v>-22508</v>
      </c>
      <c r="K814" s="55">
        <v>-45</v>
      </c>
      <c r="L814" s="55">
        <v>28719</v>
      </c>
      <c r="M814" s="55">
        <v>2256</v>
      </c>
      <c r="N814" s="87">
        <v>0</v>
      </c>
      <c r="O814" s="55">
        <v>5332</v>
      </c>
      <c r="P814" s="55">
        <v>-19372</v>
      </c>
      <c r="Q814" s="56">
        <f t="shared" si="56"/>
        <v>267698</v>
      </c>
      <c r="R814" s="56">
        <v>4197</v>
      </c>
      <c r="S814" s="56">
        <v>8159</v>
      </c>
      <c r="T814" s="56">
        <v>51586</v>
      </c>
      <c r="U814" s="56">
        <v>67410</v>
      </c>
      <c r="V814" s="88">
        <f t="shared" si="57"/>
        <v>131352</v>
      </c>
      <c r="W814" s="56">
        <v>7993</v>
      </c>
      <c r="X814" s="56">
        <v>7420</v>
      </c>
      <c r="Y814" s="56">
        <v>28918</v>
      </c>
      <c r="Z814" s="56">
        <v>5292</v>
      </c>
      <c r="AA814" s="88">
        <f t="shared" si="58"/>
        <v>49623</v>
      </c>
      <c r="AB814" s="56">
        <v>28719</v>
      </c>
      <c r="AC814" s="56">
        <v>3734</v>
      </c>
      <c r="AD814" s="56">
        <f t="shared" si="59"/>
        <v>32453</v>
      </c>
      <c r="AE814" s="56">
        <v>12831</v>
      </c>
      <c r="AF814" s="88">
        <v>45284</v>
      </c>
      <c r="AG814" s="56"/>
      <c r="AH814" s="56"/>
      <c r="AI814" s="56"/>
    </row>
    <row r="815" spans="1:35">
      <c r="A815" s="4"/>
      <c r="B815" s="2">
        <v>4</v>
      </c>
      <c r="C815" s="4" t="s">
        <v>393</v>
      </c>
      <c r="D815" s="18" t="s">
        <v>2434</v>
      </c>
      <c r="E815" s="18" t="s">
        <v>2435</v>
      </c>
      <c r="F815" s="18"/>
      <c r="G815" s="19" t="s">
        <v>2436</v>
      </c>
      <c r="H815" s="34">
        <v>1.1808398E-3</v>
      </c>
      <c r="I815" s="55">
        <v>42291183</v>
      </c>
      <c r="J815" s="55">
        <v>-3751827</v>
      </c>
      <c r="K815" s="55">
        <v>-7462</v>
      </c>
      <c r="L815" s="55">
        <v>5269506</v>
      </c>
      <c r="M815" s="55">
        <v>376090</v>
      </c>
      <c r="N815" s="87">
        <v>0</v>
      </c>
      <c r="O815" s="55">
        <v>888825</v>
      </c>
      <c r="P815" s="55">
        <v>-444135</v>
      </c>
      <c r="Q815" s="56">
        <f t="shared" si="56"/>
        <v>44622180</v>
      </c>
      <c r="R815" s="56">
        <v>699667</v>
      </c>
      <c r="S815" s="56">
        <v>1360004</v>
      </c>
      <c r="T815" s="56">
        <v>8598755</v>
      </c>
      <c r="U815" s="56">
        <v>8075419</v>
      </c>
      <c r="V815" s="88">
        <f t="shared" si="57"/>
        <v>18733845</v>
      </c>
      <c r="W815" s="56">
        <v>1332392</v>
      </c>
      <c r="X815" s="56">
        <v>1236868</v>
      </c>
      <c r="Y815" s="56">
        <v>4820241</v>
      </c>
      <c r="Z815" s="56">
        <v>3816</v>
      </c>
      <c r="AA815" s="88">
        <f t="shared" si="58"/>
        <v>7393317</v>
      </c>
      <c r="AB815" s="56">
        <v>5269506</v>
      </c>
      <c r="AC815" s="56">
        <v>140009</v>
      </c>
      <c r="AD815" s="56">
        <f t="shared" si="59"/>
        <v>5409515</v>
      </c>
      <c r="AE815" s="56">
        <v>1616468</v>
      </c>
      <c r="AF815" s="88">
        <v>7025983</v>
      </c>
      <c r="AG815" s="56"/>
      <c r="AH815" s="56"/>
      <c r="AI815" s="56"/>
    </row>
    <row r="816" spans="1:35">
      <c r="A816" s="4"/>
      <c r="B816" s="2">
        <v>4</v>
      </c>
      <c r="C816" s="4" t="s">
        <v>393</v>
      </c>
      <c r="D816" s="18" t="s">
        <v>2437</v>
      </c>
      <c r="E816" s="18" t="s">
        <v>2438</v>
      </c>
      <c r="F816" s="18"/>
      <c r="G816" s="19" t="s">
        <v>2439</v>
      </c>
      <c r="H816" s="34">
        <v>1.6164906000000001E-5</v>
      </c>
      <c r="I816" s="55">
        <v>631292</v>
      </c>
      <c r="J816" s="55">
        <v>-51360</v>
      </c>
      <c r="K816" s="55">
        <v>-102</v>
      </c>
      <c r="L816" s="55">
        <v>64406</v>
      </c>
      <c r="M816" s="55">
        <v>5148</v>
      </c>
      <c r="N816" s="87">
        <v>0</v>
      </c>
      <c r="O816" s="55">
        <v>12167</v>
      </c>
      <c r="P816" s="55">
        <v>-50703</v>
      </c>
      <c r="Q816" s="56">
        <f t="shared" si="56"/>
        <v>610848</v>
      </c>
      <c r="R816" s="56">
        <v>9578</v>
      </c>
      <c r="S816" s="56">
        <v>18618</v>
      </c>
      <c r="T816" s="56">
        <v>117711</v>
      </c>
      <c r="U816" s="56">
        <v>178586</v>
      </c>
      <c r="V816" s="88">
        <f t="shared" si="57"/>
        <v>324493</v>
      </c>
      <c r="W816" s="56">
        <v>18240</v>
      </c>
      <c r="X816" s="56">
        <v>16932</v>
      </c>
      <c r="Y816" s="56">
        <v>65986</v>
      </c>
      <c r="Z816" s="56">
        <v>13424</v>
      </c>
      <c r="AA816" s="88">
        <f t="shared" si="58"/>
        <v>114582</v>
      </c>
      <c r="AB816" s="56">
        <v>64406</v>
      </c>
      <c r="AC816" s="56">
        <v>9647</v>
      </c>
      <c r="AD816" s="56">
        <f t="shared" si="59"/>
        <v>74053</v>
      </c>
      <c r="AE816" s="56">
        <v>34095</v>
      </c>
      <c r="AF816" s="88">
        <v>108148</v>
      </c>
      <c r="AG816" s="56"/>
      <c r="AH816" s="56"/>
      <c r="AI816" s="56"/>
    </row>
    <row r="817" spans="1:35">
      <c r="A817" s="4"/>
      <c r="B817" s="2">
        <v>4</v>
      </c>
      <c r="C817" s="4" t="s">
        <v>393</v>
      </c>
      <c r="D817" s="18" t="s">
        <v>2440</v>
      </c>
      <c r="E817" s="18" t="s">
        <v>2441</v>
      </c>
      <c r="F817" s="18"/>
      <c r="G817" s="19" t="s">
        <v>2442</v>
      </c>
      <c r="H817" s="34">
        <v>5.6511080000000002E-6</v>
      </c>
      <c r="I817" s="55">
        <v>195832</v>
      </c>
      <c r="J817" s="55">
        <v>-17955</v>
      </c>
      <c r="K817" s="55">
        <v>-36</v>
      </c>
      <c r="L817" s="55">
        <v>26185</v>
      </c>
      <c r="M817" s="55">
        <v>1800</v>
      </c>
      <c r="N817" s="87">
        <v>0</v>
      </c>
      <c r="O817" s="55">
        <v>4254</v>
      </c>
      <c r="P817" s="55">
        <v>3467</v>
      </c>
      <c r="Q817" s="56">
        <f t="shared" si="56"/>
        <v>213547</v>
      </c>
      <c r="R817" s="56">
        <v>3348</v>
      </c>
      <c r="S817" s="56">
        <v>6509</v>
      </c>
      <c r="T817" s="56">
        <v>41151</v>
      </c>
      <c r="U817" s="56">
        <v>54517</v>
      </c>
      <c r="V817" s="88">
        <f t="shared" si="57"/>
        <v>105525</v>
      </c>
      <c r="W817" s="56">
        <v>6376</v>
      </c>
      <c r="X817" s="56">
        <v>5919</v>
      </c>
      <c r="Y817" s="56">
        <v>23068</v>
      </c>
      <c r="Z817" s="56">
        <v>15</v>
      </c>
      <c r="AA817" s="88">
        <f t="shared" si="58"/>
        <v>35378</v>
      </c>
      <c r="AB817" s="56">
        <v>26185</v>
      </c>
      <c r="AC817" s="56">
        <v>-297</v>
      </c>
      <c r="AD817" s="56">
        <f t="shared" si="59"/>
        <v>25888</v>
      </c>
      <c r="AE817" s="56">
        <v>10758</v>
      </c>
      <c r="AF817" s="88">
        <v>36646</v>
      </c>
      <c r="AG817" s="56"/>
      <c r="AH817" s="56"/>
      <c r="AI817" s="56"/>
    </row>
    <row r="818" spans="1:35">
      <c r="A818" s="4"/>
      <c r="B818" s="2">
        <v>4</v>
      </c>
      <c r="C818" s="4" t="s">
        <v>393</v>
      </c>
      <c r="D818" s="18" t="s">
        <v>2443</v>
      </c>
      <c r="E818" s="18" t="s">
        <v>2444</v>
      </c>
      <c r="F818" s="18"/>
      <c r="G818" s="19" t="s">
        <v>2445</v>
      </c>
      <c r="H818" s="34">
        <v>2.1852524E-5</v>
      </c>
      <c r="I818" s="55">
        <v>850418</v>
      </c>
      <c r="J818" s="55">
        <v>-69431</v>
      </c>
      <c r="K818" s="55">
        <v>-138</v>
      </c>
      <c r="L818" s="55">
        <v>87509</v>
      </c>
      <c r="M818" s="55">
        <v>6960</v>
      </c>
      <c r="N818" s="87">
        <v>0</v>
      </c>
      <c r="O818" s="55">
        <v>16449</v>
      </c>
      <c r="P818" s="55">
        <v>-65993</v>
      </c>
      <c r="Q818" s="56">
        <f t="shared" si="56"/>
        <v>825774</v>
      </c>
      <c r="R818" s="56">
        <v>12948</v>
      </c>
      <c r="S818" s="56">
        <v>25168</v>
      </c>
      <c r="T818" s="56">
        <v>159128</v>
      </c>
      <c r="U818" s="56">
        <v>160908</v>
      </c>
      <c r="V818" s="88">
        <f t="shared" si="57"/>
        <v>358152</v>
      </c>
      <c r="W818" s="56">
        <v>24657</v>
      </c>
      <c r="X818" s="56">
        <v>22889</v>
      </c>
      <c r="Y818" s="56">
        <v>89203</v>
      </c>
      <c r="Z818" s="56">
        <v>31422</v>
      </c>
      <c r="AA818" s="88">
        <f t="shared" si="58"/>
        <v>168171</v>
      </c>
      <c r="AB818" s="56">
        <v>87509</v>
      </c>
      <c r="AC818" s="56">
        <v>12599</v>
      </c>
      <c r="AD818" s="56">
        <f t="shared" si="59"/>
        <v>100108</v>
      </c>
      <c r="AE818" s="56">
        <v>27370</v>
      </c>
      <c r="AF818" s="88">
        <v>127478</v>
      </c>
      <c r="AG818" s="56"/>
      <c r="AH818" s="56"/>
      <c r="AI818" s="56"/>
    </row>
    <row r="819" spans="1:35">
      <c r="A819" s="4"/>
      <c r="B819" s="2">
        <v>4</v>
      </c>
      <c r="C819" s="4" t="s">
        <v>393</v>
      </c>
      <c r="D819" s="18" t="s">
        <v>2446</v>
      </c>
      <c r="E819" s="18" t="s">
        <v>2447</v>
      </c>
      <c r="F819" s="18"/>
      <c r="G819" s="19" t="s">
        <v>2448</v>
      </c>
      <c r="H819" s="34">
        <v>9.0024300000000008E-6</v>
      </c>
      <c r="I819" s="55">
        <v>327329</v>
      </c>
      <c r="J819" s="55">
        <v>-28603</v>
      </c>
      <c r="K819" s="55">
        <v>-57</v>
      </c>
      <c r="L819" s="55">
        <v>39448</v>
      </c>
      <c r="M819" s="55">
        <v>2867</v>
      </c>
      <c r="N819" s="87">
        <v>0</v>
      </c>
      <c r="O819" s="55">
        <v>6776</v>
      </c>
      <c r="P819" s="55">
        <v>-7572</v>
      </c>
      <c r="Q819" s="56">
        <f t="shared" si="56"/>
        <v>340188</v>
      </c>
      <c r="R819" s="56">
        <v>5334</v>
      </c>
      <c r="S819" s="56">
        <v>10368</v>
      </c>
      <c r="T819" s="56">
        <v>65555</v>
      </c>
      <c r="U819" s="56">
        <v>78905</v>
      </c>
      <c r="V819" s="88">
        <f t="shared" si="57"/>
        <v>160162</v>
      </c>
      <c r="W819" s="56">
        <v>10158</v>
      </c>
      <c r="X819" s="56">
        <v>9430</v>
      </c>
      <c r="Y819" s="56">
        <v>36748</v>
      </c>
      <c r="Z819" s="56">
        <v>26</v>
      </c>
      <c r="AA819" s="88">
        <f t="shared" si="58"/>
        <v>56362</v>
      </c>
      <c r="AB819" s="56">
        <v>39448</v>
      </c>
      <c r="AC819" s="56">
        <v>1793</v>
      </c>
      <c r="AD819" s="56">
        <f t="shared" si="59"/>
        <v>41241</v>
      </c>
      <c r="AE819" s="56">
        <v>15878</v>
      </c>
      <c r="AF819" s="88">
        <v>57119</v>
      </c>
      <c r="AG819" s="56"/>
      <c r="AH819" s="56"/>
      <c r="AI819" s="56"/>
    </row>
    <row r="820" spans="1:35">
      <c r="A820" s="4"/>
      <c r="B820" s="2">
        <v>4</v>
      </c>
      <c r="C820" s="4" t="s">
        <v>393</v>
      </c>
      <c r="D820" s="18" t="s">
        <v>2449</v>
      </c>
      <c r="E820" s="18" t="s">
        <v>2450</v>
      </c>
      <c r="F820" s="18"/>
      <c r="G820" s="19" t="s">
        <v>2451</v>
      </c>
      <c r="H820" s="34">
        <v>5.9517447999999998E-5</v>
      </c>
      <c r="I820" s="55">
        <v>2222159</v>
      </c>
      <c r="J820" s="55">
        <v>-189102</v>
      </c>
      <c r="K820" s="55">
        <v>-376</v>
      </c>
      <c r="L820" s="55">
        <v>252223</v>
      </c>
      <c r="M820" s="55">
        <v>18956</v>
      </c>
      <c r="N820" s="87">
        <v>0</v>
      </c>
      <c r="O820" s="55">
        <v>44799</v>
      </c>
      <c r="P820" s="55">
        <v>-99583</v>
      </c>
      <c r="Q820" s="56">
        <f t="shared" si="56"/>
        <v>2249076</v>
      </c>
      <c r="R820" s="56">
        <v>35265</v>
      </c>
      <c r="S820" s="56">
        <v>68548</v>
      </c>
      <c r="T820" s="56">
        <v>433400</v>
      </c>
      <c r="U820" s="56">
        <v>311637</v>
      </c>
      <c r="V820" s="88">
        <f t="shared" si="57"/>
        <v>848850</v>
      </c>
      <c r="W820" s="56">
        <v>67156</v>
      </c>
      <c r="X820" s="56">
        <v>62341</v>
      </c>
      <c r="Y820" s="56">
        <v>242953</v>
      </c>
      <c r="Z820" s="56">
        <v>34080</v>
      </c>
      <c r="AA820" s="88">
        <f t="shared" si="58"/>
        <v>406530</v>
      </c>
      <c r="AB820" s="56">
        <v>252223</v>
      </c>
      <c r="AC820" s="56">
        <v>20431</v>
      </c>
      <c r="AD820" s="56">
        <f t="shared" si="59"/>
        <v>272654</v>
      </c>
      <c r="AE820" s="56">
        <v>57641</v>
      </c>
      <c r="AF820" s="88">
        <v>330295</v>
      </c>
      <c r="AG820" s="56"/>
      <c r="AH820" s="56"/>
      <c r="AI820" s="56"/>
    </row>
    <row r="821" spans="1:35">
      <c r="A821" s="4"/>
      <c r="B821" s="2">
        <v>4</v>
      </c>
      <c r="C821" s="4" t="s">
        <v>393</v>
      </c>
      <c r="D821" s="18" t="s">
        <v>2452</v>
      </c>
      <c r="E821" s="18" t="s">
        <v>2453</v>
      </c>
      <c r="F821" s="18"/>
      <c r="G821" s="19" t="s">
        <v>2454</v>
      </c>
      <c r="H821" s="34">
        <v>8.5331570000000006E-6</v>
      </c>
      <c r="I821" s="55">
        <v>318279</v>
      </c>
      <c r="J821" s="55">
        <v>-27112</v>
      </c>
      <c r="K821" s="55">
        <v>-54</v>
      </c>
      <c r="L821" s="55">
        <v>36208</v>
      </c>
      <c r="M821" s="55">
        <v>2718</v>
      </c>
      <c r="N821" s="87">
        <v>0</v>
      </c>
      <c r="O821" s="55">
        <v>6423</v>
      </c>
      <c r="P821" s="55">
        <v>-14007</v>
      </c>
      <c r="Q821" s="56">
        <f t="shared" si="56"/>
        <v>322455</v>
      </c>
      <c r="R821" s="56">
        <v>5056</v>
      </c>
      <c r="S821" s="56">
        <v>9828</v>
      </c>
      <c r="T821" s="56">
        <v>62138</v>
      </c>
      <c r="U821" s="56">
        <v>91569</v>
      </c>
      <c r="V821" s="88">
        <f t="shared" si="57"/>
        <v>168591</v>
      </c>
      <c r="W821" s="56">
        <v>9628</v>
      </c>
      <c r="X821" s="56">
        <v>8938</v>
      </c>
      <c r="Y821" s="56">
        <v>34833</v>
      </c>
      <c r="Z821" s="56">
        <v>20</v>
      </c>
      <c r="AA821" s="88">
        <f t="shared" si="58"/>
        <v>53419</v>
      </c>
      <c r="AB821" s="56">
        <v>36208</v>
      </c>
      <c r="AC821" s="56">
        <v>2883</v>
      </c>
      <c r="AD821" s="56">
        <f t="shared" si="59"/>
        <v>39091</v>
      </c>
      <c r="AE821" s="56">
        <v>18553</v>
      </c>
      <c r="AF821" s="88">
        <v>57644</v>
      </c>
      <c r="AG821" s="56"/>
      <c r="AH821" s="56"/>
      <c r="AI821" s="56"/>
    </row>
    <row r="822" spans="1:35">
      <c r="A822" s="4"/>
      <c r="B822" s="2">
        <v>4</v>
      </c>
      <c r="C822" s="4" t="s">
        <v>393</v>
      </c>
      <c r="D822" s="18" t="s">
        <v>2455</v>
      </c>
      <c r="E822" s="18" t="s">
        <v>2456</v>
      </c>
      <c r="F822" s="18"/>
      <c r="G822" s="19" t="s">
        <v>2457</v>
      </c>
      <c r="H822" s="34">
        <v>3.3100920000000001E-6</v>
      </c>
      <c r="I822" s="55">
        <v>119125</v>
      </c>
      <c r="J822" s="55">
        <v>-10517</v>
      </c>
      <c r="K822" s="55">
        <v>-21</v>
      </c>
      <c r="L822" s="55">
        <v>14687</v>
      </c>
      <c r="M822" s="55">
        <v>1054</v>
      </c>
      <c r="N822" s="87">
        <v>0</v>
      </c>
      <c r="O822" s="55">
        <v>2491</v>
      </c>
      <c r="P822" s="55">
        <v>-1736</v>
      </c>
      <c r="Q822" s="56">
        <f t="shared" si="56"/>
        <v>125083</v>
      </c>
      <c r="R822" s="56">
        <v>1961</v>
      </c>
      <c r="S822" s="56">
        <v>3812</v>
      </c>
      <c r="T822" s="56">
        <v>24104</v>
      </c>
      <c r="U822" s="56">
        <v>42232</v>
      </c>
      <c r="V822" s="88">
        <f t="shared" si="57"/>
        <v>72109</v>
      </c>
      <c r="W822" s="56">
        <v>3735</v>
      </c>
      <c r="X822" s="56">
        <v>3467</v>
      </c>
      <c r="Y822" s="56">
        <v>13512</v>
      </c>
      <c r="Z822" s="56">
        <v>6</v>
      </c>
      <c r="AA822" s="88">
        <f t="shared" si="58"/>
        <v>20720</v>
      </c>
      <c r="AB822" s="56">
        <v>14687</v>
      </c>
      <c r="AC822" s="56">
        <v>477</v>
      </c>
      <c r="AD822" s="56">
        <f t="shared" si="59"/>
        <v>15164</v>
      </c>
      <c r="AE822" s="56">
        <v>8443</v>
      </c>
      <c r="AF822" s="88">
        <v>23607</v>
      </c>
      <c r="AG822" s="56"/>
      <c r="AH822" s="56"/>
      <c r="AI822" s="56"/>
    </row>
    <row r="823" spans="1:35">
      <c r="A823" s="4"/>
      <c r="B823" s="2">
        <v>4</v>
      </c>
      <c r="C823" s="4" t="s">
        <v>393</v>
      </c>
      <c r="D823" s="18" t="s">
        <v>2458</v>
      </c>
      <c r="E823" s="18" t="s">
        <v>2459</v>
      </c>
      <c r="F823" s="18"/>
      <c r="G823" s="19" t="s">
        <v>2460</v>
      </c>
      <c r="H823" s="34">
        <v>5.2371967999999998E-5</v>
      </c>
      <c r="I823" s="55">
        <v>1853189</v>
      </c>
      <c r="J823" s="55">
        <v>-166399</v>
      </c>
      <c r="K823" s="55">
        <v>-331</v>
      </c>
      <c r="L823" s="55">
        <v>237031</v>
      </c>
      <c r="M823" s="55">
        <v>16680</v>
      </c>
      <c r="N823" s="87">
        <v>0</v>
      </c>
      <c r="O823" s="55">
        <v>39421</v>
      </c>
      <c r="P823" s="55">
        <v>-532</v>
      </c>
      <c r="Q823" s="56">
        <f t="shared" si="56"/>
        <v>1979059</v>
      </c>
      <c r="R823" s="56">
        <v>31031</v>
      </c>
      <c r="S823" s="56">
        <v>60318</v>
      </c>
      <c r="T823" s="56">
        <v>381367</v>
      </c>
      <c r="U823" s="56">
        <v>464624</v>
      </c>
      <c r="V823" s="88">
        <f t="shared" si="57"/>
        <v>937340</v>
      </c>
      <c r="W823" s="56">
        <v>59094</v>
      </c>
      <c r="X823" s="56">
        <v>54857</v>
      </c>
      <c r="Y823" s="56">
        <v>213785</v>
      </c>
      <c r="Z823" s="56">
        <v>147</v>
      </c>
      <c r="AA823" s="88">
        <f t="shared" si="58"/>
        <v>327883</v>
      </c>
      <c r="AB823" s="56">
        <v>237031</v>
      </c>
      <c r="AC823" s="56">
        <v>2889</v>
      </c>
      <c r="AD823" s="56">
        <f t="shared" si="59"/>
        <v>239920</v>
      </c>
      <c r="AE823" s="56">
        <v>92411</v>
      </c>
      <c r="AF823" s="88">
        <v>332331</v>
      </c>
      <c r="AG823" s="56"/>
      <c r="AH823" s="56"/>
      <c r="AI823" s="56"/>
    </row>
    <row r="824" spans="1:35">
      <c r="A824" s="4"/>
      <c r="B824" s="2">
        <v>4</v>
      </c>
      <c r="C824" s="4" t="s">
        <v>393</v>
      </c>
      <c r="D824" s="18" t="s">
        <v>2461</v>
      </c>
      <c r="E824" s="18" t="s">
        <v>2462</v>
      </c>
      <c r="F824" s="18"/>
      <c r="G824" s="19" t="s">
        <v>2463</v>
      </c>
      <c r="H824" s="34">
        <v>3.7244750000000003E-5</v>
      </c>
      <c r="I824" s="55">
        <v>1424869</v>
      </c>
      <c r="J824" s="55">
        <v>-118336</v>
      </c>
      <c r="K824" s="55">
        <v>-235</v>
      </c>
      <c r="L824" s="55">
        <v>152774</v>
      </c>
      <c r="M824" s="55">
        <v>11862</v>
      </c>
      <c r="N824" s="87">
        <v>0</v>
      </c>
      <c r="O824" s="55">
        <v>28034</v>
      </c>
      <c r="P824" s="55">
        <v>-91544</v>
      </c>
      <c r="Q824" s="56">
        <f t="shared" si="56"/>
        <v>1407424</v>
      </c>
      <c r="R824" s="56">
        <v>22068</v>
      </c>
      <c r="S824" s="56">
        <v>42896</v>
      </c>
      <c r="T824" s="56">
        <v>271212</v>
      </c>
      <c r="U824" s="56">
        <v>300720</v>
      </c>
      <c r="V824" s="88">
        <f t="shared" si="57"/>
        <v>636896</v>
      </c>
      <c r="W824" s="56">
        <v>42025</v>
      </c>
      <c r="X824" s="56">
        <v>39012</v>
      </c>
      <c r="Y824" s="56">
        <v>152035</v>
      </c>
      <c r="Z824" s="56">
        <v>28494</v>
      </c>
      <c r="AA824" s="88">
        <f t="shared" si="58"/>
        <v>261566</v>
      </c>
      <c r="AB824" s="56">
        <v>152774</v>
      </c>
      <c r="AC824" s="56">
        <v>17847</v>
      </c>
      <c r="AD824" s="56">
        <f t="shared" si="59"/>
        <v>170621</v>
      </c>
      <c r="AE824" s="56">
        <v>56389</v>
      </c>
      <c r="AF824" s="88">
        <v>227010</v>
      </c>
      <c r="AG824" s="56"/>
      <c r="AH824" s="56"/>
      <c r="AI824" s="56"/>
    </row>
    <row r="825" spans="1:35">
      <c r="A825" s="4"/>
      <c r="B825" s="2">
        <v>4</v>
      </c>
      <c r="C825" s="4" t="s">
        <v>393</v>
      </c>
      <c r="D825" s="18" t="s">
        <v>2464</v>
      </c>
      <c r="E825" s="18" t="s">
        <v>2465</v>
      </c>
      <c r="F825" s="18"/>
      <c r="G825" s="19" t="s">
        <v>2466</v>
      </c>
      <c r="H825" s="34">
        <v>6.6222296E-5</v>
      </c>
      <c r="I825" s="55">
        <v>2049834</v>
      </c>
      <c r="J825" s="55">
        <v>-210405</v>
      </c>
      <c r="K825" s="55">
        <v>-418</v>
      </c>
      <c r="L825" s="55">
        <v>343047</v>
      </c>
      <c r="M825" s="55">
        <v>21091</v>
      </c>
      <c r="N825" s="87">
        <v>0</v>
      </c>
      <c r="O825" s="55">
        <v>49846</v>
      </c>
      <c r="P825" s="55">
        <v>249447</v>
      </c>
      <c r="Q825" s="56">
        <f t="shared" si="56"/>
        <v>2502442</v>
      </c>
      <c r="R825" s="56">
        <v>39238</v>
      </c>
      <c r="S825" s="56">
        <v>76270</v>
      </c>
      <c r="T825" s="56">
        <v>482224</v>
      </c>
      <c r="U825" s="56">
        <v>593684</v>
      </c>
      <c r="V825" s="88">
        <f t="shared" si="57"/>
        <v>1191416</v>
      </c>
      <c r="W825" s="56">
        <v>74721</v>
      </c>
      <c r="X825" s="56">
        <v>69364</v>
      </c>
      <c r="Y825" s="56">
        <v>270322</v>
      </c>
      <c r="Z825" s="56">
        <v>195</v>
      </c>
      <c r="AA825" s="88">
        <f t="shared" si="58"/>
        <v>414602</v>
      </c>
      <c r="AB825" s="56">
        <v>343047</v>
      </c>
      <c r="AC825" s="56">
        <v>-39678</v>
      </c>
      <c r="AD825" s="56">
        <f t="shared" si="59"/>
        <v>303369</v>
      </c>
      <c r="AE825" s="56">
        <v>111928</v>
      </c>
      <c r="AF825" s="88">
        <v>415297</v>
      </c>
      <c r="AG825" s="56"/>
      <c r="AH825" s="56"/>
      <c r="AI825" s="56"/>
    </row>
    <row r="826" spans="1:35">
      <c r="A826" s="4"/>
      <c r="B826" s="2">
        <v>4</v>
      </c>
      <c r="C826" s="4" t="s">
        <v>393</v>
      </c>
      <c r="D826" s="18" t="s">
        <v>2467</v>
      </c>
      <c r="E826" s="18" t="s">
        <v>2468</v>
      </c>
      <c r="F826" s="18"/>
      <c r="G826" s="19" t="s">
        <v>2469</v>
      </c>
      <c r="H826" s="34">
        <v>1.1639802700000001E-4</v>
      </c>
      <c r="I826" s="55">
        <v>3016761</v>
      </c>
      <c r="J826" s="55">
        <v>-369826</v>
      </c>
      <c r="K826" s="55">
        <v>-736</v>
      </c>
      <c r="L826" s="55">
        <v>689525</v>
      </c>
      <c r="M826" s="55">
        <v>37072</v>
      </c>
      <c r="N826" s="87">
        <v>0</v>
      </c>
      <c r="O826" s="55">
        <v>87614</v>
      </c>
      <c r="P826" s="55">
        <v>938098</v>
      </c>
      <c r="Q826" s="56">
        <f t="shared" si="56"/>
        <v>4398508</v>
      </c>
      <c r="R826" s="56">
        <v>68968</v>
      </c>
      <c r="S826" s="56">
        <v>134059</v>
      </c>
      <c r="T826" s="56">
        <v>847599</v>
      </c>
      <c r="U826" s="56">
        <v>1719668</v>
      </c>
      <c r="V826" s="88">
        <f t="shared" si="57"/>
        <v>2770294</v>
      </c>
      <c r="W826" s="56">
        <v>131337</v>
      </c>
      <c r="X826" s="56">
        <v>121921</v>
      </c>
      <c r="Y826" s="56">
        <v>475142</v>
      </c>
      <c r="Z826" s="56">
        <v>206</v>
      </c>
      <c r="AA826" s="88">
        <f t="shared" si="58"/>
        <v>728606</v>
      </c>
      <c r="AB826" s="56">
        <v>689525</v>
      </c>
      <c r="AC826" s="56">
        <v>-156297</v>
      </c>
      <c r="AD826" s="56">
        <f t="shared" si="59"/>
        <v>533228</v>
      </c>
      <c r="AE826" s="56">
        <v>318667</v>
      </c>
      <c r="AF826" s="88">
        <v>851895</v>
      </c>
      <c r="AG826" s="56"/>
      <c r="AH826" s="56"/>
      <c r="AI826" s="56"/>
    </row>
    <row r="827" spans="1:35">
      <c r="A827" s="4"/>
      <c r="B827" s="2">
        <v>4</v>
      </c>
      <c r="C827" s="4" t="s">
        <v>393</v>
      </c>
      <c r="D827" s="18" t="s">
        <v>2470</v>
      </c>
      <c r="E827" s="18" t="s">
        <v>2471</v>
      </c>
      <c r="F827" s="18"/>
      <c r="G827" s="19" t="s">
        <v>2472</v>
      </c>
      <c r="H827" s="34">
        <v>7.5263438999999995E-5</v>
      </c>
      <c r="I827" s="55">
        <v>2777380</v>
      </c>
      <c r="J827" s="55">
        <v>-239131</v>
      </c>
      <c r="K827" s="55">
        <v>-476</v>
      </c>
      <c r="L827" s="55">
        <v>323777</v>
      </c>
      <c r="M827" s="55">
        <v>23971</v>
      </c>
      <c r="N827" s="87">
        <v>0</v>
      </c>
      <c r="O827" s="55">
        <v>56651</v>
      </c>
      <c r="P827" s="55">
        <v>-98079</v>
      </c>
      <c r="Q827" s="56">
        <f t="shared" si="56"/>
        <v>2844093</v>
      </c>
      <c r="R827" s="56">
        <v>44595</v>
      </c>
      <c r="S827" s="56">
        <v>86683</v>
      </c>
      <c r="T827" s="56">
        <v>548061</v>
      </c>
      <c r="U827" s="56">
        <v>779934</v>
      </c>
      <c r="V827" s="88">
        <f t="shared" si="57"/>
        <v>1459273</v>
      </c>
      <c r="W827" s="56">
        <v>84923</v>
      </c>
      <c r="X827" s="56">
        <v>78834</v>
      </c>
      <c r="Y827" s="56">
        <v>307229</v>
      </c>
      <c r="Z827" s="56">
        <v>186</v>
      </c>
      <c r="AA827" s="88">
        <f t="shared" si="58"/>
        <v>471172</v>
      </c>
      <c r="AB827" s="56">
        <v>323777</v>
      </c>
      <c r="AC827" s="56">
        <v>21010</v>
      </c>
      <c r="AD827" s="56">
        <f t="shared" si="59"/>
        <v>344787</v>
      </c>
      <c r="AE827" s="56">
        <v>157517</v>
      </c>
      <c r="AF827" s="88">
        <v>502304</v>
      </c>
      <c r="AG827" s="56"/>
      <c r="AH827" s="56"/>
      <c r="AI827" s="56"/>
    </row>
    <row r="828" spans="1:35">
      <c r="A828" s="4"/>
      <c r="B828" s="2">
        <v>4</v>
      </c>
      <c r="C828" s="4" t="s">
        <v>393</v>
      </c>
      <c r="D828" s="18" t="s">
        <v>2473</v>
      </c>
      <c r="E828" s="18" t="s">
        <v>2474</v>
      </c>
      <c r="F828" s="18"/>
      <c r="G828" s="19" t="s">
        <v>2475</v>
      </c>
      <c r="H828" s="34">
        <v>4.9388887999999998E-5</v>
      </c>
      <c r="I828" s="55">
        <v>1689949</v>
      </c>
      <c r="J828" s="55">
        <v>-156921</v>
      </c>
      <c r="K828" s="55">
        <v>-312</v>
      </c>
      <c r="L828" s="55">
        <v>232048</v>
      </c>
      <c r="M828" s="55">
        <v>15730</v>
      </c>
      <c r="N828" s="87">
        <v>0</v>
      </c>
      <c r="O828" s="55">
        <v>37175</v>
      </c>
      <c r="P828" s="55">
        <v>48664</v>
      </c>
      <c r="Q828" s="56">
        <f t="shared" si="56"/>
        <v>1866333</v>
      </c>
      <c r="R828" s="56">
        <v>29264</v>
      </c>
      <c r="S828" s="56">
        <v>56882</v>
      </c>
      <c r="T828" s="56">
        <v>359645</v>
      </c>
      <c r="U828" s="56">
        <v>386693</v>
      </c>
      <c r="V828" s="88">
        <f t="shared" si="57"/>
        <v>832484</v>
      </c>
      <c r="W828" s="56">
        <v>55728</v>
      </c>
      <c r="X828" s="56">
        <v>51732</v>
      </c>
      <c r="Y828" s="56">
        <v>201608</v>
      </c>
      <c r="Z828" s="56">
        <v>152</v>
      </c>
      <c r="AA828" s="88">
        <f t="shared" si="58"/>
        <v>309220</v>
      </c>
      <c r="AB828" s="56">
        <v>232048</v>
      </c>
      <c r="AC828" s="56">
        <v>-5794</v>
      </c>
      <c r="AD828" s="56">
        <f t="shared" si="59"/>
        <v>226254</v>
      </c>
      <c r="AE828" s="56">
        <v>75705</v>
      </c>
      <c r="AF828" s="88">
        <v>301959</v>
      </c>
      <c r="AG828" s="56"/>
      <c r="AH828" s="56"/>
      <c r="AI828" s="56"/>
    </row>
    <row r="829" spans="1:35">
      <c r="A829" s="4"/>
      <c r="B829" s="2">
        <v>4</v>
      </c>
      <c r="C829" s="4" t="s">
        <v>393</v>
      </c>
      <c r="D829" s="18" t="s">
        <v>2476</v>
      </c>
      <c r="E829" s="18" t="s">
        <v>2477</v>
      </c>
      <c r="F829" s="18"/>
      <c r="G829" s="19" t="s">
        <v>2478</v>
      </c>
      <c r="H829" s="34">
        <v>2.1102818999999999E-5</v>
      </c>
      <c r="I829" s="55">
        <v>762541</v>
      </c>
      <c r="J829" s="55">
        <v>-67049</v>
      </c>
      <c r="K829" s="55">
        <v>-133</v>
      </c>
      <c r="L829" s="55">
        <v>93175</v>
      </c>
      <c r="M829" s="55">
        <v>6721</v>
      </c>
      <c r="N829" s="87">
        <v>0</v>
      </c>
      <c r="O829" s="55">
        <v>15884</v>
      </c>
      <c r="P829" s="55">
        <v>-13695</v>
      </c>
      <c r="Q829" s="56">
        <f t="shared" si="56"/>
        <v>797444</v>
      </c>
      <c r="R829" s="56">
        <v>12504</v>
      </c>
      <c r="S829" s="56">
        <v>24305</v>
      </c>
      <c r="T829" s="56">
        <v>153669</v>
      </c>
      <c r="U829" s="56">
        <v>228724</v>
      </c>
      <c r="V829" s="88">
        <f t="shared" si="57"/>
        <v>419202</v>
      </c>
      <c r="W829" s="56">
        <v>23811</v>
      </c>
      <c r="X829" s="56">
        <v>22104</v>
      </c>
      <c r="Y829" s="56">
        <v>86143</v>
      </c>
      <c r="Z829" s="56">
        <v>0</v>
      </c>
      <c r="AA829" s="88">
        <f t="shared" si="58"/>
        <v>132058</v>
      </c>
      <c r="AB829" s="56">
        <v>93175</v>
      </c>
      <c r="AC829" s="56">
        <v>3499</v>
      </c>
      <c r="AD829" s="56">
        <f t="shared" si="59"/>
        <v>96674</v>
      </c>
      <c r="AE829" s="56">
        <v>45990</v>
      </c>
      <c r="AF829" s="88">
        <v>142664</v>
      </c>
      <c r="AG829" s="56"/>
      <c r="AH829" s="56"/>
      <c r="AI829" s="56"/>
    </row>
    <row r="830" spans="1:35">
      <c r="A830" s="4"/>
      <c r="B830" s="2">
        <v>4</v>
      </c>
      <c r="C830" s="4" t="s">
        <v>393</v>
      </c>
      <c r="D830" s="18" t="s">
        <v>2479</v>
      </c>
      <c r="E830" s="18" t="s">
        <v>2480</v>
      </c>
      <c r="F830" s="18"/>
      <c r="G830" s="19" t="s">
        <v>2481</v>
      </c>
      <c r="H830" s="34">
        <v>1.1021155000000001E-5</v>
      </c>
      <c r="I830" s="55">
        <v>461442</v>
      </c>
      <c r="J830" s="55">
        <v>-35017</v>
      </c>
      <c r="K830" s="55">
        <v>-70</v>
      </c>
      <c r="L830" s="55">
        <v>39329</v>
      </c>
      <c r="M830" s="55">
        <v>3510</v>
      </c>
      <c r="N830" s="87">
        <v>0</v>
      </c>
      <c r="O830" s="55">
        <v>8296</v>
      </c>
      <c r="P830" s="55">
        <v>-61017</v>
      </c>
      <c r="Q830" s="56">
        <f t="shared" si="56"/>
        <v>416473</v>
      </c>
      <c r="R830" s="56">
        <v>6530</v>
      </c>
      <c r="S830" s="56">
        <v>12693</v>
      </c>
      <c r="T830" s="56">
        <v>80255</v>
      </c>
      <c r="U830" s="56">
        <v>116825</v>
      </c>
      <c r="V830" s="88">
        <f t="shared" si="57"/>
        <v>216303</v>
      </c>
      <c r="W830" s="56">
        <v>12436</v>
      </c>
      <c r="X830" s="56">
        <v>11544</v>
      </c>
      <c r="Y830" s="56">
        <v>44989</v>
      </c>
      <c r="Z830" s="56">
        <v>35255</v>
      </c>
      <c r="AA830" s="88">
        <f t="shared" si="58"/>
        <v>104224</v>
      </c>
      <c r="AB830" s="56">
        <v>39329</v>
      </c>
      <c r="AC830" s="56">
        <v>11160</v>
      </c>
      <c r="AD830" s="56">
        <f t="shared" si="59"/>
        <v>50489</v>
      </c>
      <c r="AE830" s="56">
        <v>17716</v>
      </c>
      <c r="AF830" s="88">
        <v>68205</v>
      </c>
      <c r="AG830" s="56"/>
      <c r="AH830" s="56"/>
      <c r="AI830" s="56"/>
    </row>
    <row r="831" spans="1:35">
      <c r="A831" s="4"/>
      <c r="B831" s="2">
        <v>4</v>
      </c>
      <c r="C831" s="4" t="s">
        <v>393</v>
      </c>
      <c r="D831" s="18" t="s">
        <v>2482</v>
      </c>
      <c r="E831" s="18" t="s">
        <v>2483</v>
      </c>
      <c r="F831" s="18"/>
      <c r="G831" s="19" t="s">
        <v>2484</v>
      </c>
      <c r="H831" s="34">
        <v>6.6091680000000001E-6</v>
      </c>
      <c r="I831" s="55">
        <v>251930</v>
      </c>
      <c r="J831" s="55">
        <v>-20999</v>
      </c>
      <c r="K831" s="55">
        <v>-42</v>
      </c>
      <c r="L831" s="55">
        <v>27246</v>
      </c>
      <c r="M831" s="55">
        <v>2105</v>
      </c>
      <c r="N831" s="87">
        <v>0</v>
      </c>
      <c r="O831" s="55">
        <v>4974</v>
      </c>
      <c r="P831" s="55">
        <v>-15463</v>
      </c>
      <c r="Q831" s="56">
        <f t="shared" si="56"/>
        <v>249751</v>
      </c>
      <c r="R831" s="56">
        <v>3916</v>
      </c>
      <c r="S831" s="56">
        <v>7612</v>
      </c>
      <c r="T831" s="56">
        <v>48127</v>
      </c>
      <c r="U831" s="56">
        <v>94123</v>
      </c>
      <c r="V831" s="88">
        <f t="shared" si="57"/>
        <v>153778</v>
      </c>
      <c r="W831" s="56">
        <v>7457</v>
      </c>
      <c r="X831" s="56">
        <v>6923</v>
      </c>
      <c r="Y831" s="56">
        <v>26979</v>
      </c>
      <c r="Z831" s="56">
        <v>10</v>
      </c>
      <c r="AA831" s="88">
        <f t="shared" si="58"/>
        <v>41369</v>
      </c>
      <c r="AB831" s="56">
        <v>27246</v>
      </c>
      <c r="AC831" s="56">
        <v>3031</v>
      </c>
      <c r="AD831" s="56">
        <f t="shared" si="59"/>
        <v>30277</v>
      </c>
      <c r="AE831" s="56">
        <v>19100</v>
      </c>
      <c r="AF831" s="88">
        <v>49377</v>
      </c>
      <c r="AG831" s="56"/>
      <c r="AH831" s="56"/>
      <c r="AI831" s="56"/>
    </row>
    <row r="832" spans="1:35">
      <c r="A832" s="4"/>
      <c r="B832" s="2">
        <v>4</v>
      </c>
      <c r="C832" s="4" t="s">
        <v>393</v>
      </c>
      <c r="D832" s="18" t="s">
        <v>2485</v>
      </c>
      <c r="E832" s="18" t="s">
        <v>2486</v>
      </c>
      <c r="F832" s="18"/>
      <c r="G832" s="19" t="s">
        <v>2487</v>
      </c>
      <c r="H832" s="34">
        <v>1.6673837000000001E-5</v>
      </c>
      <c r="I832" s="55">
        <v>544970</v>
      </c>
      <c r="J832" s="55">
        <v>-52977</v>
      </c>
      <c r="K832" s="55">
        <v>-105</v>
      </c>
      <c r="L832" s="55">
        <v>82115</v>
      </c>
      <c r="M832" s="55">
        <v>5310</v>
      </c>
      <c r="N832" s="87">
        <v>0</v>
      </c>
      <c r="O832" s="55">
        <v>12550</v>
      </c>
      <c r="P832" s="55">
        <v>38217</v>
      </c>
      <c r="Q832" s="56">
        <f t="shared" si="56"/>
        <v>630080</v>
      </c>
      <c r="R832" s="56">
        <v>9880</v>
      </c>
      <c r="S832" s="56">
        <v>19204</v>
      </c>
      <c r="T832" s="56">
        <v>121417</v>
      </c>
      <c r="U832" s="56">
        <v>221979</v>
      </c>
      <c r="V832" s="88">
        <f t="shared" si="57"/>
        <v>372480</v>
      </c>
      <c r="W832" s="56">
        <v>18814</v>
      </c>
      <c r="X832" s="56">
        <v>17465</v>
      </c>
      <c r="Y832" s="56">
        <v>68063</v>
      </c>
      <c r="Z832" s="56">
        <v>33</v>
      </c>
      <c r="AA832" s="88">
        <f t="shared" si="58"/>
        <v>104375</v>
      </c>
      <c r="AB832" s="56">
        <v>82115</v>
      </c>
      <c r="AC832" s="56">
        <v>-5731</v>
      </c>
      <c r="AD832" s="56">
        <f t="shared" si="59"/>
        <v>76384</v>
      </c>
      <c r="AE832" s="56">
        <v>43220</v>
      </c>
      <c r="AF832" s="88">
        <v>119604</v>
      </c>
      <c r="AG832" s="56"/>
      <c r="AH832" s="56"/>
      <c r="AI832" s="56"/>
    </row>
    <row r="833" spans="1:35">
      <c r="A833" s="4"/>
      <c r="B833" s="2">
        <v>4</v>
      </c>
      <c r="C833" s="4" t="s">
        <v>393</v>
      </c>
      <c r="D833" s="18" t="s">
        <v>2488</v>
      </c>
      <c r="E833" s="18" t="s">
        <v>2489</v>
      </c>
      <c r="F833" s="18"/>
      <c r="G833" s="19" t="s">
        <v>2490</v>
      </c>
      <c r="H833" s="34">
        <v>1.01709868E-4</v>
      </c>
      <c r="I833" s="55">
        <v>3844309</v>
      </c>
      <c r="J833" s="55">
        <v>-323158</v>
      </c>
      <c r="K833" s="55">
        <v>-643</v>
      </c>
      <c r="L833" s="55">
        <v>424111</v>
      </c>
      <c r="M833" s="55">
        <v>32394</v>
      </c>
      <c r="N833" s="87">
        <v>0</v>
      </c>
      <c r="O833" s="55">
        <v>76558</v>
      </c>
      <c r="P833" s="55">
        <v>-210106</v>
      </c>
      <c r="Q833" s="56">
        <f t="shared" si="56"/>
        <v>3843465</v>
      </c>
      <c r="R833" s="56">
        <v>60265</v>
      </c>
      <c r="S833" s="56">
        <v>117142</v>
      </c>
      <c r="T833" s="56">
        <v>740641</v>
      </c>
      <c r="U833" s="56">
        <v>632418</v>
      </c>
      <c r="V833" s="88">
        <f t="shared" si="57"/>
        <v>1550466</v>
      </c>
      <c r="W833" s="56">
        <v>114764</v>
      </c>
      <c r="X833" s="56">
        <v>106536</v>
      </c>
      <c r="Y833" s="56">
        <v>415184</v>
      </c>
      <c r="Z833" s="56">
        <v>76719</v>
      </c>
      <c r="AA833" s="88">
        <f t="shared" si="58"/>
        <v>713203</v>
      </c>
      <c r="AB833" s="56">
        <v>424111</v>
      </c>
      <c r="AC833" s="56">
        <v>41830</v>
      </c>
      <c r="AD833" s="56">
        <f t="shared" si="59"/>
        <v>465941</v>
      </c>
      <c r="AE833" s="56">
        <v>115668</v>
      </c>
      <c r="AF833" s="88">
        <v>581609</v>
      </c>
      <c r="AG833" s="56"/>
      <c r="AH833" s="56"/>
      <c r="AI833" s="56"/>
    </row>
    <row r="834" spans="1:35">
      <c r="A834" s="4"/>
      <c r="B834" s="2">
        <v>4</v>
      </c>
      <c r="C834" s="4" t="s">
        <v>393</v>
      </c>
      <c r="D834" s="18" t="s">
        <v>2491</v>
      </c>
      <c r="E834" s="18" t="s">
        <v>2492</v>
      </c>
      <c r="F834" s="18"/>
      <c r="G834" s="19" t="s">
        <v>2493</v>
      </c>
      <c r="H834" s="34">
        <v>2.1174736899999999E-4</v>
      </c>
      <c r="I834" s="55">
        <v>7822130</v>
      </c>
      <c r="J834" s="55">
        <v>-672775</v>
      </c>
      <c r="K834" s="55">
        <v>-1338</v>
      </c>
      <c r="L834" s="55">
        <v>909708</v>
      </c>
      <c r="M834" s="55">
        <v>67440</v>
      </c>
      <c r="N834" s="87">
        <v>0</v>
      </c>
      <c r="O834" s="55">
        <v>159383</v>
      </c>
      <c r="P834" s="55">
        <v>-282930</v>
      </c>
      <c r="Q834" s="56">
        <f t="shared" si="56"/>
        <v>8001618</v>
      </c>
      <c r="R834" s="56">
        <v>125464</v>
      </c>
      <c r="S834" s="56">
        <v>243875</v>
      </c>
      <c r="T834" s="56">
        <v>1541923</v>
      </c>
      <c r="U834" s="56">
        <v>658343</v>
      </c>
      <c r="V834" s="88">
        <f t="shared" si="57"/>
        <v>2569605</v>
      </c>
      <c r="W834" s="56">
        <v>238924</v>
      </c>
      <c r="X834" s="56">
        <v>221794</v>
      </c>
      <c r="Y834" s="56">
        <v>864362</v>
      </c>
      <c r="Z834" s="56">
        <v>141245</v>
      </c>
      <c r="AA834" s="88">
        <f t="shared" si="58"/>
        <v>1466325</v>
      </c>
      <c r="AB834" s="56">
        <v>909708</v>
      </c>
      <c r="AC834" s="56">
        <v>60323</v>
      </c>
      <c r="AD834" s="56">
        <f t="shared" si="59"/>
        <v>970031</v>
      </c>
      <c r="AE834" s="56">
        <v>109736</v>
      </c>
      <c r="AF834" s="88">
        <v>1079767</v>
      </c>
      <c r="AG834" s="56"/>
      <c r="AH834" s="56"/>
      <c r="AI834" s="56"/>
    </row>
    <row r="835" spans="1:35">
      <c r="A835" s="4"/>
      <c r="B835" s="2">
        <v>4</v>
      </c>
      <c r="C835" s="4" t="s">
        <v>393</v>
      </c>
      <c r="D835" s="18" t="s">
        <v>2494</v>
      </c>
      <c r="E835" s="18" t="s">
        <v>2495</v>
      </c>
      <c r="F835" s="18"/>
      <c r="G835" s="19" t="s">
        <v>2496</v>
      </c>
      <c r="H835" s="34">
        <v>5.8720532999999998E-5</v>
      </c>
      <c r="I835" s="55">
        <v>2235238</v>
      </c>
      <c r="J835" s="55">
        <v>-186570</v>
      </c>
      <c r="K835" s="55">
        <v>-371</v>
      </c>
      <c r="L835" s="55">
        <v>242522</v>
      </c>
      <c r="M835" s="55">
        <v>18702</v>
      </c>
      <c r="N835" s="87">
        <v>0</v>
      </c>
      <c r="O835" s="55">
        <v>44199</v>
      </c>
      <c r="P835" s="55">
        <v>-134758</v>
      </c>
      <c r="Q835" s="56">
        <f t="shared" si="56"/>
        <v>2218962</v>
      </c>
      <c r="R835" s="56">
        <v>34793</v>
      </c>
      <c r="S835" s="56">
        <v>67630</v>
      </c>
      <c r="T835" s="56">
        <v>427597</v>
      </c>
      <c r="U835" s="56">
        <v>519307</v>
      </c>
      <c r="V835" s="88">
        <f t="shared" si="57"/>
        <v>1049327</v>
      </c>
      <c r="W835" s="56">
        <v>66257</v>
      </c>
      <c r="X835" s="56">
        <v>61507</v>
      </c>
      <c r="Y835" s="56">
        <v>239700</v>
      </c>
      <c r="Z835" s="56">
        <v>27014</v>
      </c>
      <c r="AA835" s="88">
        <f t="shared" si="58"/>
        <v>394478</v>
      </c>
      <c r="AB835" s="56">
        <v>242522</v>
      </c>
      <c r="AC835" s="56">
        <v>26481</v>
      </c>
      <c r="AD835" s="56">
        <f t="shared" si="59"/>
        <v>269003</v>
      </c>
      <c r="AE835" s="56">
        <v>101224</v>
      </c>
      <c r="AF835" s="88">
        <v>370227</v>
      </c>
      <c r="AG835" s="56"/>
      <c r="AH835" s="56"/>
      <c r="AI835" s="56"/>
    </row>
    <row r="836" spans="1:35">
      <c r="A836" s="4"/>
      <c r="B836" s="2">
        <v>4</v>
      </c>
      <c r="C836" s="4" t="s">
        <v>393</v>
      </c>
      <c r="D836" s="18" t="s">
        <v>2497</v>
      </c>
      <c r="E836" s="18" t="s">
        <v>2498</v>
      </c>
      <c r="F836" s="18"/>
      <c r="G836" s="19" t="s">
        <v>2499</v>
      </c>
      <c r="H836" s="34">
        <v>6.7290829999999998E-6</v>
      </c>
      <c r="I836" s="55">
        <v>244931</v>
      </c>
      <c r="J836" s="55">
        <v>-21380</v>
      </c>
      <c r="K836" s="55">
        <v>-43</v>
      </c>
      <c r="L836" s="55">
        <v>29448</v>
      </c>
      <c r="M836" s="55">
        <v>2143</v>
      </c>
      <c r="N836" s="87">
        <v>0</v>
      </c>
      <c r="O836" s="55">
        <v>5065</v>
      </c>
      <c r="P836" s="55">
        <v>-5882</v>
      </c>
      <c r="Q836" s="56">
        <f t="shared" si="56"/>
        <v>254282</v>
      </c>
      <c r="R836" s="56">
        <v>3987</v>
      </c>
      <c r="S836" s="56">
        <v>7750</v>
      </c>
      <c r="T836" s="56">
        <v>49000</v>
      </c>
      <c r="U836" s="56">
        <v>69386</v>
      </c>
      <c r="V836" s="88">
        <f t="shared" si="57"/>
        <v>130123</v>
      </c>
      <c r="W836" s="56">
        <v>7593</v>
      </c>
      <c r="X836" s="56">
        <v>7048</v>
      </c>
      <c r="Y836" s="56">
        <v>27468</v>
      </c>
      <c r="Z836" s="56">
        <v>17</v>
      </c>
      <c r="AA836" s="88">
        <f t="shared" si="58"/>
        <v>42126</v>
      </c>
      <c r="AB836" s="56">
        <v>29448</v>
      </c>
      <c r="AC836" s="56">
        <v>1378</v>
      </c>
      <c r="AD836" s="56">
        <f t="shared" si="59"/>
        <v>30826</v>
      </c>
      <c r="AE836" s="56">
        <v>13945</v>
      </c>
      <c r="AF836" s="88">
        <v>44771</v>
      </c>
      <c r="AG836" s="56"/>
      <c r="AH836" s="56"/>
      <c r="AI836" s="56"/>
    </row>
    <row r="837" spans="1:35">
      <c r="A837" s="4"/>
      <c r="B837" s="2">
        <v>4</v>
      </c>
      <c r="C837" s="4" t="s">
        <v>393</v>
      </c>
      <c r="D837" s="18" t="s">
        <v>2500</v>
      </c>
      <c r="E837" s="18" t="s">
        <v>2501</v>
      </c>
      <c r="F837" s="18"/>
      <c r="G837" s="19" t="s">
        <v>2502</v>
      </c>
      <c r="H837" s="34">
        <v>2.2978275899999999E-4</v>
      </c>
      <c r="I837" s="55">
        <v>8640098</v>
      </c>
      <c r="J837" s="55">
        <v>-730078</v>
      </c>
      <c r="K837" s="55">
        <v>-1452</v>
      </c>
      <c r="L837" s="55">
        <v>964788</v>
      </c>
      <c r="M837" s="55">
        <v>73185</v>
      </c>
      <c r="N837" s="87">
        <v>0</v>
      </c>
      <c r="O837" s="55">
        <v>172958</v>
      </c>
      <c r="P837" s="55">
        <v>-436350</v>
      </c>
      <c r="Q837" s="56">
        <f t="shared" si="56"/>
        <v>8683149</v>
      </c>
      <c r="R837" s="56">
        <v>136150</v>
      </c>
      <c r="S837" s="56">
        <v>264647</v>
      </c>
      <c r="T837" s="56">
        <v>1673255</v>
      </c>
      <c r="U837" s="56">
        <v>1561808</v>
      </c>
      <c r="V837" s="88">
        <f t="shared" si="57"/>
        <v>3635860</v>
      </c>
      <c r="W837" s="56">
        <v>259274</v>
      </c>
      <c r="X837" s="56">
        <v>240685</v>
      </c>
      <c r="Y837" s="56">
        <v>937983</v>
      </c>
      <c r="Z837" s="56">
        <v>110953</v>
      </c>
      <c r="AA837" s="88">
        <f t="shared" si="58"/>
        <v>1548895</v>
      </c>
      <c r="AB837" s="56">
        <v>964788</v>
      </c>
      <c r="AC837" s="56">
        <v>87864</v>
      </c>
      <c r="AD837" s="56">
        <f t="shared" si="59"/>
        <v>1052652</v>
      </c>
      <c r="AE837" s="56">
        <v>299266</v>
      </c>
      <c r="AF837" s="88">
        <v>1351918</v>
      </c>
      <c r="AG837" s="56"/>
      <c r="AH837" s="56"/>
      <c r="AI837" s="56"/>
    </row>
    <row r="838" spans="1:35">
      <c r="A838" s="4"/>
      <c r="B838" s="2">
        <v>4</v>
      </c>
      <c r="C838" s="4" t="s">
        <v>393</v>
      </c>
      <c r="D838" s="18" t="s">
        <v>2503</v>
      </c>
      <c r="E838" s="18" t="s">
        <v>2504</v>
      </c>
      <c r="F838" s="18"/>
      <c r="G838" s="19" t="s">
        <v>2505</v>
      </c>
      <c r="H838" s="34">
        <v>3.4731887999999999E-5</v>
      </c>
      <c r="I838" s="55">
        <v>1303836</v>
      </c>
      <c r="J838" s="55">
        <v>-110352</v>
      </c>
      <c r="K838" s="55">
        <v>-219</v>
      </c>
      <c r="L838" s="55">
        <v>146142</v>
      </c>
      <c r="M838" s="55">
        <v>11062</v>
      </c>
      <c r="N838" s="87">
        <v>0</v>
      </c>
      <c r="O838" s="55">
        <v>26143</v>
      </c>
      <c r="P838" s="55">
        <v>-64146</v>
      </c>
      <c r="Q838" s="56">
        <f t="shared" si="56"/>
        <v>1312466</v>
      </c>
      <c r="R838" s="56">
        <v>20579</v>
      </c>
      <c r="S838" s="56">
        <v>40002</v>
      </c>
      <c r="T838" s="56">
        <v>252914</v>
      </c>
      <c r="U838" s="56">
        <v>425661</v>
      </c>
      <c r="V838" s="88">
        <f t="shared" si="57"/>
        <v>739156</v>
      </c>
      <c r="W838" s="56">
        <v>39189</v>
      </c>
      <c r="X838" s="56">
        <v>36380</v>
      </c>
      <c r="Y838" s="56">
        <v>141777</v>
      </c>
      <c r="Z838" s="56">
        <v>72</v>
      </c>
      <c r="AA838" s="88">
        <f t="shared" si="58"/>
        <v>217418</v>
      </c>
      <c r="AB838" s="56">
        <v>146142</v>
      </c>
      <c r="AC838" s="56">
        <v>12967</v>
      </c>
      <c r="AD838" s="56">
        <f t="shared" si="59"/>
        <v>159109</v>
      </c>
      <c r="AE838" s="56">
        <v>86235</v>
      </c>
      <c r="AF838" s="88">
        <v>245344</v>
      </c>
      <c r="AG838" s="56"/>
      <c r="AH838" s="56"/>
      <c r="AI838" s="56"/>
    </row>
    <row r="839" spans="1:35">
      <c r="A839" s="4"/>
      <c r="B839" s="2">
        <v>4</v>
      </c>
      <c r="C839" s="4" t="s">
        <v>393</v>
      </c>
      <c r="D839" s="18" t="s">
        <v>2506</v>
      </c>
      <c r="E839" s="18" t="s">
        <v>2507</v>
      </c>
      <c r="F839" s="18"/>
      <c r="G839" s="19" t="s">
        <v>2508</v>
      </c>
      <c r="H839" s="34">
        <v>1.048862E-5</v>
      </c>
      <c r="I839" s="55">
        <v>375580</v>
      </c>
      <c r="J839" s="55">
        <v>-33325</v>
      </c>
      <c r="K839" s="55">
        <v>-66</v>
      </c>
      <c r="L839" s="55">
        <v>46815</v>
      </c>
      <c r="M839" s="55">
        <v>3340</v>
      </c>
      <c r="N839" s="87">
        <v>0</v>
      </c>
      <c r="O839" s="55">
        <v>7895</v>
      </c>
      <c r="P839" s="55">
        <v>-3890</v>
      </c>
      <c r="Q839" s="56">
        <f t="shared" si="56"/>
        <v>396349</v>
      </c>
      <c r="R839" s="56">
        <v>6215</v>
      </c>
      <c r="S839" s="56">
        <v>12080</v>
      </c>
      <c r="T839" s="56">
        <v>76377</v>
      </c>
      <c r="U839" s="56">
        <v>62479</v>
      </c>
      <c r="V839" s="88">
        <f t="shared" si="57"/>
        <v>157151</v>
      </c>
      <c r="W839" s="56">
        <v>11835</v>
      </c>
      <c r="X839" s="56">
        <v>10986</v>
      </c>
      <c r="Y839" s="56">
        <v>42815</v>
      </c>
      <c r="Z839" s="56">
        <v>36</v>
      </c>
      <c r="AA839" s="88">
        <f t="shared" si="58"/>
        <v>65672</v>
      </c>
      <c r="AB839" s="56">
        <v>46815</v>
      </c>
      <c r="AC839" s="56">
        <v>1234</v>
      </c>
      <c r="AD839" s="56">
        <f t="shared" si="59"/>
        <v>48049</v>
      </c>
      <c r="AE839" s="56">
        <v>12517</v>
      </c>
      <c r="AF839" s="88">
        <v>60566</v>
      </c>
      <c r="AG839" s="56"/>
      <c r="AH839" s="56"/>
      <c r="AI839" s="56"/>
    </row>
    <row r="840" spans="1:35">
      <c r="A840" s="4"/>
      <c r="B840" s="2">
        <v>4</v>
      </c>
      <c r="C840" s="4" t="s">
        <v>393</v>
      </c>
      <c r="D840" s="18" t="s">
        <v>2509</v>
      </c>
      <c r="E840" s="18" t="s">
        <v>2510</v>
      </c>
      <c r="F840" s="18"/>
      <c r="G840" s="19" t="s">
        <v>2511</v>
      </c>
      <c r="H840" s="34">
        <v>5.6330102999999999E-5</v>
      </c>
      <c r="I840" s="55">
        <v>2222689</v>
      </c>
      <c r="J840" s="55">
        <v>-178975</v>
      </c>
      <c r="K840" s="55">
        <v>-356</v>
      </c>
      <c r="L840" s="55">
        <v>221066</v>
      </c>
      <c r="M840" s="55">
        <v>17941</v>
      </c>
      <c r="N840" s="87">
        <v>0</v>
      </c>
      <c r="O840" s="55">
        <v>42400</v>
      </c>
      <c r="P840" s="55">
        <v>-196134</v>
      </c>
      <c r="Q840" s="56">
        <f t="shared" si="56"/>
        <v>2128631</v>
      </c>
      <c r="R840" s="56">
        <v>33377</v>
      </c>
      <c r="S840" s="56">
        <v>64877</v>
      </c>
      <c r="T840" s="56">
        <v>410190</v>
      </c>
      <c r="U840" s="56">
        <v>574631</v>
      </c>
      <c r="V840" s="88">
        <f t="shared" si="57"/>
        <v>1083075</v>
      </c>
      <c r="W840" s="56">
        <v>63560</v>
      </c>
      <c r="X840" s="56">
        <v>59003</v>
      </c>
      <c r="Y840" s="56">
        <v>229942</v>
      </c>
      <c r="Z840" s="56">
        <v>74564</v>
      </c>
      <c r="AA840" s="88">
        <f t="shared" si="58"/>
        <v>427069</v>
      </c>
      <c r="AB840" s="56">
        <v>221066</v>
      </c>
      <c r="AC840" s="56">
        <v>36986</v>
      </c>
      <c r="AD840" s="56">
        <f t="shared" si="59"/>
        <v>258052</v>
      </c>
      <c r="AE840" s="56">
        <v>104273</v>
      </c>
      <c r="AF840" s="88">
        <v>362325</v>
      </c>
      <c r="AG840" s="56"/>
      <c r="AH840" s="56"/>
      <c r="AI840" s="56"/>
    </row>
    <row r="841" spans="1:35">
      <c r="A841" s="4"/>
      <c r="B841" s="2">
        <v>4</v>
      </c>
      <c r="C841" s="4" t="s">
        <v>393</v>
      </c>
      <c r="D841" s="18" t="s">
        <v>2512</v>
      </c>
      <c r="E841" s="18" t="s">
        <v>2513</v>
      </c>
      <c r="F841" s="18"/>
      <c r="G841" s="19" t="s">
        <v>2514</v>
      </c>
      <c r="H841" s="34">
        <v>1.8496731899999999E-4</v>
      </c>
      <c r="I841" s="55">
        <v>7126504</v>
      </c>
      <c r="J841" s="55">
        <v>-587688</v>
      </c>
      <c r="K841" s="55">
        <v>-1169</v>
      </c>
      <c r="L841" s="55">
        <v>751296</v>
      </c>
      <c r="M841" s="55">
        <v>58910</v>
      </c>
      <c r="N841" s="87">
        <v>0</v>
      </c>
      <c r="O841" s="55">
        <v>139226</v>
      </c>
      <c r="P841" s="55">
        <v>-497439</v>
      </c>
      <c r="Q841" s="56">
        <f t="shared" si="56"/>
        <v>6989640</v>
      </c>
      <c r="R841" s="56">
        <v>109596</v>
      </c>
      <c r="S841" s="56">
        <v>213032</v>
      </c>
      <c r="T841" s="56">
        <v>1346913</v>
      </c>
      <c r="U841" s="56">
        <v>1676393</v>
      </c>
      <c r="V841" s="88">
        <f t="shared" si="57"/>
        <v>3345934</v>
      </c>
      <c r="W841" s="56">
        <v>208707</v>
      </c>
      <c r="X841" s="56">
        <v>193744</v>
      </c>
      <c r="Y841" s="56">
        <v>755045</v>
      </c>
      <c r="Z841" s="56">
        <v>149427</v>
      </c>
      <c r="AA841" s="88">
        <f t="shared" si="58"/>
        <v>1306923</v>
      </c>
      <c r="AB841" s="56">
        <v>751296</v>
      </c>
      <c r="AC841" s="56">
        <v>96053</v>
      </c>
      <c r="AD841" s="56">
        <f t="shared" si="59"/>
        <v>847349</v>
      </c>
      <c r="AE841" s="56">
        <v>315990</v>
      </c>
      <c r="AF841" s="88">
        <v>1163339</v>
      </c>
      <c r="AG841" s="56"/>
      <c r="AH841" s="56"/>
      <c r="AI841" s="56"/>
    </row>
    <row r="842" spans="1:35">
      <c r="A842" s="4"/>
      <c r="B842" s="2">
        <v>4</v>
      </c>
      <c r="C842" s="4" t="s">
        <v>393</v>
      </c>
      <c r="D842" s="18" t="s">
        <v>2515</v>
      </c>
      <c r="E842" s="18" t="s">
        <v>2516</v>
      </c>
      <c r="F842" s="18"/>
      <c r="G842" s="19" t="s">
        <v>2517</v>
      </c>
      <c r="H842" s="34">
        <v>1.6353749E-5</v>
      </c>
      <c r="I842" s="55">
        <v>508844</v>
      </c>
      <c r="J842" s="55">
        <v>-51960</v>
      </c>
      <c r="K842" s="55">
        <v>-103</v>
      </c>
      <c r="L842" s="55">
        <v>84327</v>
      </c>
      <c r="M842" s="55">
        <v>5209</v>
      </c>
      <c r="N842" s="87">
        <v>0</v>
      </c>
      <c r="O842" s="55">
        <v>12310</v>
      </c>
      <c r="P842" s="55">
        <v>59357</v>
      </c>
      <c r="Q842" s="56">
        <f t="shared" si="56"/>
        <v>617984</v>
      </c>
      <c r="R842" s="56">
        <v>9690</v>
      </c>
      <c r="S842" s="56">
        <v>18835</v>
      </c>
      <c r="T842" s="56">
        <v>119086</v>
      </c>
      <c r="U842" s="56">
        <v>172533</v>
      </c>
      <c r="V842" s="88">
        <f t="shared" si="57"/>
        <v>320144</v>
      </c>
      <c r="W842" s="56">
        <v>18453</v>
      </c>
      <c r="X842" s="56">
        <v>17130</v>
      </c>
      <c r="Y842" s="56">
        <v>66757</v>
      </c>
      <c r="Z842" s="56">
        <v>43</v>
      </c>
      <c r="AA842" s="88">
        <f t="shared" si="58"/>
        <v>102383</v>
      </c>
      <c r="AB842" s="56">
        <v>84327</v>
      </c>
      <c r="AC842" s="56">
        <v>-9409</v>
      </c>
      <c r="AD842" s="56">
        <f t="shared" si="59"/>
        <v>74918</v>
      </c>
      <c r="AE842" s="56">
        <v>32863</v>
      </c>
      <c r="AF842" s="88">
        <v>107781</v>
      </c>
      <c r="AG842" s="56"/>
      <c r="AH842" s="56"/>
      <c r="AI842" s="56"/>
    </row>
    <row r="843" spans="1:35">
      <c r="A843" s="4"/>
      <c r="B843" s="2">
        <v>4</v>
      </c>
      <c r="C843" s="4" t="s">
        <v>393</v>
      </c>
      <c r="D843" s="18" t="s">
        <v>2518</v>
      </c>
      <c r="E843" s="18" t="s">
        <v>2519</v>
      </c>
      <c r="F843" s="18"/>
      <c r="G843" s="19" t="s">
        <v>2520</v>
      </c>
      <c r="H843" s="34">
        <v>3.7513847190000001E-3</v>
      </c>
      <c r="I843" s="55">
        <v>134428514</v>
      </c>
      <c r="J843" s="55">
        <v>-11919099</v>
      </c>
      <c r="K843" s="55">
        <v>-23706</v>
      </c>
      <c r="L843" s="55">
        <v>16729573</v>
      </c>
      <c r="M843" s="55">
        <v>1194792</v>
      </c>
      <c r="N843" s="87">
        <v>0</v>
      </c>
      <c r="O843" s="55">
        <v>2823688</v>
      </c>
      <c r="P843" s="55">
        <v>-1474512</v>
      </c>
      <c r="Q843" s="56">
        <f t="shared" si="56"/>
        <v>141759250</v>
      </c>
      <c r="R843" s="56">
        <v>2222758</v>
      </c>
      <c r="S843" s="56">
        <v>4320568</v>
      </c>
      <c r="T843" s="56">
        <v>27317201</v>
      </c>
      <c r="U843" s="56">
        <v>21836257</v>
      </c>
      <c r="V843" s="88">
        <f t="shared" si="57"/>
        <v>55696784</v>
      </c>
      <c r="W843" s="56">
        <v>4232849</v>
      </c>
      <c r="X843" s="56">
        <v>3929378</v>
      </c>
      <c r="Y843" s="56">
        <v>15313320</v>
      </c>
      <c r="Z843" s="56">
        <v>12900</v>
      </c>
      <c r="AA843" s="88">
        <f t="shared" si="58"/>
        <v>23488447</v>
      </c>
      <c r="AB843" s="56">
        <v>16729573</v>
      </c>
      <c r="AC843" s="56">
        <v>455801</v>
      </c>
      <c r="AD843" s="56">
        <f t="shared" si="59"/>
        <v>17185374</v>
      </c>
      <c r="AE843" s="56">
        <v>4377001</v>
      </c>
      <c r="AF843" s="88">
        <v>21562375</v>
      </c>
      <c r="AG843" s="56"/>
      <c r="AH843" s="56"/>
      <c r="AI843" s="56"/>
    </row>
    <row r="844" spans="1:35">
      <c r="A844" s="4"/>
      <c r="B844" s="2">
        <v>4</v>
      </c>
      <c r="C844" s="4" t="s">
        <v>393</v>
      </c>
      <c r="D844" s="18" t="s">
        <v>2521</v>
      </c>
      <c r="E844" s="18" t="s">
        <v>2522</v>
      </c>
      <c r="F844" s="18"/>
      <c r="G844" s="19" t="s">
        <v>2523</v>
      </c>
      <c r="H844" s="34">
        <v>8.1730979999999992E-6</v>
      </c>
      <c r="I844" s="55">
        <v>297035</v>
      </c>
      <c r="J844" s="55">
        <v>-25968</v>
      </c>
      <c r="K844" s="55">
        <v>-52</v>
      </c>
      <c r="L844" s="55">
        <v>35835</v>
      </c>
      <c r="M844" s="55">
        <v>2603</v>
      </c>
      <c r="N844" s="87">
        <v>0</v>
      </c>
      <c r="O844" s="55">
        <v>6152</v>
      </c>
      <c r="P844" s="55">
        <v>-6756</v>
      </c>
      <c r="Q844" s="56">
        <f t="shared" si="56"/>
        <v>308849</v>
      </c>
      <c r="R844" s="56">
        <v>4843</v>
      </c>
      <c r="S844" s="56">
        <v>9413</v>
      </c>
      <c r="T844" s="56">
        <v>59516</v>
      </c>
      <c r="U844" s="56">
        <v>96411</v>
      </c>
      <c r="V844" s="88">
        <f t="shared" si="57"/>
        <v>170183</v>
      </c>
      <c r="W844" s="56">
        <v>9222</v>
      </c>
      <c r="X844" s="56">
        <v>8561</v>
      </c>
      <c r="Y844" s="56">
        <v>33363</v>
      </c>
      <c r="Z844" s="56">
        <v>17</v>
      </c>
      <c r="AA844" s="88">
        <f t="shared" si="58"/>
        <v>51163</v>
      </c>
      <c r="AB844" s="56">
        <v>35835</v>
      </c>
      <c r="AC844" s="56">
        <v>1607</v>
      </c>
      <c r="AD844" s="56">
        <f t="shared" si="59"/>
        <v>37442</v>
      </c>
      <c r="AE844" s="56">
        <v>19342</v>
      </c>
      <c r="AF844" s="88">
        <v>56784</v>
      </c>
      <c r="AG844" s="56"/>
      <c r="AH844" s="56"/>
      <c r="AI844" s="56"/>
    </row>
    <row r="845" spans="1:35">
      <c r="A845" s="4"/>
      <c r="B845" s="2">
        <v>4</v>
      </c>
      <c r="C845" s="4" t="s">
        <v>393</v>
      </c>
      <c r="D845" s="18" t="s">
        <v>2524</v>
      </c>
      <c r="E845" s="18" t="s">
        <v>2525</v>
      </c>
      <c r="F845" s="18"/>
      <c r="G845" s="19" t="s">
        <v>2526</v>
      </c>
      <c r="H845" s="34">
        <v>1.4202205E-5</v>
      </c>
      <c r="I845" s="55">
        <v>466390</v>
      </c>
      <c r="J845" s="55">
        <v>-45124</v>
      </c>
      <c r="K845" s="55">
        <v>-90</v>
      </c>
      <c r="L845" s="55">
        <v>69617</v>
      </c>
      <c r="M845" s="55">
        <v>4523</v>
      </c>
      <c r="N845" s="87">
        <v>0</v>
      </c>
      <c r="O845" s="55">
        <v>10690</v>
      </c>
      <c r="P845" s="55">
        <v>30674</v>
      </c>
      <c r="Q845" s="56">
        <f t="shared" si="56"/>
        <v>536680</v>
      </c>
      <c r="R845" s="56">
        <v>8415</v>
      </c>
      <c r="S845" s="56">
        <v>16357</v>
      </c>
      <c r="T845" s="56">
        <v>103419</v>
      </c>
      <c r="U845" s="56">
        <v>194365</v>
      </c>
      <c r="V845" s="88">
        <f t="shared" si="57"/>
        <v>322556</v>
      </c>
      <c r="W845" s="56">
        <v>16025</v>
      </c>
      <c r="X845" s="56">
        <v>14876</v>
      </c>
      <c r="Y845" s="56">
        <v>57974</v>
      </c>
      <c r="Z845" s="56">
        <v>27</v>
      </c>
      <c r="AA845" s="88">
        <f t="shared" si="58"/>
        <v>88902</v>
      </c>
      <c r="AB845" s="56">
        <v>69617</v>
      </c>
      <c r="AC845" s="56">
        <v>-4556</v>
      </c>
      <c r="AD845" s="56">
        <f t="shared" si="59"/>
        <v>65061</v>
      </c>
      <c r="AE845" s="56">
        <v>37913</v>
      </c>
      <c r="AF845" s="88">
        <v>102974</v>
      </c>
      <c r="AG845" s="56"/>
      <c r="AH845" s="56"/>
      <c r="AI845" s="56"/>
    </row>
    <row r="846" spans="1:35">
      <c r="A846" s="4"/>
      <c r="B846" s="2">
        <v>4</v>
      </c>
      <c r="C846" s="4" t="s">
        <v>393</v>
      </c>
      <c r="D846" s="18" t="s">
        <v>2527</v>
      </c>
      <c r="E846" s="18" t="s">
        <v>2528</v>
      </c>
      <c r="F846" s="18"/>
      <c r="G846" s="19" t="s">
        <v>2529</v>
      </c>
      <c r="H846" s="34">
        <v>1.126803816E-3</v>
      </c>
      <c r="I846" s="55">
        <v>37625477</v>
      </c>
      <c r="J846" s="55">
        <v>-3580141</v>
      </c>
      <c r="K846" s="55">
        <v>-7121</v>
      </c>
      <c r="L846" s="55">
        <v>5431543</v>
      </c>
      <c r="M846" s="55">
        <v>358879</v>
      </c>
      <c r="N846" s="87">
        <v>0</v>
      </c>
      <c r="O846" s="55">
        <v>848151</v>
      </c>
      <c r="P846" s="55">
        <v>1903453</v>
      </c>
      <c r="Q846" s="56">
        <f t="shared" si="56"/>
        <v>42580241</v>
      </c>
      <c r="R846" s="56">
        <v>667650</v>
      </c>
      <c r="S846" s="56">
        <v>1297769</v>
      </c>
      <c r="T846" s="56">
        <v>8205270</v>
      </c>
      <c r="U846" s="56">
        <v>12138897</v>
      </c>
      <c r="V846" s="88">
        <f t="shared" si="57"/>
        <v>22309586</v>
      </c>
      <c r="W846" s="56">
        <v>1271421</v>
      </c>
      <c r="X846" s="56">
        <v>1180268</v>
      </c>
      <c r="Y846" s="56">
        <v>4599664</v>
      </c>
      <c r="Z846" s="56">
        <v>2828</v>
      </c>
      <c r="AA846" s="88">
        <f t="shared" si="58"/>
        <v>7054181</v>
      </c>
      <c r="AB846" s="56">
        <v>5431543</v>
      </c>
      <c r="AC846" s="56">
        <v>-269570</v>
      </c>
      <c r="AD846" s="56">
        <f t="shared" si="59"/>
        <v>5161973</v>
      </c>
      <c r="AE846" s="56">
        <v>2367783</v>
      </c>
      <c r="AF846" s="88">
        <v>7529756</v>
      </c>
      <c r="AG846" s="56"/>
      <c r="AH846" s="56"/>
      <c r="AI846" s="56"/>
    </row>
    <row r="847" spans="1:35">
      <c r="A847" s="4"/>
      <c r="B847" s="2">
        <v>4</v>
      </c>
      <c r="C847" s="4" t="s">
        <v>393</v>
      </c>
      <c r="D847" s="18" t="s">
        <v>2530</v>
      </c>
      <c r="E847" s="18" t="s">
        <v>2531</v>
      </c>
      <c r="F847" s="18"/>
      <c r="G847" s="19" t="s">
        <v>2532</v>
      </c>
      <c r="H847" s="34">
        <v>1.47602024E-4</v>
      </c>
      <c r="I847" s="55">
        <v>5574379</v>
      </c>
      <c r="J847" s="55">
        <v>-468969</v>
      </c>
      <c r="K847" s="55">
        <v>-933</v>
      </c>
      <c r="L847" s="55">
        <v>616137</v>
      </c>
      <c r="M847" s="55">
        <v>47010</v>
      </c>
      <c r="N847" s="87">
        <v>0</v>
      </c>
      <c r="O847" s="55">
        <v>111101</v>
      </c>
      <c r="P847" s="55">
        <v>-301064</v>
      </c>
      <c r="Q847" s="56">
        <f t="shared" si="56"/>
        <v>5577661</v>
      </c>
      <c r="R847" s="56">
        <v>87457</v>
      </c>
      <c r="S847" s="56">
        <v>169997</v>
      </c>
      <c r="T847" s="56">
        <v>1074823</v>
      </c>
      <c r="U847" s="56">
        <v>859585</v>
      </c>
      <c r="V847" s="88">
        <f t="shared" si="57"/>
        <v>2191862</v>
      </c>
      <c r="W847" s="56">
        <v>166546</v>
      </c>
      <c r="X847" s="56">
        <v>154605</v>
      </c>
      <c r="Y847" s="56">
        <v>602518</v>
      </c>
      <c r="Z847" s="56">
        <v>119033</v>
      </c>
      <c r="AA847" s="88">
        <f t="shared" si="58"/>
        <v>1042702</v>
      </c>
      <c r="AB847" s="56">
        <v>616137</v>
      </c>
      <c r="AC847" s="56">
        <v>60039</v>
      </c>
      <c r="AD847" s="56">
        <f t="shared" si="59"/>
        <v>676176</v>
      </c>
      <c r="AE847" s="56">
        <v>154658</v>
      </c>
      <c r="AF847" s="88">
        <v>830834</v>
      </c>
      <c r="AG847" s="56"/>
      <c r="AH847" s="56"/>
      <c r="AI847" s="56"/>
    </row>
    <row r="848" spans="1:35">
      <c r="A848" s="4"/>
      <c r="B848" s="2">
        <v>4</v>
      </c>
      <c r="C848" s="4" t="s">
        <v>393</v>
      </c>
      <c r="D848" s="18" t="s">
        <v>2533</v>
      </c>
      <c r="E848" s="18" t="s">
        <v>2534</v>
      </c>
      <c r="F848" s="18"/>
      <c r="G848" s="19" t="s">
        <v>2535</v>
      </c>
      <c r="H848" s="34">
        <v>4.2935200000000002E-5</v>
      </c>
      <c r="I848" s="55">
        <v>1485422</v>
      </c>
      <c r="J848" s="55">
        <v>-136416</v>
      </c>
      <c r="K848" s="55">
        <v>-271</v>
      </c>
      <c r="L848" s="55">
        <v>199317</v>
      </c>
      <c r="M848" s="55">
        <v>13675</v>
      </c>
      <c r="N848" s="87">
        <v>0</v>
      </c>
      <c r="O848" s="55">
        <v>32318</v>
      </c>
      <c r="P848" s="55">
        <v>28412</v>
      </c>
      <c r="Q848" s="56">
        <f t="shared" si="56"/>
        <v>1622457</v>
      </c>
      <c r="R848" s="56">
        <v>25440</v>
      </c>
      <c r="S848" s="56">
        <v>49450</v>
      </c>
      <c r="T848" s="56">
        <v>312650</v>
      </c>
      <c r="U848" s="56">
        <v>618311</v>
      </c>
      <c r="V848" s="88">
        <f t="shared" si="57"/>
        <v>1005851</v>
      </c>
      <c r="W848" s="56">
        <v>48446</v>
      </c>
      <c r="X848" s="56">
        <v>44972</v>
      </c>
      <c r="Y848" s="56">
        <v>175263</v>
      </c>
      <c r="Z848" s="56">
        <v>74</v>
      </c>
      <c r="AA848" s="88">
        <f t="shared" si="58"/>
        <v>268755</v>
      </c>
      <c r="AB848" s="56">
        <v>199317</v>
      </c>
      <c r="AC848" s="56">
        <v>-2628</v>
      </c>
      <c r="AD848" s="56">
        <f t="shared" si="59"/>
        <v>196689</v>
      </c>
      <c r="AE848" s="56">
        <v>122300</v>
      </c>
      <c r="AF848" s="88">
        <v>318989</v>
      </c>
      <c r="AG848" s="56"/>
      <c r="AH848" s="56"/>
      <c r="AI848" s="56"/>
    </row>
    <row r="849" spans="1:35">
      <c r="A849" s="4"/>
      <c r="B849" s="2">
        <v>4</v>
      </c>
      <c r="C849" s="4" t="s">
        <v>393</v>
      </c>
      <c r="D849" s="18" t="s">
        <v>2536</v>
      </c>
      <c r="E849" s="18" t="s">
        <v>2537</v>
      </c>
      <c r="F849" s="18"/>
      <c r="G849" s="19" t="s">
        <v>2538</v>
      </c>
      <c r="H849" s="34">
        <v>1.4013771499999999E-4</v>
      </c>
      <c r="I849" s="55">
        <v>5389965</v>
      </c>
      <c r="J849" s="55">
        <v>-445253</v>
      </c>
      <c r="K849" s="55">
        <v>-886</v>
      </c>
      <c r="L849" s="55">
        <v>570584</v>
      </c>
      <c r="M849" s="55">
        <v>44633</v>
      </c>
      <c r="N849" s="87">
        <v>0</v>
      </c>
      <c r="O849" s="55">
        <v>105482</v>
      </c>
      <c r="P849" s="55">
        <v>-368929</v>
      </c>
      <c r="Q849" s="56">
        <f t="shared" si="56"/>
        <v>5295596</v>
      </c>
      <c r="R849" s="56">
        <v>83034</v>
      </c>
      <c r="S849" s="56">
        <v>161400</v>
      </c>
      <c r="T849" s="56">
        <v>1020469</v>
      </c>
      <c r="U849" s="56">
        <v>1143306</v>
      </c>
      <c r="V849" s="88">
        <f t="shared" si="57"/>
        <v>2408209</v>
      </c>
      <c r="W849" s="56">
        <v>158123</v>
      </c>
      <c r="X849" s="56">
        <v>146787</v>
      </c>
      <c r="Y849" s="56">
        <v>572048</v>
      </c>
      <c r="Z849" s="56">
        <v>128191</v>
      </c>
      <c r="AA849" s="88">
        <f t="shared" si="58"/>
        <v>1005149</v>
      </c>
      <c r="AB849" s="56">
        <v>570584</v>
      </c>
      <c r="AC849" s="56">
        <v>71397</v>
      </c>
      <c r="AD849" s="56">
        <f t="shared" si="59"/>
        <v>641981</v>
      </c>
      <c r="AE849" s="56">
        <v>210947</v>
      </c>
      <c r="AF849" s="88">
        <v>852928</v>
      </c>
      <c r="AG849" s="56"/>
      <c r="AH849" s="56"/>
      <c r="AI849" s="56"/>
    </row>
    <row r="850" spans="1:35">
      <c r="A850" s="4"/>
      <c r="B850" s="2">
        <v>4</v>
      </c>
      <c r="C850" s="4" t="s">
        <v>393</v>
      </c>
      <c r="D850" s="18" t="s">
        <v>2539</v>
      </c>
      <c r="E850" s="18" t="s">
        <v>2540</v>
      </c>
      <c r="F850" s="18"/>
      <c r="G850" s="19" t="s">
        <v>2541</v>
      </c>
      <c r="H850" s="34">
        <v>1.1499556E-5</v>
      </c>
      <c r="I850" s="55">
        <v>402833</v>
      </c>
      <c r="J850" s="55">
        <v>-36537</v>
      </c>
      <c r="K850" s="55">
        <v>-73</v>
      </c>
      <c r="L850" s="55">
        <v>52647</v>
      </c>
      <c r="M850" s="55">
        <v>3663</v>
      </c>
      <c r="N850" s="87">
        <v>0</v>
      </c>
      <c r="O850" s="55">
        <v>8656</v>
      </c>
      <c r="P850" s="55">
        <v>3362</v>
      </c>
      <c r="Q850" s="56">
        <f t="shared" si="56"/>
        <v>434551</v>
      </c>
      <c r="R850" s="56">
        <v>6814</v>
      </c>
      <c r="S850" s="56">
        <v>13244</v>
      </c>
      <c r="T850" s="56">
        <v>83739</v>
      </c>
      <c r="U850" s="56">
        <v>125318</v>
      </c>
      <c r="V850" s="88">
        <f t="shared" si="57"/>
        <v>229115</v>
      </c>
      <c r="W850" s="56">
        <v>12975</v>
      </c>
      <c r="X850" s="56">
        <v>12045</v>
      </c>
      <c r="Y850" s="56">
        <v>46942</v>
      </c>
      <c r="Z850" s="56">
        <v>29</v>
      </c>
      <c r="AA850" s="88">
        <f t="shared" si="58"/>
        <v>71991</v>
      </c>
      <c r="AB850" s="56">
        <v>52647</v>
      </c>
      <c r="AC850" s="56">
        <v>33</v>
      </c>
      <c r="AD850" s="56">
        <f t="shared" si="59"/>
        <v>52680</v>
      </c>
      <c r="AE850" s="56">
        <v>24852</v>
      </c>
      <c r="AF850" s="88">
        <v>77532</v>
      </c>
      <c r="AG850" s="56"/>
      <c r="AH850" s="56"/>
      <c r="AI850" s="56"/>
    </row>
    <row r="851" spans="1:35">
      <c r="A851" s="4"/>
      <c r="B851" s="2">
        <v>4</v>
      </c>
      <c r="C851" s="4" t="s">
        <v>393</v>
      </c>
      <c r="D851" s="18" t="s">
        <v>2542</v>
      </c>
      <c r="E851" s="18" t="s">
        <v>2543</v>
      </c>
      <c r="F851" s="18"/>
      <c r="G851" s="19" t="s">
        <v>2544</v>
      </c>
      <c r="H851" s="34">
        <v>1.8409926999999999E-5</v>
      </c>
      <c r="I851" s="55">
        <v>587353</v>
      </c>
      <c r="J851" s="55">
        <v>-58493</v>
      </c>
      <c r="K851" s="55">
        <v>-116</v>
      </c>
      <c r="L851" s="55">
        <v>92784</v>
      </c>
      <c r="M851" s="55">
        <v>5863</v>
      </c>
      <c r="N851" s="87">
        <v>0</v>
      </c>
      <c r="O851" s="55">
        <v>13858</v>
      </c>
      <c r="P851" s="55">
        <v>54435</v>
      </c>
      <c r="Q851" s="56">
        <f t="shared" si="56"/>
        <v>695684</v>
      </c>
      <c r="R851" s="56">
        <v>10908</v>
      </c>
      <c r="S851" s="56">
        <v>21203</v>
      </c>
      <c r="T851" s="56">
        <v>134059</v>
      </c>
      <c r="U851" s="56">
        <v>169934</v>
      </c>
      <c r="V851" s="88">
        <f t="shared" si="57"/>
        <v>336104</v>
      </c>
      <c r="W851" s="56">
        <v>20773</v>
      </c>
      <c r="X851" s="56">
        <v>19283</v>
      </c>
      <c r="Y851" s="56">
        <v>75150</v>
      </c>
      <c r="Z851" s="56">
        <v>54</v>
      </c>
      <c r="AA851" s="88">
        <f t="shared" si="58"/>
        <v>115260</v>
      </c>
      <c r="AB851" s="56">
        <v>92784</v>
      </c>
      <c r="AC851" s="56">
        <v>-8447</v>
      </c>
      <c r="AD851" s="56">
        <f t="shared" si="59"/>
        <v>84337</v>
      </c>
      <c r="AE851" s="56">
        <v>32466</v>
      </c>
      <c r="AF851" s="88">
        <v>116803</v>
      </c>
      <c r="AG851" s="56"/>
      <c r="AH851" s="56"/>
      <c r="AI851" s="56"/>
    </row>
    <row r="852" spans="1:35">
      <c r="A852" s="4"/>
      <c r="B852" s="2">
        <v>4</v>
      </c>
      <c r="C852" s="4" t="s">
        <v>393</v>
      </c>
      <c r="D852" s="18" t="s">
        <v>2545</v>
      </c>
      <c r="E852" s="18" t="s">
        <v>2546</v>
      </c>
      <c r="F852" s="18"/>
      <c r="G852" s="19" t="s">
        <v>2547</v>
      </c>
      <c r="H852" s="34">
        <v>1.3345710199999999E-4</v>
      </c>
      <c r="I852" s="55">
        <v>4760865</v>
      </c>
      <c r="J852" s="55">
        <v>-424027</v>
      </c>
      <c r="K852" s="55">
        <v>-843</v>
      </c>
      <c r="L852" s="55">
        <v>598334</v>
      </c>
      <c r="M852" s="55">
        <v>42505</v>
      </c>
      <c r="N852" s="87">
        <v>0</v>
      </c>
      <c r="O852" s="55">
        <v>100454</v>
      </c>
      <c r="P852" s="55">
        <v>-34143</v>
      </c>
      <c r="Q852" s="56">
        <f t="shared" si="56"/>
        <v>5043145</v>
      </c>
      <c r="R852" s="56">
        <v>79076</v>
      </c>
      <c r="S852" s="56">
        <v>153706</v>
      </c>
      <c r="T852" s="56">
        <v>971821</v>
      </c>
      <c r="U852" s="56">
        <v>1024278</v>
      </c>
      <c r="V852" s="88">
        <f t="shared" si="57"/>
        <v>2228881</v>
      </c>
      <c r="W852" s="56">
        <v>150585</v>
      </c>
      <c r="X852" s="56">
        <v>139789</v>
      </c>
      <c r="Y852" s="56">
        <v>544778</v>
      </c>
      <c r="Z852" s="56">
        <v>409</v>
      </c>
      <c r="AA852" s="88">
        <f t="shared" si="58"/>
        <v>835561</v>
      </c>
      <c r="AB852" s="56">
        <v>598334</v>
      </c>
      <c r="AC852" s="56">
        <v>13043</v>
      </c>
      <c r="AD852" s="56">
        <f t="shared" si="59"/>
        <v>611377</v>
      </c>
      <c r="AE852" s="56">
        <v>204508</v>
      </c>
      <c r="AF852" s="88">
        <v>815885</v>
      </c>
      <c r="AG852" s="56"/>
      <c r="AH852" s="56"/>
      <c r="AI852" s="56"/>
    </row>
    <row r="853" spans="1:35">
      <c r="A853" s="4"/>
      <c r="B853" s="2">
        <v>4</v>
      </c>
      <c r="C853" s="4" t="s">
        <v>393</v>
      </c>
      <c r="D853" s="18" t="s">
        <v>2548</v>
      </c>
      <c r="E853" s="18" t="s">
        <v>2549</v>
      </c>
      <c r="F853" s="18"/>
      <c r="G853" s="19" t="s">
        <v>2550</v>
      </c>
      <c r="H853" s="34">
        <v>1.7679737000000001E-5</v>
      </c>
      <c r="I853" s="55">
        <v>618284</v>
      </c>
      <c r="J853" s="55">
        <v>-56173</v>
      </c>
      <c r="K853" s="55">
        <v>-112</v>
      </c>
      <c r="L853" s="55">
        <v>81096</v>
      </c>
      <c r="M853" s="55">
        <v>5631</v>
      </c>
      <c r="N853" s="87">
        <v>0</v>
      </c>
      <c r="O853" s="55">
        <v>13308</v>
      </c>
      <c r="P853" s="55">
        <v>6057</v>
      </c>
      <c r="Q853" s="56">
        <f t="shared" si="56"/>
        <v>668091</v>
      </c>
      <c r="R853" s="56">
        <v>10476</v>
      </c>
      <c r="S853" s="56">
        <v>20362</v>
      </c>
      <c r="T853" s="56">
        <v>128742</v>
      </c>
      <c r="U853" s="56">
        <v>135370</v>
      </c>
      <c r="V853" s="88">
        <f t="shared" si="57"/>
        <v>294950</v>
      </c>
      <c r="W853" s="56">
        <v>19949</v>
      </c>
      <c r="X853" s="56">
        <v>18519</v>
      </c>
      <c r="Y853" s="56">
        <v>72169</v>
      </c>
      <c r="Z853" s="56">
        <v>54</v>
      </c>
      <c r="AA853" s="88">
        <f t="shared" si="58"/>
        <v>110691</v>
      </c>
      <c r="AB853" s="56">
        <v>81096</v>
      </c>
      <c r="AC853" s="56">
        <v>-104</v>
      </c>
      <c r="AD853" s="56">
        <f t="shared" si="59"/>
        <v>80992</v>
      </c>
      <c r="AE853" s="56">
        <v>26771</v>
      </c>
      <c r="AF853" s="88">
        <v>107763</v>
      </c>
      <c r="AG853" s="56"/>
      <c r="AH853" s="56"/>
      <c r="AI853" s="56"/>
    </row>
    <row r="854" spans="1:35">
      <c r="A854" s="4"/>
      <c r="B854" s="2">
        <v>4</v>
      </c>
      <c r="C854" s="4" t="s">
        <v>393</v>
      </c>
      <c r="D854" s="18" t="s">
        <v>2551</v>
      </c>
      <c r="E854" s="18" t="s">
        <v>2552</v>
      </c>
      <c r="F854" s="18"/>
      <c r="G854" s="19" t="s">
        <v>2553</v>
      </c>
      <c r="H854" s="34">
        <v>2.2268921E-5</v>
      </c>
      <c r="I854" s="55">
        <v>827901</v>
      </c>
      <c r="J854" s="55">
        <v>-70754</v>
      </c>
      <c r="K854" s="55">
        <v>-141</v>
      </c>
      <c r="L854" s="55">
        <v>94893</v>
      </c>
      <c r="M854" s="55">
        <v>7092</v>
      </c>
      <c r="N854" s="87">
        <v>0</v>
      </c>
      <c r="O854" s="55">
        <v>16762</v>
      </c>
      <c r="P854" s="55">
        <v>-34244</v>
      </c>
      <c r="Q854" s="56">
        <f t="shared" ref="Q854:Q917" si="60">SUM(I854:K854,L854:P854)</f>
        <v>841509</v>
      </c>
      <c r="R854" s="56">
        <v>13195</v>
      </c>
      <c r="S854" s="56">
        <v>25648</v>
      </c>
      <c r="T854" s="56">
        <v>162160</v>
      </c>
      <c r="U854" s="56">
        <v>224089</v>
      </c>
      <c r="V854" s="88">
        <f t="shared" si="57"/>
        <v>425092</v>
      </c>
      <c r="W854" s="56">
        <v>25127</v>
      </c>
      <c r="X854" s="56">
        <v>23326</v>
      </c>
      <c r="Y854" s="56">
        <v>90903</v>
      </c>
      <c r="Z854" s="56">
        <v>57</v>
      </c>
      <c r="AA854" s="88">
        <f t="shared" si="58"/>
        <v>139413</v>
      </c>
      <c r="AB854" s="56">
        <v>94893</v>
      </c>
      <c r="AC854" s="56">
        <v>7123</v>
      </c>
      <c r="AD854" s="56">
        <f t="shared" si="59"/>
        <v>102016</v>
      </c>
      <c r="AE854" s="56">
        <v>45405</v>
      </c>
      <c r="AF854" s="88">
        <v>147421</v>
      </c>
      <c r="AG854" s="56"/>
      <c r="AH854" s="56"/>
      <c r="AI854" s="56"/>
    </row>
    <row r="855" spans="1:35">
      <c r="A855" s="4"/>
      <c r="B855" s="2">
        <v>4</v>
      </c>
      <c r="C855" s="4" t="s">
        <v>393</v>
      </c>
      <c r="D855" s="18" t="s">
        <v>2554</v>
      </c>
      <c r="E855" s="18" t="s">
        <v>2555</v>
      </c>
      <c r="F855" s="18"/>
      <c r="G855" s="19" t="s">
        <v>2556</v>
      </c>
      <c r="H855" s="34">
        <v>3.0882651000000001E-5</v>
      </c>
      <c r="I855" s="55">
        <v>975588</v>
      </c>
      <c r="J855" s="55">
        <v>-98122</v>
      </c>
      <c r="K855" s="55">
        <v>-195</v>
      </c>
      <c r="L855" s="55">
        <v>157076</v>
      </c>
      <c r="M855" s="55">
        <v>9836</v>
      </c>
      <c r="N855" s="87">
        <v>0</v>
      </c>
      <c r="O855" s="55">
        <v>23246</v>
      </c>
      <c r="P855" s="55">
        <v>99580</v>
      </c>
      <c r="Q855" s="56">
        <f t="shared" si="60"/>
        <v>1167009</v>
      </c>
      <c r="R855" s="56">
        <v>18298</v>
      </c>
      <c r="S855" s="56">
        <v>35568</v>
      </c>
      <c r="T855" s="56">
        <v>224884</v>
      </c>
      <c r="U855" s="56">
        <v>350855</v>
      </c>
      <c r="V855" s="88">
        <f t="shared" ref="V855:V918" si="61">SUM(R855:U855)</f>
        <v>629605</v>
      </c>
      <c r="W855" s="56">
        <v>34846</v>
      </c>
      <c r="X855" s="56">
        <v>32348</v>
      </c>
      <c r="Y855" s="56">
        <v>126064</v>
      </c>
      <c r="Z855" s="56">
        <v>76</v>
      </c>
      <c r="AA855" s="88">
        <f t="shared" ref="AA855:AA918" si="62">SUM(W855:Z855)</f>
        <v>193334</v>
      </c>
      <c r="AB855" s="56">
        <v>157076</v>
      </c>
      <c r="AC855" s="56">
        <v>-15600</v>
      </c>
      <c r="AD855" s="56">
        <f t="shared" si="59"/>
        <v>141476</v>
      </c>
      <c r="AE855" s="56">
        <v>67350</v>
      </c>
      <c r="AF855" s="88">
        <v>208826</v>
      </c>
      <c r="AG855" s="56"/>
      <c r="AH855" s="56"/>
      <c r="AI855" s="56"/>
    </row>
    <row r="856" spans="1:35">
      <c r="A856" s="4"/>
      <c r="B856" s="2">
        <v>4</v>
      </c>
      <c r="C856" s="4" t="s">
        <v>393</v>
      </c>
      <c r="D856" s="18" t="s">
        <v>2557</v>
      </c>
      <c r="E856" s="18" t="s">
        <v>2558</v>
      </c>
      <c r="F856" s="18"/>
      <c r="G856" s="19" t="s">
        <v>2559</v>
      </c>
      <c r="H856" s="34">
        <v>4.7668847999999998E-5</v>
      </c>
      <c r="I856" s="55">
        <v>1724909</v>
      </c>
      <c r="J856" s="55">
        <v>-151456</v>
      </c>
      <c r="K856" s="55">
        <v>-301</v>
      </c>
      <c r="L856" s="55">
        <v>210113</v>
      </c>
      <c r="M856" s="55">
        <v>15182</v>
      </c>
      <c r="N856" s="87">
        <v>0</v>
      </c>
      <c r="O856" s="55">
        <v>35881</v>
      </c>
      <c r="P856" s="55">
        <v>-32993</v>
      </c>
      <c r="Q856" s="56">
        <f t="shared" si="60"/>
        <v>1801335</v>
      </c>
      <c r="R856" s="56">
        <v>28245</v>
      </c>
      <c r="S856" s="56">
        <v>54901</v>
      </c>
      <c r="T856" s="56">
        <v>347120</v>
      </c>
      <c r="U856" s="56">
        <v>346454</v>
      </c>
      <c r="V856" s="88">
        <f t="shared" si="61"/>
        <v>776720</v>
      </c>
      <c r="W856" s="56">
        <v>53787</v>
      </c>
      <c r="X856" s="56">
        <v>49931</v>
      </c>
      <c r="Y856" s="56">
        <v>194586</v>
      </c>
      <c r="Z856" s="56">
        <v>149</v>
      </c>
      <c r="AA856" s="88">
        <f t="shared" si="62"/>
        <v>298453</v>
      </c>
      <c r="AB856" s="56">
        <v>210113</v>
      </c>
      <c r="AC856" s="56">
        <v>8262</v>
      </c>
      <c r="AD856" s="56">
        <f t="shared" si="59"/>
        <v>218375</v>
      </c>
      <c r="AE856" s="56">
        <v>69695</v>
      </c>
      <c r="AF856" s="88">
        <v>288070</v>
      </c>
      <c r="AG856" s="56"/>
      <c r="AH856" s="56"/>
      <c r="AI856" s="56"/>
    </row>
    <row r="857" spans="1:35">
      <c r="A857" s="4"/>
      <c r="B857" s="2">
        <v>4</v>
      </c>
      <c r="C857" s="4" t="s">
        <v>393</v>
      </c>
      <c r="D857" s="18" t="s">
        <v>2560</v>
      </c>
      <c r="E857" s="18" t="s">
        <v>2561</v>
      </c>
      <c r="F857" s="18"/>
      <c r="G857" s="19" t="s">
        <v>2562</v>
      </c>
      <c r="H857" s="34">
        <v>1.226176445E-3</v>
      </c>
      <c r="I857" s="55">
        <v>44823067</v>
      </c>
      <c r="J857" s="55">
        <v>-3895873</v>
      </c>
      <c r="K857" s="55">
        <v>-7749</v>
      </c>
      <c r="L857" s="55">
        <v>5337722</v>
      </c>
      <c r="M857" s="55">
        <v>390529</v>
      </c>
      <c r="N857" s="87">
        <v>0</v>
      </c>
      <c r="O857" s="55">
        <v>922950</v>
      </c>
      <c r="P857" s="55">
        <v>-1235261</v>
      </c>
      <c r="Q857" s="56">
        <f t="shared" si="60"/>
        <v>46335385</v>
      </c>
      <c r="R857" s="56">
        <v>726530</v>
      </c>
      <c r="S857" s="56">
        <v>1412219</v>
      </c>
      <c r="T857" s="56">
        <v>8928892</v>
      </c>
      <c r="U857" s="56">
        <v>10297029</v>
      </c>
      <c r="V857" s="88">
        <f t="shared" si="61"/>
        <v>21364670</v>
      </c>
      <c r="W857" s="56">
        <v>1383548</v>
      </c>
      <c r="X857" s="56">
        <v>1284355</v>
      </c>
      <c r="Y857" s="56">
        <v>5005307</v>
      </c>
      <c r="Z857" s="56">
        <v>3539</v>
      </c>
      <c r="AA857" s="88">
        <f t="shared" si="62"/>
        <v>7676749</v>
      </c>
      <c r="AB857" s="56">
        <v>5337722</v>
      </c>
      <c r="AC857" s="56">
        <v>279484</v>
      </c>
      <c r="AD857" s="56">
        <f t="shared" ref="AD857:AD920" si="63">+AB857+AC857</f>
        <v>5617206</v>
      </c>
      <c r="AE857" s="56">
        <v>2077866</v>
      </c>
      <c r="AF857" s="88">
        <v>7695072</v>
      </c>
      <c r="AG857" s="56"/>
      <c r="AH857" s="56"/>
      <c r="AI857" s="56"/>
    </row>
    <row r="858" spans="1:35">
      <c r="A858" s="4"/>
      <c r="B858" s="2">
        <v>4</v>
      </c>
      <c r="C858" s="4" t="s">
        <v>393</v>
      </c>
      <c r="D858" s="18" t="s">
        <v>2563</v>
      </c>
      <c r="E858" s="18" t="s">
        <v>2564</v>
      </c>
      <c r="F858" s="18"/>
      <c r="G858" s="19" t="s">
        <v>2565</v>
      </c>
      <c r="H858" s="34">
        <v>1.8081816859999999E-3</v>
      </c>
      <c r="I858" s="55">
        <v>65318190</v>
      </c>
      <c r="J858" s="55">
        <v>-5745051</v>
      </c>
      <c r="K858" s="55">
        <v>-11426</v>
      </c>
      <c r="L858" s="55">
        <v>7986472</v>
      </c>
      <c r="M858" s="55">
        <v>575894</v>
      </c>
      <c r="N858" s="87">
        <v>0</v>
      </c>
      <c r="O858" s="55">
        <v>1361029</v>
      </c>
      <c r="P858" s="55">
        <v>-1156611</v>
      </c>
      <c r="Q858" s="56">
        <f t="shared" si="60"/>
        <v>68328497</v>
      </c>
      <c r="R858" s="56">
        <v>1071378</v>
      </c>
      <c r="S858" s="56">
        <v>2082530</v>
      </c>
      <c r="T858" s="56">
        <v>13166995</v>
      </c>
      <c r="U858" s="56">
        <v>6310664</v>
      </c>
      <c r="V858" s="88">
        <f t="shared" si="61"/>
        <v>22631567</v>
      </c>
      <c r="W858" s="56">
        <v>2040249</v>
      </c>
      <c r="X858" s="56">
        <v>1893975</v>
      </c>
      <c r="Y858" s="56">
        <v>7381078</v>
      </c>
      <c r="Z858" s="56">
        <v>7063</v>
      </c>
      <c r="AA858" s="88">
        <f t="shared" si="62"/>
        <v>11322365</v>
      </c>
      <c r="AB858" s="56">
        <v>7986472</v>
      </c>
      <c r="AC858" s="56">
        <v>296944</v>
      </c>
      <c r="AD858" s="56">
        <f t="shared" si="63"/>
        <v>8283416</v>
      </c>
      <c r="AE858" s="56">
        <v>1281930</v>
      </c>
      <c r="AF858" s="88">
        <v>9565346</v>
      </c>
      <c r="AG858" s="56"/>
      <c r="AH858" s="56"/>
      <c r="AI858" s="56"/>
    </row>
    <row r="859" spans="1:35">
      <c r="A859" s="4"/>
      <c r="B859" s="2">
        <v>4</v>
      </c>
      <c r="C859" s="4" t="s">
        <v>393</v>
      </c>
      <c r="D859" s="18" t="s">
        <v>2566</v>
      </c>
      <c r="E859" s="18" t="s">
        <v>2567</v>
      </c>
      <c r="F859" s="18"/>
      <c r="G859" s="19" t="s">
        <v>2568</v>
      </c>
      <c r="H859" s="34">
        <v>8.1399871E-5</v>
      </c>
      <c r="I859" s="55">
        <v>2863702</v>
      </c>
      <c r="J859" s="55">
        <v>-258628</v>
      </c>
      <c r="K859" s="55">
        <v>-514</v>
      </c>
      <c r="L859" s="55">
        <v>370865</v>
      </c>
      <c r="M859" s="55">
        <v>25926</v>
      </c>
      <c r="N859" s="87">
        <v>0</v>
      </c>
      <c r="O859" s="55">
        <v>61270</v>
      </c>
      <c r="P859" s="55">
        <v>13359</v>
      </c>
      <c r="Q859" s="56">
        <f t="shared" si="60"/>
        <v>3075980</v>
      </c>
      <c r="R859" s="56">
        <v>48231</v>
      </c>
      <c r="S859" s="56">
        <v>93750</v>
      </c>
      <c r="T859" s="56">
        <v>592746</v>
      </c>
      <c r="U859" s="56">
        <v>610330</v>
      </c>
      <c r="V859" s="88">
        <f t="shared" si="61"/>
        <v>1345057</v>
      </c>
      <c r="W859" s="56">
        <v>91847</v>
      </c>
      <c r="X859" s="56">
        <v>85262</v>
      </c>
      <c r="Y859" s="56">
        <v>332278</v>
      </c>
      <c r="Z859" s="56">
        <v>255</v>
      </c>
      <c r="AA859" s="88">
        <f t="shared" si="62"/>
        <v>509642</v>
      </c>
      <c r="AB859" s="56">
        <v>370865</v>
      </c>
      <c r="AC859" s="56">
        <v>2034</v>
      </c>
      <c r="AD859" s="56">
        <f t="shared" si="63"/>
        <v>372899</v>
      </c>
      <c r="AE859" s="56">
        <v>121033</v>
      </c>
      <c r="AF859" s="88">
        <v>493932</v>
      </c>
      <c r="AG859" s="56"/>
      <c r="AH859" s="56"/>
      <c r="AI859" s="56"/>
    </row>
    <row r="860" spans="1:35">
      <c r="A860" s="4"/>
      <c r="B860" s="2">
        <v>4</v>
      </c>
      <c r="C860" s="4" t="s">
        <v>393</v>
      </c>
      <c r="D860" s="18" t="s">
        <v>2569</v>
      </c>
      <c r="E860" s="18" t="s">
        <v>2570</v>
      </c>
      <c r="F860" s="18"/>
      <c r="G860" s="19" t="s">
        <v>2571</v>
      </c>
      <c r="H860" s="34">
        <v>2.1752626E-4</v>
      </c>
      <c r="I860" s="55">
        <v>8340024</v>
      </c>
      <c r="J860" s="55">
        <v>-691136</v>
      </c>
      <c r="K860" s="55">
        <v>-1375</v>
      </c>
      <c r="L860" s="55">
        <v>889584</v>
      </c>
      <c r="M860" s="55">
        <v>69281</v>
      </c>
      <c r="N860" s="87">
        <v>0</v>
      </c>
      <c r="O860" s="55">
        <v>163734</v>
      </c>
      <c r="P860" s="55">
        <v>-550118</v>
      </c>
      <c r="Q860" s="56">
        <f t="shared" si="60"/>
        <v>8219994</v>
      </c>
      <c r="R860" s="56">
        <v>128888</v>
      </c>
      <c r="S860" s="56">
        <v>250531</v>
      </c>
      <c r="T860" s="56">
        <v>1584004</v>
      </c>
      <c r="U860" s="56">
        <v>1749463</v>
      </c>
      <c r="V860" s="88">
        <f t="shared" si="61"/>
        <v>3712886</v>
      </c>
      <c r="W860" s="56">
        <v>245444</v>
      </c>
      <c r="X860" s="56">
        <v>227847</v>
      </c>
      <c r="Y860" s="56">
        <v>887952</v>
      </c>
      <c r="Z860" s="56">
        <v>182468</v>
      </c>
      <c r="AA860" s="88">
        <f t="shared" si="62"/>
        <v>1543711</v>
      </c>
      <c r="AB860" s="56">
        <v>889584</v>
      </c>
      <c r="AC860" s="56">
        <v>106920</v>
      </c>
      <c r="AD860" s="56">
        <f t="shared" si="63"/>
        <v>996504</v>
      </c>
      <c r="AE860" s="56">
        <v>325158</v>
      </c>
      <c r="AF860" s="88">
        <v>1321662</v>
      </c>
      <c r="AG860" s="56"/>
      <c r="AH860" s="56"/>
      <c r="AI860" s="56"/>
    </row>
    <row r="861" spans="1:35">
      <c r="A861" s="4"/>
      <c r="B861" s="2">
        <v>4</v>
      </c>
      <c r="C861" s="4" t="s">
        <v>393</v>
      </c>
      <c r="D861" s="18" t="s">
        <v>2572</v>
      </c>
      <c r="E861" s="18" t="s">
        <v>2573</v>
      </c>
      <c r="F861" s="18"/>
      <c r="G861" s="19" t="s">
        <v>2574</v>
      </c>
      <c r="H861" s="34">
        <v>1.3931184499999999E-4</v>
      </c>
      <c r="I861" s="55">
        <v>5258291</v>
      </c>
      <c r="J861" s="55">
        <v>-442629</v>
      </c>
      <c r="K861" s="55">
        <v>-880</v>
      </c>
      <c r="L861" s="55">
        <v>581974</v>
      </c>
      <c r="M861" s="55">
        <v>44369</v>
      </c>
      <c r="N861" s="87">
        <v>0</v>
      </c>
      <c r="O861" s="55">
        <v>104861</v>
      </c>
      <c r="P861" s="55">
        <v>-281599</v>
      </c>
      <c r="Q861" s="56">
        <f t="shared" si="60"/>
        <v>5264387</v>
      </c>
      <c r="R861" s="56">
        <v>82545</v>
      </c>
      <c r="S861" s="56">
        <v>160449</v>
      </c>
      <c r="T861" s="56">
        <v>1014455</v>
      </c>
      <c r="U861" s="56">
        <v>1207609</v>
      </c>
      <c r="V861" s="88">
        <f t="shared" si="61"/>
        <v>2465058</v>
      </c>
      <c r="W861" s="56">
        <v>157192</v>
      </c>
      <c r="X861" s="56">
        <v>145922</v>
      </c>
      <c r="Y861" s="56">
        <v>568677</v>
      </c>
      <c r="Z861" s="56">
        <v>32632</v>
      </c>
      <c r="AA861" s="88">
        <f t="shared" si="62"/>
        <v>904423</v>
      </c>
      <c r="AB861" s="56">
        <v>581974</v>
      </c>
      <c r="AC861" s="56">
        <v>56224</v>
      </c>
      <c r="AD861" s="56">
        <f t="shared" si="63"/>
        <v>638198</v>
      </c>
      <c r="AE861" s="56">
        <v>240620</v>
      </c>
      <c r="AF861" s="88">
        <v>878818</v>
      </c>
      <c r="AG861" s="56"/>
      <c r="AH861" s="56"/>
      <c r="AI861" s="56"/>
    </row>
    <row r="862" spans="1:35">
      <c r="A862" s="4"/>
      <c r="B862" s="2">
        <v>4</v>
      </c>
      <c r="C862" s="4" t="s">
        <v>393</v>
      </c>
      <c r="D862" s="18" t="s">
        <v>2575</v>
      </c>
      <c r="E862" s="18" t="s">
        <v>2576</v>
      </c>
      <c r="F862" s="18"/>
      <c r="G862" s="19" t="s">
        <v>2577</v>
      </c>
      <c r="H862" s="34">
        <v>3.2603005E-5</v>
      </c>
      <c r="I862" s="55">
        <v>1252828</v>
      </c>
      <c r="J862" s="55">
        <v>-103588</v>
      </c>
      <c r="K862" s="55">
        <v>-206</v>
      </c>
      <c r="L862" s="55">
        <v>132915</v>
      </c>
      <c r="M862" s="55">
        <v>10384</v>
      </c>
      <c r="N862" s="87">
        <v>0</v>
      </c>
      <c r="O862" s="55">
        <v>24541</v>
      </c>
      <c r="P862" s="55">
        <v>-84855</v>
      </c>
      <c r="Q862" s="56">
        <f t="shared" si="60"/>
        <v>1232019</v>
      </c>
      <c r="R862" s="56">
        <v>19318</v>
      </c>
      <c r="S862" s="56">
        <v>37550</v>
      </c>
      <c r="T862" s="56">
        <v>237412</v>
      </c>
      <c r="U862" s="56">
        <v>279821</v>
      </c>
      <c r="V862" s="88">
        <f t="shared" si="61"/>
        <v>574101</v>
      </c>
      <c r="W862" s="56">
        <v>36787</v>
      </c>
      <c r="X862" s="56">
        <v>34150</v>
      </c>
      <c r="Y862" s="56">
        <v>133087</v>
      </c>
      <c r="Z862" s="56">
        <v>26197</v>
      </c>
      <c r="AA862" s="88">
        <f t="shared" si="62"/>
        <v>230221</v>
      </c>
      <c r="AB862" s="56">
        <v>132915</v>
      </c>
      <c r="AC862" s="56">
        <v>16442</v>
      </c>
      <c r="AD862" s="56">
        <f t="shared" si="63"/>
        <v>149357</v>
      </c>
      <c r="AE862" s="56">
        <v>52527</v>
      </c>
      <c r="AF862" s="88">
        <v>201884</v>
      </c>
      <c r="AG862" s="56"/>
      <c r="AH862" s="56"/>
      <c r="AI862" s="56"/>
    </row>
    <row r="863" spans="1:35">
      <c r="A863" s="4"/>
      <c r="B863" s="2">
        <v>4</v>
      </c>
      <c r="C863" s="4" t="s">
        <v>393</v>
      </c>
      <c r="D863" s="18" t="s">
        <v>2578</v>
      </c>
      <c r="E863" s="18" t="s">
        <v>2579</v>
      </c>
      <c r="F863" s="18"/>
      <c r="G863" s="19" t="s">
        <v>2580</v>
      </c>
      <c r="H863" s="34">
        <v>2.80649653E-4</v>
      </c>
      <c r="I863" s="55">
        <v>10752146</v>
      </c>
      <c r="J863" s="55">
        <v>-891695</v>
      </c>
      <c r="K863" s="55">
        <v>-1773</v>
      </c>
      <c r="L863" s="55">
        <v>1148920</v>
      </c>
      <c r="M863" s="55">
        <v>89385</v>
      </c>
      <c r="N863" s="87">
        <v>0</v>
      </c>
      <c r="O863" s="55">
        <v>211246</v>
      </c>
      <c r="P863" s="55">
        <v>-702896</v>
      </c>
      <c r="Q863" s="56">
        <f t="shared" si="60"/>
        <v>10605333</v>
      </c>
      <c r="R863" s="56">
        <v>166290</v>
      </c>
      <c r="S863" s="56">
        <v>323232</v>
      </c>
      <c r="T863" s="56">
        <v>2043662</v>
      </c>
      <c r="U863" s="56">
        <v>2492745</v>
      </c>
      <c r="V863" s="88">
        <f t="shared" si="61"/>
        <v>5025929</v>
      </c>
      <c r="W863" s="56">
        <v>316669</v>
      </c>
      <c r="X863" s="56">
        <v>293966</v>
      </c>
      <c r="Y863" s="56">
        <v>1145624</v>
      </c>
      <c r="Z863" s="56">
        <v>182948</v>
      </c>
      <c r="AA863" s="88">
        <f t="shared" si="62"/>
        <v>1939207</v>
      </c>
      <c r="AB863" s="56">
        <v>1148920</v>
      </c>
      <c r="AC863" s="56">
        <v>136757</v>
      </c>
      <c r="AD863" s="56">
        <f t="shared" si="63"/>
        <v>1285677</v>
      </c>
      <c r="AE863" s="56">
        <v>476663</v>
      </c>
      <c r="AF863" s="88">
        <v>1762340</v>
      </c>
      <c r="AG863" s="56"/>
      <c r="AH863" s="56"/>
      <c r="AI863" s="56"/>
    </row>
    <row r="864" spans="1:35">
      <c r="A864" s="4"/>
      <c r="B864" s="2">
        <v>4</v>
      </c>
      <c r="C864" s="4" t="s">
        <v>393</v>
      </c>
      <c r="D864" s="18" t="s">
        <v>2581</v>
      </c>
      <c r="E864" s="18" t="s">
        <v>2582</v>
      </c>
      <c r="F864" s="18"/>
      <c r="G864" s="19" t="s">
        <v>2583</v>
      </c>
      <c r="H864" s="34">
        <v>3.1058182849999999E-3</v>
      </c>
      <c r="I864" s="55">
        <v>116025113</v>
      </c>
      <c r="J864" s="55">
        <v>-9867971</v>
      </c>
      <c r="K864" s="55">
        <v>-19626</v>
      </c>
      <c r="L864" s="55">
        <v>13152191</v>
      </c>
      <c r="M864" s="55">
        <v>989183</v>
      </c>
      <c r="N864" s="87">
        <v>0</v>
      </c>
      <c r="O864" s="55">
        <v>2337766</v>
      </c>
      <c r="P864" s="55">
        <v>-5252401</v>
      </c>
      <c r="Q864" s="56">
        <f t="shared" si="60"/>
        <v>117364255</v>
      </c>
      <c r="R864" s="56">
        <v>1840249</v>
      </c>
      <c r="S864" s="56">
        <v>3577052</v>
      </c>
      <c r="T864" s="56">
        <v>22616252</v>
      </c>
      <c r="U864" s="56">
        <v>22613865</v>
      </c>
      <c r="V864" s="88">
        <f t="shared" si="61"/>
        <v>50647418</v>
      </c>
      <c r="W864" s="56">
        <v>3504428</v>
      </c>
      <c r="X864" s="56">
        <v>3253181</v>
      </c>
      <c r="Y864" s="56">
        <v>12678089</v>
      </c>
      <c r="Z864" s="56">
        <v>592797</v>
      </c>
      <c r="AA864" s="88">
        <f t="shared" si="62"/>
        <v>20028495</v>
      </c>
      <c r="AB864" s="56">
        <v>13152191</v>
      </c>
      <c r="AC864" s="56">
        <v>1075795</v>
      </c>
      <c r="AD864" s="56">
        <f t="shared" si="63"/>
        <v>14227986</v>
      </c>
      <c r="AE864" s="56">
        <v>4508867</v>
      </c>
      <c r="AF864" s="88">
        <v>18736853</v>
      </c>
      <c r="AG864" s="56"/>
      <c r="AH864" s="56"/>
      <c r="AI864" s="56"/>
    </row>
    <row r="865" spans="1:35">
      <c r="A865" s="4"/>
      <c r="B865" s="2">
        <v>4</v>
      </c>
      <c r="C865" s="4" t="s">
        <v>393</v>
      </c>
      <c r="D865" s="18" t="s">
        <v>2584</v>
      </c>
      <c r="E865" s="18" t="s">
        <v>2585</v>
      </c>
      <c r="F865" s="18"/>
      <c r="G865" s="19" t="s">
        <v>2586</v>
      </c>
      <c r="H865" s="34">
        <v>8.5893060999999999E-5</v>
      </c>
      <c r="I865" s="55">
        <v>3126130</v>
      </c>
      <c r="J865" s="55">
        <v>-272904</v>
      </c>
      <c r="K865" s="55">
        <v>-543</v>
      </c>
      <c r="L865" s="55">
        <v>375928</v>
      </c>
      <c r="M865" s="55">
        <v>27357</v>
      </c>
      <c r="N865" s="87">
        <v>0</v>
      </c>
      <c r="O865" s="55">
        <v>64652</v>
      </c>
      <c r="P865" s="55">
        <v>-74849</v>
      </c>
      <c r="Q865" s="56">
        <f t="shared" si="60"/>
        <v>3245771</v>
      </c>
      <c r="R865" s="56">
        <v>50893</v>
      </c>
      <c r="S865" s="56">
        <v>98925</v>
      </c>
      <c r="T865" s="56">
        <v>625465</v>
      </c>
      <c r="U865" s="56">
        <v>1036137</v>
      </c>
      <c r="V865" s="88">
        <f t="shared" si="61"/>
        <v>1811420</v>
      </c>
      <c r="W865" s="56">
        <v>96917</v>
      </c>
      <c r="X865" s="56">
        <v>89968</v>
      </c>
      <c r="Y865" s="56">
        <v>350619</v>
      </c>
      <c r="Z865" s="56">
        <v>183</v>
      </c>
      <c r="AA865" s="88">
        <f t="shared" si="62"/>
        <v>537687</v>
      </c>
      <c r="AB865" s="56">
        <v>375928</v>
      </c>
      <c r="AC865" s="56">
        <v>17555</v>
      </c>
      <c r="AD865" s="56">
        <f t="shared" si="63"/>
        <v>393483</v>
      </c>
      <c r="AE865" s="56">
        <v>207921</v>
      </c>
      <c r="AF865" s="88">
        <v>601404</v>
      </c>
      <c r="AG865" s="56"/>
      <c r="AH865" s="56"/>
      <c r="AI865" s="56"/>
    </row>
    <row r="866" spans="1:35">
      <c r="A866" s="4"/>
      <c r="B866" s="2">
        <v>4</v>
      </c>
      <c r="C866" s="4" t="s">
        <v>393</v>
      </c>
      <c r="D866" s="18" t="s">
        <v>2587</v>
      </c>
      <c r="E866" s="18" t="s">
        <v>2588</v>
      </c>
      <c r="F866" s="18"/>
      <c r="G866" s="19" t="s">
        <v>2589</v>
      </c>
      <c r="H866" s="34">
        <v>1.9297990000000001E-4</v>
      </c>
      <c r="I866" s="55">
        <v>7555425</v>
      </c>
      <c r="J866" s="55">
        <v>-613146</v>
      </c>
      <c r="K866" s="55">
        <v>-1219</v>
      </c>
      <c r="L866" s="55">
        <v>766089</v>
      </c>
      <c r="M866" s="55">
        <v>61463</v>
      </c>
      <c r="N866" s="87">
        <v>0</v>
      </c>
      <c r="O866" s="55">
        <v>145257</v>
      </c>
      <c r="P866" s="55">
        <v>-621446</v>
      </c>
      <c r="Q866" s="56">
        <f t="shared" si="60"/>
        <v>7292423</v>
      </c>
      <c r="R866" s="56">
        <v>114344</v>
      </c>
      <c r="S866" s="56">
        <v>222260</v>
      </c>
      <c r="T866" s="56">
        <v>1405260</v>
      </c>
      <c r="U866" s="56">
        <v>1380974</v>
      </c>
      <c r="V866" s="88">
        <f t="shared" si="61"/>
        <v>3122838</v>
      </c>
      <c r="W866" s="56">
        <v>217748</v>
      </c>
      <c r="X866" s="56">
        <v>202136</v>
      </c>
      <c r="Y866" s="56">
        <v>787753</v>
      </c>
      <c r="Z866" s="56">
        <v>322058</v>
      </c>
      <c r="AA866" s="88">
        <f t="shared" si="62"/>
        <v>1529695</v>
      </c>
      <c r="AB866" s="56">
        <v>766089</v>
      </c>
      <c r="AC866" s="56">
        <v>117966</v>
      </c>
      <c r="AD866" s="56">
        <f t="shared" si="63"/>
        <v>884055</v>
      </c>
      <c r="AE866" s="56">
        <v>225818</v>
      </c>
      <c r="AF866" s="88">
        <v>1109873</v>
      </c>
      <c r="AG866" s="56"/>
      <c r="AH866" s="56"/>
      <c r="AI866" s="56"/>
    </row>
    <row r="867" spans="1:35">
      <c r="A867" s="4"/>
      <c r="B867" s="2">
        <v>4</v>
      </c>
      <c r="C867" s="4" t="s">
        <v>393</v>
      </c>
      <c r="D867" s="18" t="s">
        <v>2590</v>
      </c>
      <c r="E867" s="18" t="s">
        <v>2591</v>
      </c>
      <c r="F867" s="18"/>
      <c r="G867" s="19" t="s">
        <v>2592</v>
      </c>
      <c r="H867" s="34">
        <v>5.5641143999999999E-5</v>
      </c>
      <c r="I867" s="55">
        <v>1908934</v>
      </c>
      <c r="J867" s="55">
        <v>-176786</v>
      </c>
      <c r="K867" s="55">
        <v>-352</v>
      </c>
      <c r="L867" s="55">
        <v>260677</v>
      </c>
      <c r="M867" s="55">
        <v>17721</v>
      </c>
      <c r="N867" s="87">
        <v>0</v>
      </c>
      <c r="O867" s="55">
        <v>41882</v>
      </c>
      <c r="P867" s="55">
        <v>50520</v>
      </c>
      <c r="Q867" s="56">
        <f t="shared" si="60"/>
        <v>2102596</v>
      </c>
      <c r="R867" s="56">
        <v>32968</v>
      </c>
      <c r="S867" s="56">
        <v>64083</v>
      </c>
      <c r="T867" s="56">
        <v>405173</v>
      </c>
      <c r="U867" s="56">
        <v>579382</v>
      </c>
      <c r="V867" s="88">
        <f t="shared" si="61"/>
        <v>1081606</v>
      </c>
      <c r="W867" s="56">
        <v>62782</v>
      </c>
      <c r="X867" s="56">
        <v>58281</v>
      </c>
      <c r="Y867" s="56">
        <v>227130</v>
      </c>
      <c r="Z867" s="56">
        <v>142</v>
      </c>
      <c r="AA867" s="88">
        <f t="shared" si="62"/>
        <v>348335</v>
      </c>
      <c r="AB867" s="56">
        <v>260677</v>
      </c>
      <c r="AC867" s="56">
        <v>-5781</v>
      </c>
      <c r="AD867" s="56">
        <f t="shared" si="63"/>
        <v>254896</v>
      </c>
      <c r="AE867" s="56">
        <v>113997</v>
      </c>
      <c r="AF867" s="88">
        <v>368893</v>
      </c>
      <c r="AG867" s="56"/>
      <c r="AH867" s="56"/>
      <c r="AI867" s="56"/>
    </row>
    <row r="868" spans="1:35">
      <c r="A868" s="4"/>
      <c r="B868" s="2">
        <v>4</v>
      </c>
      <c r="C868" s="4" t="s">
        <v>393</v>
      </c>
      <c r="D868" s="18" t="s">
        <v>2593</v>
      </c>
      <c r="E868" s="18" t="s">
        <v>2594</v>
      </c>
      <c r="F868" s="18"/>
      <c r="G868" s="19" t="s">
        <v>2595</v>
      </c>
      <c r="H868" s="34">
        <v>1.20704577E-4</v>
      </c>
      <c r="I868" s="55">
        <v>4905830</v>
      </c>
      <c r="J868" s="55">
        <v>-383509</v>
      </c>
      <c r="K868" s="55">
        <v>-763</v>
      </c>
      <c r="L868" s="55">
        <v>452581</v>
      </c>
      <c r="M868" s="55">
        <v>38444</v>
      </c>
      <c r="N868" s="87">
        <v>0</v>
      </c>
      <c r="O868" s="55">
        <v>90855</v>
      </c>
      <c r="P868" s="55">
        <v>-542192</v>
      </c>
      <c r="Q868" s="56">
        <f t="shared" si="60"/>
        <v>4561246</v>
      </c>
      <c r="R868" s="56">
        <v>71519</v>
      </c>
      <c r="S868" s="56">
        <v>139019</v>
      </c>
      <c r="T868" s="56">
        <v>878958</v>
      </c>
      <c r="U868" s="56">
        <v>1033105</v>
      </c>
      <c r="V868" s="88">
        <f t="shared" si="61"/>
        <v>2122601</v>
      </c>
      <c r="W868" s="56">
        <v>136196</v>
      </c>
      <c r="X868" s="56">
        <v>126432</v>
      </c>
      <c r="Y868" s="56">
        <v>492721</v>
      </c>
      <c r="Z868" s="56">
        <v>314326</v>
      </c>
      <c r="AA868" s="88">
        <f t="shared" si="62"/>
        <v>1069675</v>
      </c>
      <c r="AB868" s="56">
        <v>452581</v>
      </c>
      <c r="AC868" s="56">
        <v>100376</v>
      </c>
      <c r="AD868" s="56">
        <f t="shared" si="63"/>
        <v>552957</v>
      </c>
      <c r="AE868" s="56">
        <v>156228</v>
      </c>
      <c r="AF868" s="88">
        <v>709185</v>
      </c>
      <c r="AG868" s="56"/>
      <c r="AH868" s="56"/>
      <c r="AI868" s="56"/>
    </row>
    <row r="869" spans="1:35">
      <c r="A869" s="4"/>
      <c r="B869" s="2">
        <v>4</v>
      </c>
      <c r="C869" s="4" t="s">
        <v>393</v>
      </c>
      <c r="D869" s="18" t="s">
        <v>2596</v>
      </c>
      <c r="E869" s="18" t="s">
        <v>2597</v>
      </c>
      <c r="F869" s="18"/>
      <c r="G869" s="19" t="s">
        <v>2598</v>
      </c>
      <c r="H869" s="34">
        <v>5.9817078E-5</v>
      </c>
      <c r="I869" s="55">
        <v>2280519</v>
      </c>
      <c r="J869" s="55">
        <v>-190054</v>
      </c>
      <c r="K869" s="55">
        <v>-378</v>
      </c>
      <c r="L869" s="55">
        <v>246526</v>
      </c>
      <c r="M869" s="55">
        <v>19052</v>
      </c>
      <c r="N869" s="87">
        <v>0</v>
      </c>
      <c r="O869" s="55">
        <v>45025</v>
      </c>
      <c r="P869" s="55">
        <v>-140292</v>
      </c>
      <c r="Q869" s="56">
        <f t="shared" si="60"/>
        <v>2260398</v>
      </c>
      <c r="R869" s="56">
        <v>35443</v>
      </c>
      <c r="S869" s="56">
        <v>68893</v>
      </c>
      <c r="T869" s="56">
        <v>435582</v>
      </c>
      <c r="U869" s="56">
        <v>347929</v>
      </c>
      <c r="V869" s="88">
        <f t="shared" si="61"/>
        <v>887847</v>
      </c>
      <c r="W869" s="56">
        <v>67494</v>
      </c>
      <c r="X869" s="56">
        <v>62655</v>
      </c>
      <c r="Y869" s="56">
        <v>244176</v>
      </c>
      <c r="Z869" s="56">
        <v>65704</v>
      </c>
      <c r="AA869" s="88">
        <f t="shared" si="62"/>
        <v>440029</v>
      </c>
      <c r="AB869" s="56">
        <v>246526</v>
      </c>
      <c r="AC869" s="56">
        <v>27501</v>
      </c>
      <c r="AD869" s="56">
        <f t="shared" si="63"/>
        <v>274027</v>
      </c>
      <c r="AE869" s="56">
        <v>59563</v>
      </c>
      <c r="AF869" s="88">
        <v>333590</v>
      </c>
      <c r="AG869" s="56"/>
      <c r="AH869" s="56"/>
      <c r="AI869" s="56"/>
    </row>
    <row r="870" spans="1:35">
      <c r="A870" s="4"/>
      <c r="B870" s="2">
        <v>4</v>
      </c>
      <c r="C870" s="4" t="s">
        <v>393</v>
      </c>
      <c r="D870" s="18" t="s">
        <v>2599</v>
      </c>
      <c r="E870" s="18" t="s">
        <v>2600</v>
      </c>
      <c r="F870" s="18"/>
      <c r="G870" s="19" t="s">
        <v>2601</v>
      </c>
      <c r="H870" s="34">
        <v>2.5021927999999998E-5</v>
      </c>
      <c r="I870" s="55">
        <v>947521</v>
      </c>
      <c r="J870" s="55">
        <v>-79501</v>
      </c>
      <c r="K870" s="55">
        <v>-158</v>
      </c>
      <c r="L870" s="55">
        <v>104075</v>
      </c>
      <c r="M870" s="55">
        <v>7969</v>
      </c>
      <c r="N870" s="87">
        <v>0</v>
      </c>
      <c r="O870" s="55">
        <v>18834</v>
      </c>
      <c r="P870" s="55">
        <v>-53199</v>
      </c>
      <c r="Q870" s="56">
        <f t="shared" si="60"/>
        <v>945541</v>
      </c>
      <c r="R870" s="56">
        <v>14826</v>
      </c>
      <c r="S870" s="56">
        <v>28818</v>
      </c>
      <c r="T870" s="56">
        <v>182207</v>
      </c>
      <c r="U870" s="56">
        <v>225032</v>
      </c>
      <c r="V870" s="88">
        <f t="shared" si="61"/>
        <v>450883</v>
      </c>
      <c r="W870" s="56">
        <v>28233</v>
      </c>
      <c r="X870" s="56">
        <v>26209</v>
      </c>
      <c r="Y870" s="56">
        <v>102141</v>
      </c>
      <c r="Z870" s="56">
        <v>6765</v>
      </c>
      <c r="AA870" s="88">
        <f t="shared" si="62"/>
        <v>163348</v>
      </c>
      <c r="AB870" s="56">
        <v>104075</v>
      </c>
      <c r="AC870" s="56">
        <v>10552</v>
      </c>
      <c r="AD870" s="56">
        <f t="shared" si="63"/>
        <v>114627</v>
      </c>
      <c r="AE870" s="56">
        <v>44718</v>
      </c>
      <c r="AF870" s="88">
        <v>159345</v>
      </c>
      <c r="AG870" s="56"/>
      <c r="AH870" s="56"/>
      <c r="AI870" s="56"/>
    </row>
    <row r="871" spans="1:35">
      <c r="A871" s="4"/>
      <c r="B871" s="2">
        <v>4</v>
      </c>
      <c r="C871" s="4" t="s">
        <v>393</v>
      </c>
      <c r="D871" s="18" t="s">
        <v>2602</v>
      </c>
      <c r="E871" s="18" t="s">
        <v>2603</v>
      </c>
      <c r="F871" s="18"/>
      <c r="G871" s="19" t="s">
        <v>2604</v>
      </c>
      <c r="H871" s="34">
        <v>3.6280079999999997E-5</v>
      </c>
      <c r="I871" s="55">
        <v>1244344</v>
      </c>
      <c r="J871" s="55">
        <v>-115271</v>
      </c>
      <c r="K871" s="55">
        <v>-229</v>
      </c>
      <c r="L871" s="55">
        <v>170022</v>
      </c>
      <c r="M871" s="55">
        <v>11555</v>
      </c>
      <c r="N871" s="87">
        <v>0</v>
      </c>
      <c r="O871" s="55">
        <v>27308</v>
      </c>
      <c r="P871" s="55">
        <v>33241</v>
      </c>
      <c r="Q871" s="56">
        <f t="shared" si="60"/>
        <v>1370970</v>
      </c>
      <c r="R871" s="56">
        <v>21497</v>
      </c>
      <c r="S871" s="56">
        <v>41785</v>
      </c>
      <c r="T871" s="56">
        <v>264188</v>
      </c>
      <c r="U871" s="56">
        <v>275212</v>
      </c>
      <c r="V871" s="88">
        <f t="shared" si="61"/>
        <v>602682</v>
      </c>
      <c r="W871" s="56">
        <v>40936</v>
      </c>
      <c r="X871" s="56">
        <v>38001</v>
      </c>
      <c r="Y871" s="56">
        <v>148097</v>
      </c>
      <c r="Z871" s="56">
        <v>113</v>
      </c>
      <c r="AA871" s="88">
        <f t="shared" si="62"/>
        <v>227147</v>
      </c>
      <c r="AB871" s="56">
        <v>170022</v>
      </c>
      <c r="AC871" s="56">
        <v>-3820</v>
      </c>
      <c r="AD871" s="56">
        <f t="shared" si="63"/>
        <v>166202</v>
      </c>
      <c r="AE871" s="56">
        <v>53911</v>
      </c>
      <c r="AF871" s="88">
        <v>220113</v>
      </c>
      <c r="AG871" s="56"/>
      <c r="AH871" s="56"/>
      <c r="AI871" s="56"/>
    </row>
    <row r="872" spans="1:35">
      <c r="A872" s="4"/>
      <c r="B872" s="2">
        <v>4</v>
      </c>
      <c r="C872" s="4" t="s">
        <v>393</v>
      </c>
      <c r="D872" s="18" t="s">
        <v>2605</v>
      </c>
      <c r="E872" s="18" t="s">
        <v>2606</v>
      </c>
      <c r="F872" s="18"/>
      <c r="G872" s="19" t="s">
        <v>2607</v>
      </c>
      <c r="H872" s="34">
        <v>3.30683752E-4</v>
      </c>
      <c r="I872" s="55">
        <v>11623986</v>
      </c>
      <c r="J872" s="55">
        <v>-1050666</v>
      </c>
      <c r="K872" s="55">
        <v>-2090</v>
      </c>
      <c r="L872" s="55">
        <v>1508059</v>
      </c>
      <c r="M872" s="55">
        <v>105320</v>
      </c>
      <c r="N872" s="87">
        <v>0</v>
      </c>
      <c r="O872" s="55">
        <v>248907</v>
      </c>
      <c r="P872" s="55">
        <v>62531</v>
      </c>
      <c r="Q872" s="56">
        <f t="shared" si="60"/>
        <v>12496047</v>
      </c>
      <c r="R872" s="56">
        <v>195936</v>
      </c>
      <c r="S872" s="56">
        <v>380857</v>
      </c>
      <c r="T872" s="56">
        <v>2408005</v>
      </c>
      <c r="U872" s="56">
        <v>0</v>
      </c>
      <c r="V872" s="88">
        <f t="shared" si="61"/>
        <v>2984798</v>
      </c>
      <c r="W872" s="56">
        <v>373125</v>
      </c>
      <c r="X872" s="56">
        <v>346374</v>
      </c>
      <c r="Y872" s="56">
        <v>1349866</v>
      </c>
      <c r="Z872" s="56">
        <v>1290390</v>
      </c>
      <c r="AA872" s="88">
        <f t="shared" si="62"/>
        <v>3359755</v>
      </c>
      <c r="AB872" s="56">
        <v>1508059</v>
      </c>
      <c r="AC872" s="56">
        <v>6828</v>
      </c>
      <c r="AD872" s="56">
        <f t="shared" si="63"/>
        <v>1514887</v>
      </c>
      <c r="AE872" s="56">
        <v>-258368</v>
      </c>
      <c r="AF872" s="88">
        <v>1256519</v>
      </c>
      <c r="AG872" s="56"/>
      <c r="AH872" s="56"/>
      <c r="AI872" s="56"/>
    </row>
    <row r="873" spans="1:35">
      <c r="A873" s="4"/>
      <c r="B873" s="2">
        <v>4</v>
      </c>
      <c r="C873" s="4" t="s">
        <v>393</v>
      </c>
      <c r="D873" s="18" t="s">
        <v>2608</v>
      </c>
      <c r="E873" s="18" t="s">
        <v>2609</v>
      </c>
      <c r="F873" s="18"/>
      <c r="G873" s="19" t="s">
        <v>2610</v>
      </c>
      <c r="H873" s="34">
        <v>2.43622701E-4</v>
      </c>
      <c r="I873" s="55">
        <v>8668660</v>
      </c>
      <c r="J873" s="55">
        <v>-774051</v>
      </c>
      <c r="K873" s="55">
        <v>-1539</v>
      </c>
      <c r="L873" s="55">
        <v>1095521</v>
      </c>
      <c r="M873" s="55">
        <v>77592</v>
      </c>
      <c r="N873" s="87">
        <v>0</v>
      </c>
      <c r="O873" s="55">
        <v>183376</v>
      </c>
      <c r="P873" s="55">
        <v>-43419</v>
      </c>
      <c r="Q873" s="56">
        <f t="shared" si="60"/>
        <v>9206140</v>
      </c>
      <c r="R873" s="56">
        <v>144351</v>
      </c>
      <c r="S873" s="56">
        <v>280587</v>
      </c>
      <c r="T873" s="56">
        <v>1774036</v>
      </c>
      <c r="U873" s="56">
        <v>2577950</v>
      </c>
      <c r="V873" s="88">
        <f t="shared" si="61"/>
        <v>4776924</v>
      </c>
      <c r="W873" s="56">
        <v>274890</v>
      </c>
      <c r="X873" s="56">
        <v>255182</v>
      </c>
      <c r="Y873" s="56">
        <v>994479</v>
      </c>
      <c r="Z873" s="56">
        <v>602</v>
      </c>
      <c r="AA873" s="88">
        <f t="shared" si="62"/>
        <v>1525153</v>
      </c>
      <c r="AB873" s="56">
        <v>1095521</v>
      </c>
      <c r="AC873" s="56">
        <v>20533</v>
      </c>
      <c r="AD873" s="56">
        <f t="shared" si="63"/>
        <v>1116054</v>
      </c>
      <c r="AE873" s="56">
        <v>513789</v>
      </c>
      <c r="AF873" s="88">
        <v>1629843</v>
      </c>
      <c r="AG873" s="56"/>
      <c r="AH873" s="56"/>
      <c r="AI873" s="56"/>
    </row>
    <row r="874" spans="1:35">
      <c r="A874" s="4"/>
      <c r="B874" s="2">
        <v>4</v>
      </c>
      <c r="C874" s="4" t="s">
        <v>393</v>
      </c>
      <c r="D874" s="18" t="s">
        <v>2611</v>
      </c>
      <c r="E874" s="18" t="s">
        <v>2612</v>
      </c>
      <c r="F874" s="18"/>
      <c r="G874" s="19" t="s">
        <v>2613</v>
      </c>
      <c r="H874" s="34">
        <v>6.8337645000000004E-5</v>
      </c>
      <c r="I874" s="55">
        <v>2570060</v>
      </c>
      <c r="J874" s="55">
        <v>-217126</v>
      </c>
      <c r="K874" s="55">
        <v>-432</v>
      </c>
      <c r="L874" s="55">
        <v>286858</v>
      </c>
      <c r="M874" s="55">
        <v>21765</v>
      </c>
      <c r="N874" s="87">
        <v>0</v>
      </c>
      <c r="O874" s="55">
        <v>51438</v>
      </c>
      <c r="P874" s="55">
        <v>-130185</v>
      </c>
      <c r="Q874" s="56">
        <f t="shared" si="60"/>
        <v>2582378</v>
      </c>
      <c r="R874" s="56">
        <v>40491</v>
      </c>
      <c r="S874" s="56">
        <v>78706</v>
      </c>
      <c r="T874" s="56">
        <v>497628</v>
      </c>
      <c r="U874" s="56">
        <v>539815</v>
      </c>
      <c r="V874" s="88">
        <f t="shared" si="61"/>
        <v>1156640</v>
      </c>
      <c r="W874" s="56">
        <v>77108</v>
      </c>
      <c r="X874" s="56">
        <v>71580</v>
      </c>
      <c r="Y874" s="56">
        <v>278957</v>
      </c>
      <c r="Z874" s="56">
        <v>18699</v>
      </c>
      <c r="AA874" s="88">
        <f t="shared" si="62"/>
        <v>446344</v>
      </c>
      <c r="AB874" s="56">
        <v>286858</v>
      </c>
      <c r="AC874" s="56">
        <v>26202</v>
      </c>
      <c r="AD874" s="56">
        <f t="shared" si="63"/>
        <v>313060</v>
      </c>
      <c r="AE874" s="56">
        <v>106845</v>
      </c>
      <c r="AF874" s="88">
        <v>419905</v>
      </c>
      <c r="AG874" s="56"/>
      <c r="AH874" s="56"/>
      <c r="AI874" s="56"/>
    </row>
    <row r="875" spans="1:35">
      <c r="A875" s="4"/>
      <c r="B875" s="2">
        <v>4</v>
      </c>
      <c r="C875" s="4" t="s">
        <v>393</v>
      </c>
      <c r="D875" s="18" t="s">
        <v>2614</v>
      </c>
      <c r="E875" s="18" t="s">
        <v>2615</v>
      </c>
      <c r="F875" s="18"/>
      <c r="G875" s="19" t="s">
        <v>2616</v>
      </c>
      <c r="H875" s="34">
        <v>1.286967E-4</v>
      </c>
      <c r="I875" s="55">
        <v>4966983</v>
      </c>
      <c r="J875" s="55">
        <v>-408902</v>
      </c>
      <c r="K875" s="55">
        <v>-813</v>
      </c>
      <c r="L875" s="55">
        <v>521483</v>
      </c>
      <c r="M875" s="55">
        <v>40989</v>
      </c>
      <c r="N875" s="87">
        <v>0</v>
      </c>
      <c r="O875" s="55">
        <v>96870</v>
      </c>
      <c r="P875" s="55">
        <v>-353353</v>
      </c>
      <c r="Q875" s="56">
        <f t="shared" si="60"/>
        <v>4863257</v>
      </c>
      <c r="R875" s="56">
        <v>76255</v>
      </c>
      <c r="S875" s="56">
        <v>148223</v>
      </c>
      <c r="T875" s="56">
        <v>937156</v>
      </c>
      <c r="U875" s="56">
        <v>520510</v>
      </c>
      <c r="V875" s="88">
        <f t="shared" si="61"/>
        <v>1682144</v>
      </c>
      <c r="W875" s="56">
        <v>145214</v>
      </c>
      <c r="X875" s="56">
        <v>134803</v>
      </c>
      <c r="Y875" s="56">
        <v>525346</v>
      </c>
      <c r="Z875" s="56">
        <v>234804</v>
      </c>
      <c r="AA875" s="88">
        <f t="shared" si="62"/>
        <v>1040167</v>
      </c>
      <c r="AB875" s="56">
        <v>521483</v>
      </c>
      <c r="AC875" s="56">
        <v>68086</v>
      </c>
      <c r="AD875" s="56">
        <f t="shared" si="63"/>
        <v>589569</v>
      </c>
      <c r="AE875" s="56">
        <v>65444</v>
      </c>
      <c r="AF875" s="88">
        <v>655013</v>
      </c>
      <c r="AG875" s="56"/>
      <c r="AH875" s="56"/>
      <c r="AI875" s="56"/>
    </row>
    <row r="876" spans="1:35">
      <c r="A876" s="4"/>
      <c r="B876" s="2">
        <v>4</v>
      </c>
      <c r="C876" s="4" t="s">
        <v>393</v>
      </c>
      <c r="D876" s="18" t="s">
        <v>2617</v>
      </c>
      <c r="E876" s="18" t="s">
        <v>2618</v>
      </c>
      <c r="F876" s="18"/>
      <c r="G876" s="19" t="s">
        <v>2619</v>
      </c>
      <c r="H876" s="34">
        <v>3.6691126999999999E-5</v>
      </c>
      <c r="I876" s="55">
        <v>1497723</v>
      </c>
      <c r="J876" s="55">
        <v>-116577</v>
      </c>
      <c r="K876" s="55">
        <v>-232</v>
      </c>
      <c r="L876" s="55">
        <v>136617</v>
      </c>
      <c r="M876" s="55">
        <v>11686</v>
      </c>
      <c r="N876" s="87">
        <v>0</v>
      </c>
      <c r="O876" s="55">
        <v>27618</v>
      </c>
      <c r="P876" s="55">
        <v>-170332</v>
      </c>
      <c r="Q876" s="56">
        <f t="shared" si="60"/>
        <v>1386503</v>
      </c>
      <c r="R876" s="56">
        <v>21740</v>
      </c>
      <c r="S876" s="56">
        <v>42258</v>
      </c>
      <c r="T876" s="56">
        <v>267181</v>
      </c>
      <c r="U876" s="56">
        <v>351617</v>
      </c>
      <c r="V876" s="88">
        <f t="shared" si="61"/>
        <v>682796</v>
      </c>
      <c r="W876" s="56">
        <v>41400</v>
      </c>
      <c r="X876" s="56">
        <v>38432</v>
      </c>
      <c r="Y876" s="56">
        <v>149775</v>
      </c>
      <c r="Z876" s="56">
        <v>93465</v>
      </c>
      <c r="AA876" s="88">
        <f t="shared" si="62"/>
        <v>323072</v>
      </c>
      <c r="AB876" s="56">
        <v>136617</v>
      </c>
      <c r="AC876" s="56">
        <v>31468</v>
      </c>
      <c r="AD876" s="56">
        <f t="shared" si="63"/>
        <v>168085</v>
      </c>
      <c r="AE876" s="56">
        <v>55515</v>
      </c>
      <c r="AF876" s="88">
        <v>223600</v>
      </c>
      <c r="AG876" s="56"/>
      <c r="AH876" s="56"/>
      <c r="AI876" s="56"/>
    </row>
    <row r="877" spans="1:35">
      <c r="A877" s="4"/>
      <c r="B877" s="2">
        <v>4</v>
      </c>
      <c r="C877" s="4" t="s">
        <v>393</v>
      </c>
      <c r="D877" s="18" t="s">
        <v>2620</v>
      </c>
      <c r="E877" s="18" t="s">
        <v>2621</v>
      </c>
      <c r="F877" s="18"/>
      <c r="G877" s="19" t="s">
        <v>2622</v>
      </c>
      <c r="H877" s="34">
        <v>5.6298314999999997E-5</v>
      </c>
      <c r="I877" s="55">
        <v>2201904</v>
      </c>
      <c r="J877" s="55">
        <v>-178874</v>
      </c>
      <c r="K877" s="55">
        <v>-356</v>
      </c>
      <c r="L877" s="55">
        <v>223825</v>
      </c>
      <c r="M877" s="55">
        <v>17931</v>
      </c>
      <c r="N877" s="87">
        <v>0</v>
      </c>
      <c r="O877" s="55">
        <v>42376</v>
      </c>
      <c r="P877" s="55">
        <v>-179376</v>
      </c>
      <c r="Q877" s="56">
        <f t="shared" si="60"/>
        <v>2127430</v>
      </c>
      <c r="R877" s="56">
        <v>33358</v>
      </c>
      <c r="S877" s="56">
        <v>64840</v>
      </c>
      <c r="T877" s="56">
        <v>409959</v>
      </c>
      <c r="U877" s="56">
        <v>417446</v>
      </c>
      <c r="V877" s="88">
        <f t="shared" si="61"/>
        <v>925603</v>
      </c>
      <c r="W877" s="56">
        <v>63524</v>
      </c>
      <c r="X877" s="56">
        <v>58970</v>
      </c>
      <c r="Y877" s="56">
        <v>229812</v>
      </c>
      <c r="Z877" s="56">
        <v>89288</v>
      </c>
      <c r="AA877" s="88">
        <f t="shared" si="62"/>
        <v>441594</v>
      </c>
      <c r="AB877" s="56">
        <v>223825</v>
      </c>
      <c r="AC877" s="56">
        <v>34082</v>
      </c>
      <c r="AD877" s="56">
        <f t="shared" si="63"/>
        <v>257907</v>
      </c>
      <c r="AE877" s="56">
        <v>69660</v>
      </c>
      <c r="AF877" s="88">
        <v>327567</v>
      </c>
      <c r="AG877" s="56"/>
      <c r="AH877" s="56"/>
      <c r="AI877" s="56"/>
    </row>
    <row r="878" spans="1:35">
      <c r="A878" s="4"/>
      <c r="B878" s="2">
        <v>4</v>
      </c>
      <c r="C878" s="4" t="s">
        <v>393</v>
      </c>
      <c r="D878" s="18" t="s">
        <v>2623</v>
      </c>
      <c r="E878" s="18" t="s">
        <v>2624</v>
      </c>
      <c r="F878" s="18"/>
      <c r="G878" s="19" t="s">
        <v>2625</v>
      </c>
      <c r="H878" s="34">
        <v>9.874882E-6</v>
      </c>
      <c r="I878" s="55">
        <v>394491</v>
      </c>
      <c r="J878" s="55">
        <v>-31375</v>
      </c>
      <c r="K878" s="55">
        <v>-62</v>
      </c>
      <c r="L878" s="55">
        <v>38038</v>
      </c>
      <c r="M878" s="55">
        <v>3145</v>
      </c>
      <c r="N878" s="87">
        <v>0</v>
      </c>
      <c r="O878" s="55">
        <v>7433</v>
      </c>
      <c r="P878" s="55">
        <v>-38513</v>
      </c>
      <c r="Q878" s="56">
        <f t="shared" si="60"/>
        <v>373157</v>
      </c>
      <c r="R878" s="56">
        <v>5851</v>
      </c>
      <c r="S878" s="56">
        <v>11373</v>
      </c>
      <c r="T878" s="56">
        <v>71908</v>
      </c>
      <c r="U878" s="56">
        <v>103298</v>
      </c>
      <c r="V878" s="88">
        <f t="shared" si="61"/>
        <v>192430</v>
      </c>
      <c r="W878" s="56">
        <v>11142</v>
      </c>
      <c r="X878" s="56">
        <v>10343</v>
      </c>
      <c r="Y878" s="56">
        <v>40310</v>
      </c>
      <c r="Z878" s="56">
        <v>16499</v>
      </c>
      <c r="AA878" s="88">
        <f t="shared" si="62"/>
        <v>78294</v>
      </c>
      <c r="AB878" s="56">
        <v>38038</v>
      </c>
      <c r="AC878" s="56">
        <v>7200</v>
      </c>
      <c r="AD878" s="56">
        <f t="shared" si="63"/>
        <v>45238</v>
      </c>
      <c r="AE878" s="56">
        <v>18209</v>
      </c>
      <c r="AF878" s="88">
        <v>63447</v>
      </c>
      <c r="AG878" s="56"/>
      <c r="AH878" s="56"/>
      <c r="AI878" s="56"/>
    </row>
    <row r="879" spans="1:35">
      <c r="A879" s="4"/>
      <c r="B879" s="2">
        <v>4</v>
      </c>
      <c r="C879" s="4" t="s">
        <v>393</v>
      </c>
      <c r="D879" s="18" t="s">
        <v>2626</v>
      </c>
      <c r="E879" s="18" t="s">
        <v>2627</v>
      </c>
      <c r="F879" s="18"/>
      <c r="G879" s="19" t="s">
        <v>2628</v>
      </c>
      <c r="H879" s="34">
        <v>9.0697840000000004E-6</v>
      </c>
      <c r="I879" s="55">
        <v>319128</v>
      </c>
      <c r="J879" s="55">
        <v>-28817</v>
      </c>
      <c r="K879" s="55">
        <v>-57</v>
      </c>
      <c r="L879" s="55">
        <v>41316</v>
      </c>
      <c r="M879" s="55">
        <v>2889</v>
      </c>
      <c r="N879" s="87">
        <v>0</v>
      </c>
      <c r="O879" s="55">
        <v>6827</v>
      </c>
      <c r="P879" s="55">
        <v>1448</v>
      </c>
      <c r="Q879" s="56">
        <f t="shared" si="60"/>
        <v>342734</v>
      </c>
      <c r="R879" s="56">
        <v>5374</v>
      </c>
      <c r="S879" s="56">
        <v>10446</v>
      </c>
      <c r="T879" s="56">
        <v>66045</v>
      </c>
      <c r="U879" s="56">
        <v>72974</v>
      </c>
      <c r="V879" s="88">
        <f t="shared" si="61"/>
        <v>154839</v>
      </c>
      <c r="W879" s="56">
        <v>10234</v>
      </c>
      <c r="X879" s="56">
        <v>9500</v>
      </c>
      <c r="Y879" s="56">
        <v>37023</v>
      </c>
      <c r="Z879" s="56">
        <v>27</v>
      </c>
      <c r="AA879" s="88">
        <f t="shared" si="62"/>
        <v>56784</v>
      </c>
      <c r="AB879" s="56">
        <v>41316</v>
      </c>
      <c r="AC879" s="56">
        <v>233</v>
      </c>
      <c r="AD879" s="56">
        <f t="shared" si="63"/>
        <v>41549</v>
      </c>
      <c r="AE879" s="56">
        <v>14476</v>
      </c>
      <c r="AF879" s="88">
        <v>56025</v>
      </c>
      <c r="AG879" s="56"/>
      <c r="AH879" s="56"/>
      <c r="AI879" s="56"/>
    </row>
    <row r="880" spans="1:35">
      <c r="A880" s="4"/>
      <c r="B880" s="2">
        <v>4</v>
      </c>
      <c r="C880" s="4" t="s">
        <v>393</v>
      </c>
      <c r="D880" s="18" t="s">
        <v>2629</v>
      </c>
      <c r="E880" s="18" t="s">
        <v>2630</v>
      </c>
      <c r="F880" s="18"/>
      <c r="G880" s="19" t="s">
        <v>2631</v>
      </c>
      <c r="H880" s="34">
        <v>3.9702218999999999E-5</v>
      </c>
      <c r="I880" s="55">
        <v>1481180</v>
      </c>
      <c r="J880" s="55">
        <v>-126144</v>
      </c>
      <c r="K880" s="55">
        <v>-251</v>
      </c>
      <c r="L880" s="55">
        <v>168421</v>
      </c>
      <c r="M880" s="55">
        <v>12644</v>
      </c>
      <c r="N880" s="87">
        <v>0</v>
      </c>
      <c r="O880" s="55">
        <v>29884</v>
      </c>
      <c r="P880" s="55">
        <v>-65446</v>
      </c>
      <c r="Q880" s="56">
        <f t="shared" si="60"/>
        <v>1500288</v>
      </c>
      <c r="R880" s="56">
        <v>23524</v>
      </c>
      <c r="S880" s="56">
        <v>45726</v>
      </c>
      <c r="T880" s="56">
        <v>289108</v>
      </c>
      <c r="U880" s="56">
        <v>466739</v>
      </c>
      <c r="V880" s="88">
        <f t="shared" si="61"/>
        <v>825097</v>
      </c>
      <c r="W880" s="56">
        <v>44798</v>
      </c>
      <c r="X880" s="56">
        <v>41586</v>
      </c>
      <c r="Y880" s="56">
        <v>162066</v>
      </c>
      <c r="Z880" s="56">
        <v>86</v>
      </c>
      <c r="AA880" s="88">
        <f t="shared" si="62"/>
        <v>248536</v>
      </c>
      <c r="AB880" s="56">
        <v>168421</v>
      </c>
      <c r="AC880" s="56">
        <v>13458</v>
      </c>
      <c r="AD880" s="56">
        <f t="shared" si="63"/>
        <v>181879</v>
      </c>
      <c r="AE880" s="56">
        <v>94436</v>
      </c>
      <c r="AF880" s="88">
        <v>276315</v>
      </c>
      <c r="AG880" s="56"/>
      <c r="AH880" s="56"/>
      <c r="AI880" s="56"/>
    </row>
    <row r="881" spans="1:35">
      <c r="A881" s="4"/>
      <c r="B881" s="2">
        <v>4</v>
      </c>
      <c r="C881" s="4" t="s">
        <v>393</v>
      </c>
      <c r="D881" s="18" t="s">
        <v>2632</v>
      </c>
      <c r="E881" s="18" t="s">
        <v>2633</v>
      </c>
      <c r="F881" s="18"/>
      <c r="G881" s="19" t="s">
        <v>2634</v>
      </c>
      <c r="H881" s="34">
        <v>2.8656198999999999E-5</v>
      </c>
      <c r="I881" s="55">
        <v>791245</v>
      </c>
      <c r="J881" s="55">
        <v>-91048</v>
      </c>
      <c r="K881" s="55">
        <v>-181</v>
      </c>
      <c r="L881" s="55">
        <v>162587</v>
      </c>
      <c r="M881" s="55">
        <v>9127</v>
      </c>
      <c r="N881" s="87">
        <v>0</v>
      </c>
      <c r="O881" s="55">
        <v>21570</v>
      </c>
      <c r="P881" s="55">
        <v>189575</v>
      </c>
      <c r="Q881" s="56">
        <f t="shared" si="60"/>
        <v>1082875</v>
      </c>
      <c r="R881" s="56">
        <v>16979</v>
      </c>
      <c r="S881" s="56">
        <v>33004</v>
      </c>
      <c r="T881" s="56">
        <v>208672</v>
      </c>
      <c r="U881" s="56">
        <v>214964</v>
      </c>
      <c r="V881" s="88">
        <f t="shared" si="61"/>
        <v>473619</v>
      </c>
      <c r="W881" s="56">
        <v>32334</v>
      </c>
      <c r="X881" s="56">
        <v>30016</v>
      </c>
      <c r="Y881" s="56">
        <v>116976</v>
      </c>
      <c r="Z881" s="56">
        <v>96</v>
      </c>
      <c r="AA881" s="88">
        <f t="shared" si="62"/>
        <v>179422</v>
      </c>
      <c r="AB881" s="56">
        <v>162587</v>
      </c>
      <c r="AC881" s="56">
        <v>-31311</v>
      </c>
      <c r="AD881" s="56">
        <f t="shared" si="63"/>
        <v>131276</v>
      </c>
      <c r="AE881" s="56">
        <v>38110</v>
      </c>
      <c r="AF881" s="88">
        <v>169386</v>
      </c>
      <c r="AG881" s="56"/>
      <c r="AH881" s="56"/>
      <c r="AI881" s="56"/>
    </row>
    <row r="882" spans="1:35">
      <c r="A882" s="4"/>
      <c r="B882" s="2">
        <v>4</v>
      </c>
      <c r="C882" s="4" t="s">
        <v>393</v>
      </c>
      <c r="D882" s="18" t="s">
        <v>2635</v>
      </c>
      <c r="E882" s="18" t="s">
        <v>2636</v>
      </c>
      <c r="F882" s="18"/>
      <c r="G882" s="19" t="s">
        <v>2637</v>
      </c>
      <c r="H882" s="34">
        <v>8.8909188000000006E-5</v>
      </c>
      <c r="I882" s="55">
        <v>3588915</v>
      </c>
      <c r="J882" s="55">
        <v>-282487</v>
      </c>
      <c r="K882" s="55">
        <v>-562</v>
      </c>
      <c r="L882" s="55">
        <v>337005</v>
      </c>
      <c r="M882" s="55">
        <v>28317</v>
      </c>
      <c r="N882" s="87">
        <v>0</v>
      </c>
      <c r="O882" s="55">
        <v>66922</v>
      </c>
      <c r="P882" s="55">
        <v>-378364</v>
      </c>
      <c r="Q882" s="56">
        <f t="shared" si="60"/>
        <v>3359746</v>
      </c>
      <c r="R882" s="56">
        <v>52680</v>
      </c>
      <c r="S882" s="56">
        <v>102399</v>
      </c>
      <c r="T882" s="56">
        <v>647428</v>
      </c>
      <c r="U882" s="56">
        <v>769545</v>
      </c>
      <c r="V882" s="88">
        <f t="shared" si="61"/>
        <v>1572052</v>
      </c>
      <c r="W882" s="56">
        <v>100320</v>
      </c>
      <c r="X882" s="56">
        <v>93128</v>
      </c>
      <c r="Y882" s="56">
        <v>362931</v>
      </c>
      <c r="Z882" s="56">
        <v>209886</v>
      </c>
      <c r="AA882" s="88">
        <f t="shared" si="62"/>
        <v>766265</v>
      </c>
      <c r="AB882" s="56">
        <v>337005</v>
      </c>
      <c r="AC882" s="56">
        <v>70295</v>
      </c>
      <c r="AD882" s="56">
        <f t="shared" si="63"/>
        <v>407300</v>
      </c>
      <c r="AE882" s="56">
        <v>120573</v>
      </c>
      <c r="AF882" s="88">
        <v>527873</v>
      </c>
      <c r="AG882" s="56"/>
      <c r="AH882" s="56"/>
      <c r="AI882" s="56"/>
    </row>
    <row r="883" spans="1:35">
      <c r="A883" s="4"/>
      <c r="B883" s="2">
        <v>4</v>
      </c>
      <c r="C883" s="4" t="s">
        <v>393</v>
      </c>
      <c r="D883" s="18" t="s">
        <v>2638</v>
      </c>
      <c r="E883" s="18" t="s">
        <v>2639</v>
      </c>
      <c r="F883" s="18"/>
      <c r="G883" s="19" t="s">
        <v>2640</v>
      </c>
      <c r="H883" s="34">
        <v>6.0486209999999999E-6</v>
      </c>
      <c r="I883" s="55">
        <v>222767</v>
      </c>
      <c r="J883" s="55">
        <v>-19218</v>
      </c>
      <c r="K883" s="55">
        <v>-38</v>
      </c>
      <c r="L883" s="55">
        <v>26086</v>
      </c>
      <c r="M883" s="55">
        <v>1926</v>
      </c>
      <c r="N883" s="87">
        <v>0</v>
      </c>
      <c r="O883" s="55">
        <v>4553</v>
      </c>
      <c r="P883" s="55">
        <v>-7508</v>
      </c>
      <c r="Q883" s="56">
        <f t="shared" si="60"/>
        <v>228568</v>
      </c>
      <c r="R883" s="56">
        <v>3584</v>
      </c>
      <c r="S883" s="56">
        <v>6966</v>
      </c>
      <c r="T883" s="56">
        <v>44045</v>
      </c>
      <c r="U883" s="56">
        <v>67826</v>
      </c>
      <c r="V883" s="88">
        <f t="shared" si="61"/>
        <v>122421</v>
      </c>
      <c r="W883" s="56">
        <v>6825</v>
      </c>
      <c r="X883" s="56">
        <v>6336</v>
      </c>
      <c r="Y883" s="56">
        <v>24691</v>
      </c>
      <c r="Z883" s="56">
        <v>13</v>
      </c>
      <c r="AA883" s="88">
        <f t="shared" si="62"/>
        <v>37865</v>
      </c>
      <c r="AB883" s="56">
        <v>26086</v>
      </c>
      <c r="AC883" s="56">
        <v>1623</v>
      </c>
      <c r="AD883" s="56">
        <f t="shared" si="63"/>
        <v>27709</v>
      </c>
      <c r="AE883" s="56">
        <v>13675</v>
      </c>
      <c r="AF883" s="88">
        <v>41384</v>
      </c>
      <c r="AG883" s="56"/>
      <c r="AH883" s="56"/>
      <c r="AI883" s="56"/>
    </row>
    <row r="884" spans="1:35">
      <c r="A884" s="4"/>
      <c r="B884" s="2">
        <v>4</v>
      </c>
      <c r="C884" s="4" t="s">
        <v>393</v>
      </c>
      <c r="D884" s="18" t="s">
        <v>2641</v>
      </c>
      <c r="E884" s="18" t="s">
        <v>2642</v>
      </c>
      <c r="F884" s="18"/>
      <c r="G884" s="19" t="s">
        <v>2643</v>
      </c>
      <c r="H884" s="34">
        <v>2.2771493500000001E-4</v>
      </c>
      <c r="I884" s="55">
        <v>7227424</v>
      </c>
      <c r="J884" s="55">
        <v>-723508</v>
      </c>
      <c r="K884" s="55">
        <v>-1439</v>
      </c>
      <c r="L884" s="55">
        <v>1153217</v>
      </c>
      <c r="M884" s="55">
        <v>72526</v>
      </c>
      <c r="N884" s="87">
        <v>0</v>
      </c>
      <c r="O884" s="55">
        <v>171402</v>
      </c>
      <c r="P884" s="55">
        <v>705387</v>
      </c>
      <c r="Q884" s="56">
        <f t="shared" si="60"/>
        <v>8605009</v>
      </c>
      <c r="R884" s="56">
        <v>134925</v>
      </c>
      <c r="S884" s="56">
        <v>262265</v>
      </c>
      <c r="T884" s="56">
        <v>1658197</v>
      </c>
      <c r="U884" s="56">
        <v>2361143</v>
      </c>
      <c r="V884" s="88">
        <f t="shared" si="61"/>
        <v>4416530</v>
      </c>
      <c r="W884" s="56">
        <v>256941</v>
      </c>
      <c r="X884" s="56">
        <v>238519</v>
      </c>
      <c r="Y884" s="56">
        <v>929543</v>
      </c>
      <c r="Z884" s="56">
        <v>603</v>
      </c>
      <c r="AA884" s="88">
        <f t="shared" si="62"/>
        <v>1425606</v>
      </c>
      <c r="AB884" s="56">
        <v>1153217</v>
      </c>
      <c r="AC884" s="56">
        <v>-110038</v>
      </c>
      <c r="AD884" s="56">
        <f t="shared" si="63"/>
        <v>1043179</v>
      </c>
      <c r="AE884" s="56">
        <v>452355</v>
      </c>
      <c r="AF884" s="88">
        <v>1495534</v>
      </c>
      <c r="AG884" s="56"/>
      <c r="AH884" s="56"/>
      <c r="AI884" s="56"/>
    </row>
    <row r="885" spans="1:35">
      <c r="A885" s="4"/>
      <c r="B885" s="2">
        <v>4</v>
      </c>
      <c r="C885" s="4" t="s">
        <v>393</v>
      </c>
      <c r="D885" s="18" t="s">
        <v>2644</v>
      </c>
      <c r="E885" s="18" t="s">
        <v>2645</v>
      </c>
      <c r="F885" s="18"/>
      <c r="G885" s="19" t="s">
        <v>2646</v>
      </c>
      <c r="H885" s="34">
        <v>9.5960249999999993E-6</v>
      </c>
      <c r="I885" s="55">
        <v>380953</v>
      </c>
      <c r="J885" s="55">
        <v>-30489</v>
      </c>
      <c r="K885" s="55">
        <v>-61</v>
      </c>
      <c r="L885" s="55">
        <v>37318</v>
      </c>
      <c r="M885" s="55">
        <v>3057</v>
      </c>
      <c r="N885" s="87">
        <v>0</v>
      </c>
      <c r="O885" s="55">
        <v>7223</v>
      </c>
      <c r="P885" s="55">
        <v>-35381</v>
      </c>
      <c r="Q885" s="56">
        <f t="shared" si="60"/>
        <v>362620</v>
      </c>
      <c r="R885" s="56">
        <v>5686</v>
      </c>
      <c r="S885" s="56">
        <v>11052</v>
      </c>
      <c r="T885" s="56">
        <v>69877</v>
      </c>
      <c r="U885" s="56">
        <v>91197</v>
      </c>
      <c r="V885" s="88">
        <f t="shared" si="61"/>
        <v>177812</v>
      </c>
      <c r="W885" s="56">
        <v>10828</v>
      </c>
      <c r="X885" s="56">
        <v>10051</v>
      </c>
      <c r="Y885" s="56">
        <v>39171</v>
      </c>
      <c r="Z885" s="56">
        <v>15879</v>
      </c>
      <c r="AA885" s="88">
        <f t="shared" si="62"/>
        <v>75929</v>
      </c>
      <c r="AB885" s="56">
        <v>37318</v>
      </c>
      <c r="AC885" s="56">
        <v>6642</v>
      </c>
      <c r="AD885" s="56">
        <f t="shared" si="63"/>
        <v>43960</v>
      </c>
      <c r="AE885" s="56">
        <v>15847</v>
      </c>
      <c r="AF885" s="88">
        <v>59807</v>
      </c>
      <c r="AG885" s="56"/>
      <c r="AH885" s="56"/>
      <c r="AI885" s="56"/>
    </row>
    <row r="886" spans="1:35">
      <c r="A886" s="4"/>
      <c r="B886" s="2">
        <v>4</v>
      </c>
      <c r="C886" s="4" t="s">
        <v>393</v>
      </c>
      <c r="D886" s="18" t="s">
        <v>2647</v>
      </c>
      <c r="E886" s="18" t="s">
        <v>2648</v>
      </c>
      <c r="F886" s="18"/>
      <c r="G886" s="19" t="s">
        <v>2649</v>
      </c>
      <c r="H886" s="34">
        <v>1.3383573099999999E-4</v>
      </c>
      <c r="I886" s="55">
        <v>4958641</v>
      </c>
      <c r="J886" s="55">
        <v>-425230</v>
      </c>
      <c r="K886" s="55">
        <v>-846</v>
      </c>
      <c r="L886" s="55">
        <v>572823</v>
      </c>
      <c r="M886" s="55">
        <v>42626</v>
      </c>
      <c r="N886" s="87">
        <v>0</v>
      </c>
      <c r="O886" s="55">
        <v>100739</v>
      </c>
      <c r="P886" s="55">
        <v>-191300</v>
      </c>
      <c r="Q886" s="56">
        <f t="shared" si="60"/>
        <v>5057453</v>
      </c>
      <c r="R886" s="56">
        <v>79300</v>
      </c>
      <c r="S886" s="56">
        <v>154142</v>
      </c>
      <c r="T886" s="56">
        <v>974578</v>
      </c>
      <c r="U886" s="56">
        <v>1135138</v>
      </c>
      <c r="V886" s="88">
        <f t="shared" si="61"/>
        <v>2343158</v>
      </c>
      <c r="W886" s="56">
        <v>151013</v>
      </c>
      <c r="X886" s="56">
        <v>140186</v>
      </c>
      <c r="Y886" s="56">
        <v>546323</v>
      </c>
      <c r="Z886" s="56">
        <v>381</v>
      </c>
      <c r="AA886" s="88">
        <f t="shared" si="62"/>
        <v>837903</v>
      </c>
      <c r="AB886" s="56">
        <v>572823</v>
      </c>
      <c r="AC886" s="56">
        <v>40288</v>
      </c>
      <c r="AD886" s="56">
        <f t="shared" si="63"/>
        <v>613111</v>
      </c>
      <c r="AE886" s="56">
        <v>230412</v>
      </c>
      <c r="AF886" s="88">
        <v>843523</v>
      </c>
      <c r="AG886" s="56"/>
      <c r="AH886" s="56"/>
      <c r="AI886" s="56"/>
    </row>
    <row r="887" spans="1:35">
      <c r="A887" s="4"/>
      <c r="B887" s="2">
        <v>4</v>
      </c>
      <c r="C887" s="4" t="s">
        <v>393</v>
      </c>
      <c r="D887" s="18" t="s">
        <v>2650</v>
      </c>
      <c r="E887" s="18" t="s">
        <v>2651</v>
      </c>
      <c r="F887" s="18"/>
      <c r="G887" s="19" t="s">
        <v>2652</v>
      </c>
      <c r="H887" s="34">
        <v>4.16989119E-4</v>
      </c>
      <c r="I887" s="55">
        <v>13884286</v>
      </c>
      <c r="J887" s="55">
        <v>-1324880</v>
      </c>
      <c r="K887" s="55">
        <v>-2635</v>
      </c>
      <c r="L887" s="55">
        <v>2015852</v>
      </c>
      <c r="M887" s="55">
        <v>132809</v>
      </c>
      <c r="N887" s="87">
        <v>0</v>
      </c>
      <c r="O887" s="55">
        <v>313870</v>
      </c>
      <c r="P887" s="55">
        <v>738097</v>
      </c>
      <c r="Q887" s="56">
        <f t="shared" si="60"/>
        <v>15757399</v>
      </c>
      <c r="R887" s="56">
        <v>247073</v>
      </c>
      <c r="S887" s="56">
        <v>480257</v>
      </c>
      <c r="T887" s="56">
        <v>3036472</v>
      </c>
      <c r="U887" s="56">
        <v>3926423</v>
      </c>
      <c r="V887" s="88">
        <f t="shared" si="61"/>
        <v>7690225</v>
      </c>
      <c r="W887" s="56">
        <v>470507</v>
      </c>
      <c r="X887" s="56">
        <v>436774</v>
      </c>
      <c r="Y887" s="56">
        <v>1702168</v>
      </c>
      <c r="Z887" s="56">
        <v>1164</v>
      </c>
      <c r="AA887" s="88">
        <f t="shared" si="62"/>
        <v>2610613</v>
      </c>
      <c r="AB887" s="56">
        <v>2015852</v>
      </c>
      <c r="AC887" s="56">
        <v>-105594</v>
      </c>
      <c r="AD887" s="56">
        <f t="shared" si="63"/>
        <v>1910258</v>
      </c>
      <c r="AE887" s="56">
        <v>762821</v>
      </c>
      <c r="AF887" s="88">
        <v>2673079</v>
      </c>
      <c r="AG887" s="56"/>
      <c r="AH887" s="56"/>
      <c r="AI887" s="56"/>
    </row>
    <row r="888" spans="1:35">
      <c r="A888" s="4"/>
      <c r="B888" s="2">
        <v>4</v>
      </c>
      <c r="C888" s="4" t="s">
        <v>393</v>
      </c>
      <c r="D888" s="18" t="s">
        <v>2653</v>
      </c>
      <c r="E888" s="18" t="s">
        <v>2654</v>
      </c>
      <c r="F888" s="18"/>
      <c r="G888" s="19" t="s">
        <v>2655</v>
      </c>
      <c r="H888" s="34">
        <v>3.7548157000000003E-5</v>
      </c>
      <c r="I888" s="55">
        <v>1452901</v>
      </c>
      <c r="J888" s="55">
        <v>-119300</v>
      </c>
      <c r="K888" s="55">
        <v>-237</v>
      </c>
      <c r="L888" s="55">
        <v>151593</v>
      </c>
      <c r="M888" s="55">
        <v>11959</v>
      </c>
      <c r="N888" s="87">
        <v>0</v>
      </c>
      <c r="O888" s="55">
        <v>28262</v>
      </c>
      <c r="P888" s="55">
        <v>-106289</v>
      </c>
      <c r="Q888" s="56">
        <f t="shared" si="60"/>
        <v>1418889</v>
      </c>
      <c r="R888" s="56">
        <v>22248</v>
      </c>
      <c r="S888" s="56">
        <v>43245</v>
      </c>
      <c r="T888" s="56">
        <v>273422</v>
      </c>
      <c r="U888" s="56">
        <v>263741</v>
      </c>
      <c r="V888" s="88">
        <f t="shared" si="61"/>
        <v>602656</v>
      </c>
      <c r="W888" s="56">
        <v>42367</v>
      </c>
      <c r="X888" s="56">
        <v>39330</v>
      </c>
      <c r="Y888" s="56">
        <v>153273</v>
      </c>
      <c r="Z888" s="56">
        <v>49724</v>
      </c>
      <c r="AA888" s="88">
        <f t="shared" si="62"/>
        <v>284694</v>
      </c>
      <c r="AB888" s="56">
        <v>151593</v>
      </c>
      <c r="AC888" s="56">
        <v>20418</v>
      </c>
      <c r="AD888" s="56">
        <f t="shared" si="63"/>
        <v>172011</v>
      </c>
      <c r="AE888" s="56">
        <v>45168</v>
      </c>
      <c r="AF888" s="88">
        <v>217179</v>
      </c>
      <c r="AG888" s="56"/>
      <c r="AH888" s="56"/>
      <c r="AI888" s="56"/>
    </row>
    <row r="889" spans="1:35">
      <c r="A889" s="4"/>
      <c r="B889" s="2">
        <v>4</v>
      </c>
      <c r="C889" s="4" t="s">
        <v>393</v>
      </c>
      <c r="D889" s="18" t="s">
        <v>2656</v>
      </c>
      <c r="E889" s="18" t="s">
        <v>2657</v>
      </c>
      <c r="F889" s="18"/>
      <c r="G889" s="19" t="s">
        <v>2658</v>
      </c>
      <c r="H889" s="34">
        <v>4.8892232E-5</v>
      </c>
      <c r="I889" s="55">
        <v>1787759</v>
      </c>
      <c r="J889" s="55">
        <v>-155343</v>
      </c>
      <c r="K889" s="55">
        <v>-309</v>
      </c>
      <c r="L889" s="55">
        <v>212763</v>
      </c>
      <c r="M889" s="55">
        <v>15571</v>
      </c>
      <c r="N889" s="87">
        <v>0</v>
      </c>
      <c r="O889" s="55">
        <v>36802</v>
      </c>
      <c r="P889" s="55">
        <v>-49678</v>
      </c>
      <c r="Q889" s="56">
        <f t="shared" si="60"/>
        <v>1847565</v>
      </c>
      <c r="R889" s="56">
        <v>28969</v>
      </c>
      <c r="S889" s="56">
        <v>56310</v>
      </c>
      <c r="T889" s="56">
        <v>356028</v>
      </c>
      <c r="U889" s="56">
        <v>558655</v>
      </c>
      <c r="V889" s="88">
        <f t="shared" si="61"/>
        <v>999962</v>
      </c>
      <c r="W889" s="56">
        <v>55167</v>
      </c>
      <c r="X889" s="56">
        <v>51212</v>
      </c>
      <c r="Y889" s="56">
        <v>199580</v>
      </c>
      <c r="Z889" s="56">
        <v>111</v>
      </c>
      <c r="AA889" s="88">
        <f t="shared" si="62"/>
        <v>306070</v>
      </c>
      <c r="AB889" s="56">
        <v>212763</v>
      </c>
      <c r="AC889" s="56">
        <v>11216</v>
      </c>
      <c r="AD889" s="56">
        <f t="shared" si="63"/>
        <v>223979</v>
      </c>
      <c r="AE889" s="56">
        <v>112330</v>
      </c>
      <c r="AF889" s="88">
        <v>336309</v>
      </c>
      <c r="AG889" s="56"/>
      <c r="AH889" s="56"/>
      <c r="AI889" s="56"/>
    </row>
    <row r="890" spans="1:35">
      <c r="A890" s="4"/>
      <c r="B890" s="2">
        <v>4</v>
      </c>
      <c r="C890" s="4" t="s">
        <v>393</v>
      </c>
      <c r="D890" s="18" t="s">
        <v>2659</v>
      </c>
      <c r="E890" s="18" t="s">
        <v>2660</v>
      </c>
      <c r="F890" s="18"/>
      <c r="G890" s="19" t="s">
        <v>2661</v>
      </c>
      <c r="H890" s="34">
        <v>1.46445994E-4</v>
      </c>
      <c r="I890" s="55">
        <v>5300003</v>
      </c>
      <c r="J890" s="55">
        <v>-465296</v>
      </c>
      <c r="K890" s="55">
        <v>-925</v>
      </c>
      <c r="L890" s="55">
        <v>645379</v>
      </c>
      <c r="M890" s="55">
        <v>46642</v>
      </c>
      <c r="N890" s="87">
        <v>0</v>
      </c>
      <c r="O890" s="55">
        <v>110230</v>
      </c>
      <c r="P890" s="55">
        <v>-102057</v>
      </c>
      <c r="Q890" s="56">
        <f t="shared" si="60"/>
        <v>5533976</v>
      </c>
      <c r="R890" s="56">
        <v>86772</v>
      </c>
      <c r="S890" s="56">
        <v>168666</v>
      </c>
      <c r="T890" s="56">
        <v>1066405</v>
      </c>
      <c r="U890" s="56">
        <v>1420083</v>
      </c>
      <c r="V890" s="88">
        <f t="shared" si="61"/>
        <v>2741926</v>
      </c>
      <c r="W890" s="56">
        <v>165241</v>
      </c>
      <c r="X890" s="56">
        <v>153394</v>
      </c>
      <c r="Y890" s="56">
        <v>597799</v>
      </c>
      <c r="Z890" s="56">
        <v>385</v>
      </c>
      <c r="AA890" s="88">
        <f t="shared" si="62"/>
        <v>916819</v>
      </c>
      <c r="AB890" s="56">
        <v>645379</v>
      </c>
      <c r="AC890" s="56">
        <v>25501</v>
      </c>
      <c r="AD890" s="56">
        <f t="shared" si="63"/>
        <v>670880</v>
      </c>
      <c r="AE890" s="56">
        <v>284920</v>
      </c>
      <c r="AF890" s="88">
        <v>955800</v>
      </c>
      <c r="AG890" s="56"/>
      <c r="AH890" s="56"/>
      <c r="AI890" s="56"/>
    </row>
    <row r="891" spans="1:35">
      <c r="A891" s="4"/>
      <c r="B891" s="2">
        <v>4</v>
      </c>
      <c r="C891" s="4" t="s">
        <v>393</v>
      </c>
      <c r="D891" s="18" t="s">
        <v>2662</v>
      </c>
      <c r="E891" s="18" t="s">
        <v>2663</v>
      </c>
      <c r="F891" s="18"/>
      <c r="G891" s="19" t="s">
        <v>2664</v>
      </c>
      <c r="H891" s="34">
        <v>5.1668844000000003E-5</v>
      </c>
      <c r="I891" s="55">
        <v>1993205</v>
      </c>
      <c r="J891" s="55">
        <v>-164165</v>
      </c>
      <c r="K891" s="55">
        <v>-326</v>
      </c>
      <c r="L891" s="55">
        <v>209502</v>
      </c>
      <c r="M891" s="55">
        <v>16456</v>
      </c>
      <c r="N891" s="87">
        <v>0</v>
      </c>
      <c r="O891" s="55">
        <v>38891</v>
      </c>
      <c r="P891" s="55">
        <v>-141074</v>
      </c>
      <c r="Q891" s="56">
        <f t="shared" si="60"/>
        <v>1952489</v>
      </c>
      <c r="R891" s="56">
        <v>30615</v>
      </c>
      <c r="S891" s="56">
        <v>59508</v>
      </c>
      <c r="T891" s="56">
        <v>376247</v>
      </c>
      <c r="U891" s="56">
        <v>472782</v>
      </c>
      <c r="V891" s="88">
        <f t="shared" si="61"/>
        <v>939152</v>
      </c>
      <c r="W891" s="56">
        <v>58300</v>
      </c>
      <c r="X891" s="56">
        <v>54120</v>
      </c>
      <c r="Y891" s="56">
        <v>210915</v>
      </c>
      <c r="Z891" s="56">
        <v>42068</v>
      </c>
      <c r="AA891" s="88">
        <f t="shared" si="62"/>
        <v>365403</v>
      </c>
      <c r="AB891" s="56">
        <v>209502</v>
      </c>
      <c r="AC891" s="56">
        <v>27197</v>
      </c>
      <c r="AD891" s="56">
        <f t="shared" si="63"/>
        <v>236699</v>
      </c>
      <c r="AE891" s="56">
        <v>89129</v>
      </c>
      <c r="AF891" s="88">
        <v>325828</v>
      </c>
      <c r="AG891" s="56"/>
      <c r="AH891" s="56"/>
      <c r="AI891" s="56"/>
    </row>
    <row r="892" spans="1:35">
      <c r="A892" s="4"/>
      <c r="B892" s="2">
        <v>4</v>
      </c>
      <c r="C892" s="4" t="s">
        <v>393</v>
      </c>
      <c r="D892" s="18" t="s">
        <v>2665</v>
      </c>
      <c r="E892" s="18" t="s">
        <v>2666</v>
      </c>
      <c r="F892" s="18"/>
      <c r="G892" s="19" t="s">
        <v>2667</v>
      </c>
      <c r="H892" s="34">
        <v>8.7516789999999995E-5</v>
      </c>
      <c r="I892" s="55">
        <v>3043096</v>
      </c>
      <c r="J892" s="55">
        <v>-278063</v>
      </c>
      <c r="K892" s="55">
        <v>-553</v>
      </c>
      <c r="L892" s="55">
        <v>404022</v>
      </c>
      <c r="M892" s="55">
        <v>27873</v>
      </c>
      <c r="N892" s="87">
        <v>0</v>
      </c>
      <c r="O892" s="55">
        <v>65874</v>
      </c>
      <c r="P892" s="55">
        <v>44880</v>
      </c>
      <c r="Q892" s="56">
        <f t="shared" si="60"/>
        <v>3307129</v>
      </c>
      <c r="R892" s="56">
        <v>51855</v>
      </c>
      <c r="S892" s="56">
        <v>100795</v>
      </c>
      <c r="T892" s="56">
        <v>637288</v>
      </c>
      <c r="U892" s="56">
        <v>812108</v>
      </c>
      <c r="V892" s="88">
        <f t="shared" si="61"/>
        <v>1602046</v>
      </c>
      <c r="W892" s="56">
        <v>98749</v>
      </c>
      <c r="X892" s="56">
        <v>91669</v>
      </c>
      <c r="Y892" s="56">
        <v>357247</v>
      </c>
      <c r="Z892" s="56">
        <v>243</v>
      </c>
      <c r="AA892" s="88">
        <f t="shared" si="62"/>
        <v>547908</v>
      </c>
      <c r="AB892" s="56">
        <v>404022</v>
      </c>
      <c r="AC892" s="56">
        <v>-3101</v>
      </c>
      <c r="AD892" s="56">
        <f t="shared" si="63"/>
        <v>400921</v>
      </c>
      <c r="AE892" s="56">
        <v>160411</v>
      </c>
      <c r="AF892" s="88">
        <v>561332</v>
      </c>
      <c r="AG892" s="56"/>
      <c r="AH892" s="56"/>
      <c r="AI892" s="56"/>
    </row>
    <row r="893" spans="1:35">
      <c r="A893" s="4"/>
      <c r="B893" s="2">
        <v>4</v>
      </c>
      <c r="C893" s="4" t="s">
        <v>393</v>
      </c>
      <c r="D893" s="18" t="s">
        <v>2668</v>
      </c>
      <c r="E893" s="18" t="s">
        <v>2669</v>
      </c>
      <c r="F893" s="18"/>
      <c r="G893" s="19" t="s">
        <v>2670</v>
      </c>
      <c r="H893" s="34">
        <v>3.1798536000000002E-5</v>
      </c>
      <c r="I893" s="55">
        <v>1192099</v>
      </c>
      <c r="J893" s="55">
        <v>-101032</v>
      </c>
      <c r="K893" s="55">
        <v>-201</v>
      </c>
      <c r="L893" s="55">
        <v>134037</v>
      </c>
      <c r="M893" s="55">
        <v>10128</v>
      </c>
      <c r="N893" s="87">
        <v>0</v>
      </c>
      <c r="O893" s="55">
        <v>23935</v>
      </c>
      <c r="P893" s="55">
        <v>-57347</v>
      </c>
      <c r="Q893" s="56">
        <f t="shared" si="60"/>
        <v>1201619</v>
      </c>
      <c r="R893" s="56">
        <v>18841</v>
      </c>
      <c r="S893" s="56">
        <v>36623</v>
      </c>
      <c r="T893" s="56">
        <v>231554</v>
      </c>
      <c r="U893" s="56">
        <v>291565</v>
      </c>
      <c r="V893" s="88">
        <f t="shared" si="61"/>
        <v>578583</v>
      </c>
      <c r="W893" s="56">
        <v>35880</v>
      </c>
      <c r="X893" s="56">
        <v>33307</v>
      </c>
      <c r="Y893" s="56">
        <v>129803</v>
      </c>
      <c r="Z893" s="56">
        <v>85</v>
      </c>
      <c r="AA893" s="88">
        <f t="shared" si="62"/>
        <v>199075</v>
      </c>
      <c r="AB893" s="56">
        <v>134037</v>
      </c>
      <c r="AC893" s="56">
        <v>11634</v>
      </c>
      <c r="AD893" s="56">
        <f t="shared" si="63"/>
        <v>145671</v>
      </c>
      <c r="AE893" s="56">
        <v>59386</v>
      </c>
      <c r="AF893" s="88">
        <v>205057</v>
      </c>
      <c r="AG893" s="56"/>
      <c r="AH893" s="56"/>
      <c r="AI893" s="56"/>
    </row>
    <row r="894" spans="1:35">
      <c r="A894" s="4"/>
      <c r="B894" s="2">
        <v>4</v>
      </c>
      <c r="C894" s="4" t="s">
        <v>393</v>
      </c>
      <c r="D894" s="18" t="s">
        <v>2671</v>
      </c>
      <c r="E894" s="18" t="s">
        <v>2672</v>
      </c>
      <c r="F894" s="18"/>
      <c r="G894" s="19" t="s">
        <v>2673</v>
      </c>
      <c r="H894" s="34">
        <v>5.1572850000000004E-6</v>
      </c>
      <c r="I894" s="55">
        <v>198978</v>
      </c>
      <c r="J894" s="55">
        <v>-16386</v>
      </c>
      <c r="K894" s="55">
        <v>-33</v>
      </c>
      <c r="L894" s="55">
        <v>20907</v>
      </c>
      <c r="M894" s="55">
        <v>1642</v>
      </c>
      <c r="N894" s="87">
        <v>0</v>
      </c>
      <c r="O894" s="55">
        <v>3882</v>
      </c>
      <c r="P894" s="55">
        <v>-14104</v>
      </c>
      <c r="Q894" s="56">
        <f t="shared" si="60"/>
        <v>194886</v>
      </c>
      <c r="R894" s="56">
        <v>3056</v>
      </c>
      <c r="S894" s="56">
        <v>5940</v>
      </c>
      <c r="T894" s="56">
        <v>37555</v>
      </c>
      <c r="U894" s="56">
        <v>49924</v>
      </c>
      <c r="V894" s="88">
        <f t="shared" si="61"/>
        <v>96475</v>
      </c>
      <c r="W894" s="56">
        <v>5819</v>
      </c>
      <c r="X894" s="56">
        <v>5402</v>
      </c>
      <c r="Y894" s="56">
        <v>21052</v>
      </c>
      <c r="Z894" s="56">
        <v>3688</v>
      </c>
      <c r="AA894" s="88">
        <f t="shared" si="62"/>
        <v>35961</v>
      </c>
      <c r="AB894" s="56">
        <v>20907</v>
      </c>
      <c r="AC894" s="56">
        <v>2719</v>
      </c>
      <c r="AD894" s="56">
        <f t="shared" si="63"/>
        <v>23626</v>
      </c>
      <c r="AE894" s="56">
        <v>9541</v>
      </c>
      <c r="AF894" s="88">
        <v>33167</v>
      </c>
      <c r="AG894" s="56"/>
      <c r="AH894" s="56"/>
      <c r="AI894" s="56"/>
    </row>
    <row r="895" spans="1:35">
      <c r="A895" s="4"/>
      <c r="B895" s="2">
        <v>4</v>
      </c>
      <c r="C895" s="4" t="s">
        <v>393</v>
      </c>
      <c r="D895" s="18" t="s">
        <v>2674</v>
      </c>
      <c r="E895" s="18" t="s">
        <v>2675</v>
      </c>
      <c r="F895" s="18"/>
      <c r="G895" s="19" t="s">
        <v>2676</v>
      </c>
      <c r="H895" s="34">
        <v>9.9932230000000007E-6</v>
      </c>
      <c r="I895" s="55">
        <v>408772</v>
      </c>
      <c r="J895" s="55">
        <v>-31751</v>
      </c>
      <c r="K895" s="55">
        <v>-63</v>
      </c>
      <c r="L895" s="55">
        <v>37083</v>
      </c>
      <c r="M895" s="55">
        <v>3183</v>
      </c>
      <c r="N895" s="87">
        <v>0</v>
      </c>
      <c r="O895" s="55">
        <v>7522</v>
      </c>
      <c r="P895" s="55">
        <v>-47117</v>
      </c>
      <c r="Q895" s="56">
        <f t="shared" si="60"/>
        <v>377629</v>
      </c>
      <c r="R895" s="56">
        <v>5921</v>
      </c>
      <c r="S895" s="56">
        <v>11509</v>
      </c>
      <c r="T895" s="56">
        <v>72770</v>
      </c>
      <c r="U895" s="56">
        <v>43745</v>
      </c>
      <c r="V895" s="88">
        <f t="shared" si="61"/>
        <v>133945</v>
      </c>
      <c r="W895" s="56">
        <v>11276</v>
      </c>
      <c r="X895" s="56">
        <v>10467</v>
      </c>
      <c r="Y895" s="56">
        <v>40793</v>
      </c>
      <c r="Z895" s="56">
        <v>36290</v>
      </c>
      <c r="AA895" s="88">
        <f t="shared" si="62"/>
        <v>98826</v>
      </c>
      <c r="AB895" s="56">
        <v>37083</v>
      </c>
      <c r="AC895" s="56">
        <v>8697</v>
      </c>
      <c r="AD895" s="56">
        <f t="shared" si="63"/>
        <v>45780</v>
      </c>
      <c r="AE895" s="56">
        <v>2631</v>
      </c>
      <c r="AF895" s="88">
        <v>48411</v>
      </c>
      <c r="AG895" s="56"/>
      <c r="AH895" s="56"/>
      <c r="AI895" s="56"/>
    </row>
    <row r="896" spans="1:35">
      <c r="A896" s="4"/>
      <c r="B896" s="2">
        <v>4</v>
      </c>
      <c r="C896" s="4" t="s">
        <v>393</v>
      </c>
      <c r="D896" s="18" t="s">
        <v>2677</v>
      </c>
      <c r="E896" s="18" t="s">
        <v>2678</v>
      </c>
      <c r="F896" s="18"/>
      <c r="G896" s="19" t="s">
        <v>2679</v>
      </c>
      <c r="H896" s="34">
        <v>2.3052617E-5</v>
      </c>
      <c r="I896" s="55">
        <v>910334</v>
      </c>
      <c r="J896" s="55">
        <v>-73244</v>
      </c>
      <c r="K896" s="55">
        <v>-146</v>
      </c>
      <c r="L896" s="55">
        <v>90364</v>
      </c>
      <c r="M896" s="55">
        <v>7342</v>
      </c>
      <c r="N896" s="87">
        <v>0</v>
      </c>
      <c r="O896" s="55">
        <v>17352</v>
      </c>
      <c r="P896" s="55">
        <v>-80878</v>
      </c>
      <c r="Q896" s="56">
        <f t="shared" si="60"/>
        <v>871124</v>
      </c>
      <c r="R896" s="56">
        <v>13659</v>
      </c>
      <c r="S896" s="56">
        <v>26550</v>
      </c>
      <c r="T896" s="56">
        <v>167867</v>
      </c>
      <c r="U896" s="56">
        <v>263281</v>
      </c>
      <c r="V896" s="88">
        <f t="shared" si="61"/>
        <v>471357</v>
      </c>
      <c r="W896" s="56">
        <v>26011</v>
      </c>
      <c r="X896" s="56">
        <v>24146</v>
      </c>
      <c r="Y896" s="56">
        <v>94102</v>
      </c>
      <c r="Z896" s="56">
        <v>25612</v>
      </c>
      <c r="AA896" s="88">
        <f t="shared" si="62"/>
        <v>169871</v>
      </c>
      <c r="AB896" s="56">
        <v>90364</v>
      </c>
      <c r="AC896" s="56">
        <v>15242</v>
      </c>
      <c r="AD896" s="56">
        <f t="shared" si="63"/>
        <v>105606</v>
      </c>
      <c r="AE896" s="56">
        <v>49256</v>
      </c>
      <c r="AF896" s="88">
        <v>154862</v>
      </c>
      <c r="AG896" s="56"/>
      <c r="AH896" s="56"/>
      <c r="AI896" s="56"/>
    </row>
    <row r="897" spans="1:35">
      <c r="A897" s="4"/>
      <c r="B897" s="2">
        <v>4</v>
      </c>
      <c r="C897" s="4" t="s">
        <v>393</v>
      </c>
      <c r="D897" s="18" t="s">
        <v>2680</v>
      </c>
      <c r="E897" s="18" t="s">
        <v>2681</v>
      </c>
      <c r="F897" s="18"/>
      <c r="G897" s="19" t="s">
        <v>2682</v>
      </c>
      <c r="H897" s="34">
        <v>2.6313295000000001E-5</v>
      </c>
      <c r="I897" s="55">
        <v>864275</v>
      </c>
      <c r="J897" s="55">
        <v>-83604</v>
      </c>
      <c r="K897" s="55">
        <v>-166</v>
      </c>
      <c r="L897" s="55">
        <v>128959</v>
      </c>
      <c r="M897" s="55">
        <v>8380</v>
      </c>
      <c r="N897" s="87">
        <v>0</v>
      </c>
      <c r="O897" s="55">
        <v>19806</v>
      </c>
      <c r="P897" s="55">
        <v>56690</v>
      </c>
      <c r="Q897" s="56">
        <f t="shared" si="60"/>
        <v>994340</v>
      </c>
      <c r="R897" s="56">
        <v>15591</v>
      </c>
      <c r="S897" s="56">
        <v>30306</v>
      </c>
      <c r="T897" s="56">
        <v>191611</v>
      </c>
      <c r="U897" s="56">
        <v>297147</v>
      </c>
      <c r="V897" s="88">
        <f t="shared" si="61"/>
        <v>534655</v>
      </c>
      <c r="W897" s="56">
        <v>29690</v>
      </c>
      <c r="X897" s="56">
        <v>27562</v>
      </c>
      <c r="Y897" s="56">
        <v>107412</v>
      </c>
      <c r="Z897" s="56">
        <v>64</v>
      </c>
      <c r="AA897" s="88">
        <f t="shared" si="62"/>
        <v>164728</v>
      </c>
      <c r="AB897" s="56">
        <v>128959</v>
      </c>
      <c r="AC897" s="56">
        <v>-8416</v>
      </c>
      <c r="AD897" s="56">
        <f t="shared" si="63"/>
        <v>120543</v>
      </c>
      <c r="AE897" s="56">
        <v>57716</v>
      </c>
      <c r="AF897" s="88">
        <v>178259</v>
      </c>
      <c r="AG897" s="56"/>
      <c r="AH897" s="56"/>
      <c r="AI897" s="56"/>
    </row>
    <row r="898" spans="1:35">
      <c r="A898" s="4"/>
      <c r="B898" s="2">
        <v>4</v>
      </c>
      <c r="C898" s="4" t="s">
        <v>393</v>
      </c>
      <c r="D898" s="18" t="s">
        <v>2683</v>
      </c>
      <c r="E898" s="18" t="s">
        <v>2684</v>
      </c>
      <c r="F898" s="18"/>
      <c r="G898" s="19" t="s">
        <v>2685</v>
      </c>
      <c r="H898" s="34">
        <v>1.68073481E-4</v>
      </c>
      <c r="I898" s="55">
        <v>6730563</v>
      </c>
      <c r="J898" s="55">
        <v>-534012</v>
      </c>
      <c r="K898" s="55">
        <v>-1062</v>
      </c>
      <c r="L898" s="55">
        <v>645029</v>
      </c>
      <c r="M898" s="55">
        <v>53531</v>
      </c>
      <c r="N898" s="87">
        <v>0</v>
      </c>
      <c r="O898" s="55">
        <v>126510</v>
      </c>
      <c r="P898" s="55">
        <v>-669312</v>
      </c>
      <c r="Q898" s="56">
        <f t="shared" si="60"/>
        <v>6351247</v>
      </c>
      <c r="R898" s="56">
        <v>99586</v>
      </c>
      <c r="S898" s="56">
        <v>193575</v>
      </c>
      <c r="T898" s="56">
        <v>1223894</v>
      </c>
      <c r="U898" s="56">
        <v>498757</v>
      </c>
      <c r="V898" s="88">
        <f t="shared" si="61"/>
        <v>2015812</v>
      </c>
      <c r="W898" s="56">
        <v>189645</v>
      </c>
      <c r="X898" s="56">
        <v>176048</v>
      </c>
      <c r="Y898" s="56">
        <v>686083</v>
      </c>
      <c r="Z898" s="56">
        <v>539530</v>
      </c>
      <c r="AA898" s="88">
        <f t="shared" si="62"/>
        <v>1591306</v>
      </c>
      <c r="AB898" s="56">
        <v>645029</v>
      </c>
      <c r="AC898" s="56">
        <v>124928</v>
      </c>
      <c r="AD898" s="56">
        <f t="shared" si="63"/>
        <v>769957</v>
      </c>
      <c r="AE898" s="56">
        <v>8198</v>
      </c>
      <c r="AF898" s="88">
        <v>778155</v>
      </c>
      <c r="AG898" s="56"/>
      <c r="AH898" s="56"/>
      <c r="AI898" s="56"/>
    </row>
    <row r="899" spans="1:35">
      <c r="A899" s="4"/>
      <c r="B899" s="2">
        <v>4</v>
      </c>
      <c r="C899" s="4" t="s">
        <v>393</v>
      </c>
      <c r="D899" s="18" t="s">
        <v>2686</v>
      </c>
      <c r="E899" s="18" t="s">
        <v>2687</v>
      </c>
      <c r="F899" s="18"/>
      <c r="G899" s="19" t="s">
        <v>2688</v>
      </c>
      <c r="H899" s="34">
        <v>5.9112696000000003E-5</v>
      </c>
      <c r="I899" s="55">
        <v>2169631</v>
      </c>
      <c r="J899" s="55">
        <v>-187816</v>
      </c>
      <c r="K899" s="55">
        <v>-374</v>
      </c>
      <c r="L899" s="55">
        <v>256033</v>
      </c>
      <c r="M899" s="55">
        <v>18827</v>
      </c>
      <c r="N899" s="87">
        <v>0</v>
      </c>
      <c r="O899" s="55">
        <v>44494</v>
      </c>
      <c r="P899" s="55">
        <v>-67014</v>
      </c>
      <c r="Q899" s="56">
        <f t="shared" si="60"/>
        <v>2233781</v>
      </c>
      <c r="R899" s="56">
        <v>35025</v>
      </c>
      <c r="S899" s="56">
        <v>68082</v>
      </c>
      <c r="T899" s="56">
        <v>430453</v>
      </c>
      <c r="U899" s="56">
        <v>424449</v>
      </c>
      <c r="V899" s="88">
        <f t="shared" si="61"/>
        <v>958009</v>
      </c>
      <c r="W899" s="56">
        <v>66699</v>
      </c>
      <c r="X899" s="56">
        <v>61917</v>
      </c>
      <c r="Y899" s="56">
        <v>241301</v>
      </c>
      <c r="Z899" s="56">
        <v>185</v>
      </c>
      <c r="AA899" s="88">
        <f t="shared" si="62"/>
        <v>370102</v>
      </c>
      <c r="AB899" s="56">
        <v>256033</v>
      </c>
      <c r="AC899" s="56">
        <v>14767</v>
      </c>
      <c r="AD899" s="56">
        <f t="shared" si="63"/>
        <v>270800</v>
      </c>
      <c r="AE899" s="56">
        <v>86034</v>
      </c>
      <c r="AF899" s="88">
        <v>356834</v>
      </c>
      <c r="AG899" s="56"/>
      <c r="AH899" s="56"/>
      <c r="AI899" s="56"/>
    </row>
    <row r="900" spans="1:35">
      <c r="A900" s="4"/>
      <c r="B900" s="2">
        <v>4</v>
      </c>
      <c r="C900" s="4" t="s">
        <v>393</v>
      </c>
      <c r="D900" s="18" t="s">
        <v>2689</v>
      </c>
      <c r="E900" s="18" t="s">
        <v>2690</v>
      </c>
      <c r="F900" s="18"/>
      <c r="G900" s="19" t="s">
        <v>2691</v>
      </c>
      <c r="H900" s="34">
        <v>1.4848675000000001E-5</v>
      </c>
      <c r="I900" s="55">
        <v>608245</v>
      </c>
      <c r="J900" s="55">
        <v>-47178</v>
      </c>
      <c r="K900" s="55">
        <v>-94</v>
      </c>
      <c r="L900" s="55">
        <v>54974</v>
      </c>
      <c r="M900" s="55">
        <v>4729</v>
      </c>
      <c r="N900" s="87">
        <v>0</v>
      </c>
      <c r="O900" s="55">
        <v>11177</v>
      </c>
      <c r="P900" s="55">
        <v>-70744</v>
      </c>
      <c r="Q900" s="56">
        <f t="shared" si="60"/>
        <v>561109</v>
      </c>
      <c r="R900" s="56">
        <v>8798</v>
      </c>
      <c r="S900" s="56">
        <v>17102</v>
      </c>
      <c r="T900" s="56">
        <v>108127</v>
      </c>
      <c r="U900" s="56">
        <v>139732</v>
      </c>
      <c r="V900" s="88">
        <f t="shared" si="61"/>
        <v>273759</v>
      </c>
      <c r="W900" s="56">
        <v>16754</v>
      </c>
      <c r="X900" s="56">
        <v>15553</v>
      </c>
      <c r="Y900" s="56">
        <v>60613</v>
      </c>
      <c r="Z900" s="56">
        <v>40047</v>
      </c>
      <c r="AA900" s="88">
        <f t="shared" si="62"/>
        <v>132967</v>
      </c>
      <c r="AB900" s="56">
        <v>54974</v>
      </c>
      <c r="AC900" s="56">
        <v>13049</v>
      </c>
      <c r="AD900" s="56">
        <f t="shared" si="63"/>
        <v>68023</v>
      </c>
      <c r="AE900" s="56">
        <v>21557</v>
      </c>
      <c r="AF900" s="88">
        <v>89580</v>
      </c>
      <c r="AG900" s="56"/>
      <c r="AH900" s="56"/>
      <c r="AI900" s="56"/>
    </row>
    <row r="901" spans="1:35">
      <c r="A901" s="4"/>
      <c r="B901" s="2">
        <v>4</v>
      </c>
      <c r="C901" s="4" t="s">
        <v>393</v>
      </c>
      <c r="D901" s="18" t="s">
        <v>2692</v>
      </c>
      <c r="E901" s="18" t="s">
        <v>2693</v>
      </c>
      <c r="F901" s="18"/>
      <c r="G901" s="19" t="s">
        <v>2694</v>
      </c>
      <c r="H901" s="34">
        <v>2.66818838E-4</v>
      </c>
      <c r="I901" s="55">
        <v>11555515</v>
      </c>
      <c r="J901" s="55">
        <v>-847751</v>
      </c>
      <c r="K901" s="55">
        <v>-1686</v>
      </c>
      <c r="L901" s="55">
        <v>895433</v>
      </c>
      <c r="M901" s="55">
        <v>84980</v>
      </c>
      <c r="N901" s="87">
        <v>0</v>
      </c>
      <c r="O901" s="55">
        <v>200836</v>
      </c>
      <c r="P901" s="55">
        <v>-1804640</v>
      </c>
      <c r="Q901" s="56">
        <f t="shared" si="60"/>
        <v>10082687</v>
      </c>
      <c r="R901" s="56">
        <v>158095</v>
      </c>
      <c r="S901" s="56">
        <v>307302</v>
      </c>
      <c r="T901" s="56">
        <v>1942948</v>
      </c>
      <c r="U901" s="56">
        <v>2584180</v>
      </c>
      <c r="V901" s="88">
        <f t="shared" si="61"/>
        <v>4992525</v>
      </c>
      <c r="W901" s="56">
        <v>301063</v>
      </c>
      <c r="X901" s="56">
        <v>279479</v>
      </c>
      <c r="Y901" s="56">
        <v>1089166</v>
      </c>
      <c r="Z901" s="56">
        <v>1212411</v>
      </c>
      <c r="AA901" s="88">
        <f t="shared" si="62"/>
        <v>2882119</v>
      </c>
      <c r="AB901" s="56">
        <v>895433</v>
      </c>
      <c r="AC901" s="56">
        <v>326884</v>
      </c>
      <c r="AD901" s="56">
        <f t="shared" si="63"/>
        <v>1222317</v>
      </c>
      <c r="AE901" s="56">
        <v>316964</v>
      </c>
      <c r="AF901" s="88">
        <v>1539281</v>
      </c>
      <c r="AG901" s="56"/>
      <c r="AH901" s="56"/>
      <c r="AI901" s="56"/>
    </row>
    <row r="902" spans="1:35">
      <c r="A902" s="4"/>
      <c r="B902" s="2">
        <v>4</v>
      </c>
      <c r="C902" s="4" t="s">
        <v>393</v>
      </c>
      <c r="D902" s="18" t="s">
        <v>2695</v>
      </c>
      <c r="E902" s="18" t="s">
        <v>2696</v>
      </c>
      <c r="F902" s="18"/>
      <c r="G902" s="19" t="s">
        <v>2697</v>
      </c>
      <c r="H902" s="34">
        <v>5.7110337000000002E-5</v>
      </c>
      <c r="I902" s="55">
        <v>2121662</v>
      </c>
      <c r="J902" s="55">
        <v>-181454</v>
      </c>
      <c r="K902" s="55">
        <v>-361</v>
      </c>
      <c r="L902" s="55">
        <v>243593</v>
      </c>
      <c r="M902" s="55">
        <v>18189</v>
      </c>
      <c r="N902" s="87">
        <v>0</v>
      </c>
      <c r="O902" s="55">
        <v>42987</v>
      </c>
      <c r="P902" s="55">
        <v>-86501</v>
      </c>
      <c r="Q902" s="56">
        <f t="shared" si="60"/>
        <v>2158115</v>
      </c>
      <c r="R902" s="56">
        <v>33839</v>
      </c>
      <c r="S902" s="56">
        <v>65775</v>
      </c>
      <c r="T902" s="56">
        <v>415872</v>
      </c>
      <c r="U902" s="56">
        <v>582738</v>
      </c>
      <c r="V902" s="88">
        <f t="shared" si="61"/>
        <v>1098224</v>
      </c>
      <c r="W902" s="56">
        <v>64440</v>
      </c>
      <c r="X902" s="56">
        <v>59820</v>
      </c>
      <c r="Y902" s="56">
        <v>233127</v>
      </c>
      <c r="Z902" s="56">
        <v>143</v>
      </c>
      <c r="AA902" s="88">
        <f t="shared" si="62"/>
        <v>357530</v>
      </c>
      <c r="AB902" s="56">
        <v>243593</v>
      </c>
      <c r="AC902" s="56">
        <v>18034</v>
      </c>
      <c r="AD902" s="56">
        <f t="shared" si="63"/>
        <v>261627</v>
      </c>
      <c r="AE902" s="56">
        <v>118013</v>
      </c>
      <c r="AF902" s="88">
        <v>379640</v>
      </c>
      <c r="AG902" s="56"/>
      <c r="AH902" s="56"/>
      <c r="AI902" s="56"/>
    </row>
    <row r="903" spans="1:35">
      <c r="A903" s="4"/>
      <c r="B903" s="2">
        <v>4</v>
      </c>
      <c r="C903" s="4" t="s">
        <v>393</v>
      </c>
      <c r="D903" s="18" t="s">
        <v>2698</v>
      </c>
      <c r="E903" s="18" t="s">
        <v>2699</v>
      </c>
      <c r="F903" s="18"/>
      <c r="G903" s="19" t="s">
        <v>2700</v>
      </c>
      <c r="H903" s="34">
        <v>7.7081360999999997E-5</v>
      </c>
      <c r="I903" s="55">
        <v>2738249</v>
      </c>
      <c r="J903" s="55">
        <v>-244907</v>
      </c>
      <c r="K903" s="55">
        <v>-487</v>
      </c>
      <c r="L903" s="55">
        <v>347282</v>
      </c>
      <c r="M903" s="55">
        <v>24550</v>
      </c>
      <c r="N903" s="87">
        <v>0</v>
      </c>
      <c r="O903" s="55">
        <v>58019</v>
      </c>
      <c r="P903" s="55">
        <v>-9916</v>
      </c>
      <c r="Q903" s="56">
        <f t="shared" si="60"/>
        <v>2912790</v>
      </c>
      <c r="R903" s="56">
        <v>45672</v>
      </c>
      <c r="S903" s="56">
        <v>88777</v>
      </c>
      <c r="T903" s="56">
        <v>561299</v>
      </c>
      <c r="U903" s="56">
        <v>356435</v>
      </c>
      <c r="V903" s="88">
        <f t="shared" si="61"/>
        <v>1052183</v>
      </c>
      <c r="W903" s="56">
        <v>86974</v>
      </c>
      <c r="X903" s="56">
        <v>80739</v>
      </c>
      <c r="Y903" s="56">
        <v>314650</v>
      </c>
      <c r="Z903" s="56">
        <v>285</v>
      </c>
      <c r="AA903" s="88">
        <f t="shared" si="62"/>
        <v>482648</v>
      </c>
      <c r="AB903" s="56">
        <v>347282</v>
      </c>
      <c r="AC903" s="56">
        <v>5833</v>
      </c>
      <c r="AD903" s="56">
        <f t="shared" si="63"/>
        <v>353115</v>
      </c>
      <c r="AE903" s="56">
        <v>71082</v>
      </c>
      <c r="AF903" s="88">
        <v>424197</v>
      </c>
      <c r="AG903" s="56"/>
      <c r="AH903" s="56"/>
      <c r="AI903" s="56"/>
    </row>
    <row r="904" spans="1:35">
      <c r="A904" s="4"/>
      <c r="B904" s="2">
        <v>4</v>
      </c>
      <c r="C904" s="4" t="s">
        <v>393</v>
      </c>
      <c r="D904" s="18" t="s">
        <v>2701</v>
      </c>
      <c r="E904" s="18" t="s">
        <v>2702</v>
      </c>
      <c r="F904" s="18"/>
      <c r="G904" s="19" t="s">
        <v>2703</v>
      </c>
      <c r="H904" s="34">
        <v>2.4595364500000001E-4</v>
      </c>
      <c r="I904" s="55">
        <v>8987434</v>
      </c>
      <c r="J904" s="55">
        <v>-781457</v>
      </c>
      <c r="K904" s="55">
        <v>-1554</v>
      </c>
      <c r="L904" s="55">
        <v>1071181</v>
      </c>
      <c r="M904" s="55">
        <v>78334</v>
      </c>
      <c r="N904" s="87">
        <v>0</v>
      </c>
      <c r="O904" s="55">
        <v>185130</v>
      </c>
      <c r="P904" s="55">
        <v>-244845</v>
      </c>
      <c r="Q904" s="56">
        <f t="shared" si="60"/>
        <v>9294223</v>
      </c>
      <c r="R904" s="56">
        <v>145732</v>
      </c>
      <c r="S904" s="56">
        <v>283271</v>
      </c>
      <c r="T904" s="56">
        <v>1791009</v>
      </c>
      <c r="U904" s="56">
        <v>2141222</v>
      </c>
      <c r="V904" s="88">
        <f t="shared" si="61"/>
        <v>4361234</v>
      </c>
      <c r="W904" s="56">
        <v>277520</v>
      </c>
      <c r="X904" s="56">
        <v>257623</v>
      </c>
      <c r="Y904" s="56">
        <v>1003994</v>
      </c>
      <c r="Z904" s="56">
        <v>695</v>
      </c>
      <c r="AA904" s="88">
        <f t="shared" si="62"/>
        <v>1539832</v>
      </c>
      <c r="AB904" s="56">
        <v>1071181</v>
      </c>
      <c r="AC904" s="56">
        <v>55551</v>
      </c>
      <c r="AD904" s="56">
        <f t="shared" si="63"/>
        <v>1126732</v>
      </c>
      <c r="AE904" s="56">
        <v>431800</v>
      </c>
      <c r="AF904" s="88">
        <v>1558532</v>
      </c>
      <c r="AG904" s="56"/>
      <c r="AH904" s="56"/>
      <c r="AI904" s="56"/>
    </row>
    <row r="905" spans="1:35">
      <c r="A905" s="4"/>
      <c r="B905" s="2">
        <v>4</v>
      </c>
      <c r="C905" s="4" t="s">
        <v>393</v>
      </c>
      <c r="D905" s="18" t="s">
        <v>2704</v>
      </c>
      <c r="E905" s="18" t="s">
        <v>2705</v>
      </c>
      <c r="F905" s="18"/>
      <c r="G905" s="19" t="s">
        <v>2706</v>
      </c>
      <c r="H905" s="34">
        <v>3.7960148000000001E-5</v>
      </c>
      <c r="I905" s="55">
        <v>1350213</v>
      </c>
      <c r="J905" s="55">
        <v>-120609</v>
      </c>
      <c r="K905" s="55">
        <v>-240</v>
      </c>
      <c r="L905" s="55">
        <v>170771</v>
      </c>
      <c r="M905" s="55">
        <v>12091</v>
      </c>
      <c r="N905" s="87">
        <v>0</v>
      </c>
      <c r="O905" s="55">
        <v>28573</v>
      </c>
      <c r="P905" s="55">
        <v>-6341</v>
      </c>
      <c r="Q905" s="56">
        <f t="shared" si="60"/>
        <v>1434458</v>
      </c>
      <c r="R905" s="56">
        <v>22492</v>
      </c>
      <c r="S905" s="56">
        <v>43720</v>
      </c>
      <c r="T905" s="56">
        <v>276422</v>
      </c>
      <c r="U905" s="56">
        <v>0</v>
      </c>
      <c r="V905" s="88">
        <f t="shared" si="61"/>
        <v>342634</v>
      </c>
      <c r="W905" s="56">
        <v>42832</v>
      </c>
      <c r="X905" s="56">
        <v>39761</v>
      </c>
      <c r="Y905" s="56">
        <v>154955</v>
      </c>
      <c r="Z905" s="56">
        <v>159666</v>
      </c>
      <c r="AA905" s="88">
        <f t="shared" si="62"/>
        <v>397214</v>
      </c>
      <c r="AB905" s="56">
        <v>170771</v>
      </c>
      <c r="AC905" s="56">
        <v>3127</v>
      </c>
      <c r="AD905" s="56">
        <f t="shared" si="63"/>
        <v>173898</v>
      </c>
      <c r="AE905" s="56">
        <v>-31625</v>
      </c>
      <c r="AF905" s="88">
        <v>142273</v>
      </c>
      <c r="AG905" s="56"/>
      <c r="AH905" s="56"/>
      <c r="AI905" s="56"/>
    </row>
    <row r="906" spans="1:35">
      <c r="A906" s="4"/>
      <c r="B906" s="2">
        <v>4</v>
      </c>
      <c r="C906" s="4" t="s">
        <v>393</v>
      </c>
      <c r="D906" s="18" t="s">
        <v>2707</v>
      </c>
      <c r="E906" s="18" t="s">
        <v>2708</v>
      </c>
      <c r="F906" s="18"/>
      <c r="G906" s="19" t="s">
        <v>2709</v>
      </c>
      <c r="H906" s="34">
        <v>3.8382210000000001E-5</v>
      </c>
      <c r="I906" s="55">
        <v>1409351</v>
      </c>
      <c r="J906" s="55">
        <v>-121950</v>
      </c>
      <c r="K906" s="55">
        <v>-243</v>
      </c>
      <c r="L906" s="55">
        <v>166157</v>
      </c>
      <c r="M906" s="55">
        <v>12224</v>
      </c>
      <c r="N906" s="87">
        <v>0</v>
      </c>
      <c r="O906" s="55">
        <v>28890</v>
      </c>
      <c r="P906" s="55">
        <v>-44022</v>
      </c>
      <c r="Q906" s="56">
        <f t="shared" si="60"/>
        <v>1450407</v>
      </c>
      <c r="R906" s="56">
        <v>22742</v>
      </c>
      <c r="S906" s="56">
        <v>44206</v>
      </c>
      <c r="T906" s="56">
        <v>279495</v>
      </c>
      <c r="U906" s="56">
        <v>652625</v>
      </c>
      <c r="V906" s="88">
        <f t="shared" si="61"/>
        <v>999068</v>
      </c>
      <c r="W906" s="56">
        <v>43308</v>
      </c>
      <c r="X906" s="56">
        <v>40203</v>
      </c>
      <c r="Y906" s="56">
        <v>156678</v>
      </c>
      <c r="Z906" s="56">
        <v>43</v>
      </c>
      <c r="AA906" s="88">
        <f t="shared" si="62"/>
        <v>240232</v>
      </c>
      <c r="AB906" s="56">
        <v>166157</v>
      </c>
      <c r="AC906" s="56">
        <v>9675</v>
      </c>
      <c r="AD906" s="56">
        <f t="shared" si="63"/>
        <v>175832</v>
      </c>
      <c r="AE906" s="56">
        <v>130906</v>
      </c>
      <c r="AF906" s="88">
        <v>306738</v>
      </c>
      <c r="AG906" s="56"/>
      <c r="AH906" s="56"/>
      <c r="AI906" s="56"/>
    </row>
    <row r="907" spans="1:35">
      <c r="A907" s="4"/>
      <c r="B907" s="2">
        <v>4</v>
      </c>
      <c r="C907" s="4" t="s">
        <v>393</v>
      </c>
      <c r="D907" s="18" t="s">
        <v>2710</v>
      </c>
      <c r="E907" s="18" t="s">
        <v>2711</v>
      </c>
      <c r="F907" s="18"/>
      <c r="G907" s="19" t="s">
        <v>2712</v>
      </c>
      <c r="H907" s="34">
        <v>1.6798441E-4</v>
      </c>
      <c r="I907" s="55">
        <v>6260921</v>
      </c>
      <c r="J907" s="55">
        <v>-533729</v>
      </c>
      <c r="K907" s="55">
        <v>-1062</v>
      </c>
      <c r="L907" s="55">
        <v>713508</v>
      </c>
      <c r="M907" s="55">
        <v>53502</v>
      </c>
      <c r="N907" s="87">
        <v>0</v>
      </c>
      <c r="O907" s="55">
        <v>126443</v>
      </c>
      <c r="P907" s="55">
        <v>-271702</v>
      </c>
      <c r="Q907" s="56">
        <f t="shared" si="60"/>
        <v>6347881</v>
      </c>
      <c r="R907" s="56">
        <v>99534</v>
      </c>
      <c r="S907" s="56">
        <v>193472</v>
      </c>
      <c r="T907" s="56">
        <v>1223245</v>
      </c>
      <c r="U907" s="56">
        <v>1743778</v>
      </c>
      <c r="V907" s="88">
        <f t="shared" si="61"/>
        <v>3260029</v>
      </c>
      <c r="W907" s="56">
        <v>189544</v>
      </c>
      <c r="X907" s="56">
        <v>175955</v>
      </c>
      <c r="Y907" s="56">
        <v>685720</v>
      </c>
      <c r="Z907" s="56">
        <v>412</v>
      </c>
      <c r="AA907" s="88">
        <f t="shared" si="62"/>
        <v>1051631</v>
      </c>
      <c r="AB907" s="56">
        <v>713508</v>
      </c>
      <c r="AC907" s="56">
        <v>56041</v>
      </c>
      <c r="AD907" s="56">
        <f t="shared" si="63"/>
        <v>769549</v>
      </c>
      <c r="AE907" s="56">
        <v>353459</v>
      </c>
      <c r="AF907" s="88">
        <v>1123008</v>
      </c>
      <c r="AG907" s="56"/>
      <c r="AH907" s="56"/>
      <c r="AI907" s="56"/>
    </row>
    <row r="908" spans="1:35">
      <c r="A908" s="4"/>
      <c r="B908" s="2">
        <v>4</v>
      </c>
      <c r="C908" s="4" t="s">
        <v>393</v>
      </c>
      <c r="D908" s="18" t="s">
        <v>2713</v>
      </c>
      <c r="E908" s="18" t="s">
        <v>2714</v>
      </c>
      <c r="F908" s="18"/>
      <c r="G908" s="19" t="s">
        <v>2715</v>
      </c>
      <c r="H908" s="34">
        <v>6.4123313000000005E-5</v>
      </c>
      <c r="I908" s="55">
        <v>2413289</v>
      </c>
      <c r="J908" s="55">
        <v>-203736</v>
      </c>
      <c r="K908" s="55">
        <v>-405</v>
      </c>
      <c r="L908" s="55">
        <v>268912</v>
      </c>
      <c r="M908" s="55">
        <v>20423</v>
      </c>
      <c r="N908" s="87">
        <v>0</v>
      </c>
      <c r="O908" s="55">
        <v>48266</v>
      </c>
      <c r="P908" s="55">
        <v>-123624</v>
      </c>
      <c r="Q908" s="56">
        <f t="shared" si="60"/>
        <v>2423125</v>
      </c>
      <c r="R908" s="56">
        <v>37994</v>
      </c>
      <c r="S908" s="56">
        <v>73852</v>
      </c>
      <c r="T908" s="56">
        <v>466939</v>
      </c>
      <c r="U908" s="56">
        <v>1328654</v>
      </c>
      <c r="V908" s="88">
        <f t="shared" si="61"/>
        <v>1907439</v>
      </c>
      <c r="W908" s="56">
        <v>72353</v>
      </c>
      <c r="X908" s="56">
        <v>67166</v>
      </c>
      <c r="Y908" s="56">
        <v>261754</v>
      </c>
      <c r="Z908" s="56">
        <v>21</v>
      </c>
      <c r="AA908" s="88">
        <f t="shared" si="62"/>
        <v>401294</v>
      </c>
      <c r="AB908" s="56">
        <v>268912</v>
      </c>
      <c r="AC908" s="56">
        <v>24842</v>
      </c>
      <c r="AD908" s="56">
        <f t="shared" si="63"/>
        <v>293754</v>
      </c>
      <c r="AE908" s="56">
        <v>267353</v>
      </c>
      <c r="AF908" s="88">
        <v>561107</v>
      </c>
      <c r="AG908" s="56"/>
      <c r="AH908" s="56"/>
      <c r="AI908" s="56"/>
    </row>
    <row r="909" spans="1:35">
      <c r="A909" s="4"/>
      <c r="B909" s="2">
        <v>4</v>
      </c>
      <c r="C909" s="4" t="s">
        <v>393</v>
      </c>
      <c r="D909" s="18" t="s">
        <v>2716</v>
      </c>
      <c r="E909" s="18" t="s">
        <v>2717</v>
      </c>
      <c r="F909" s="18"/>
      <c r="G909" s="19" t="s">
        <v>2718</v>
      </c>
      <c r="H909" s="34">
        <v>8.9357689000000003E-5</v>
      </c>
      <c r="I909" s="55">
        <v>3375798</v>
      </c>
      <c r="J909" s="55">
        <v>-283912</v>
      </c>
      <c r="K909" s="55">
        <v>-565</v>
      </c>
      <c r="L909" s="55">
        <v>372846</v>
      </c>
      <c r="M909" s="55">
        <v>28460</v>
      </c>
      <c r="N909" s="87">
        <v>0</v>
      </c>
      <c r="O909" s="55">
        <v>67260</v>
      </c>
      <c r="P909" s="55">
        <v>-183193</v>
      </c>
      <c r="Q909" s="56">
        <f t="shared" si="60"/>
        <v>3376694</v>
      </c>
      <c r="R909" s="56">
        <v>52946</v>
      </c>
      <c r="S909" s="56">
        <v>102916</v>
      </c>
      <c r="T909" s="56">
        <v>650694</v>
      </c>
      <c r="U909" s="56">
        <v>551056</v>
      </c>
      <c r="V909" s="88">
        <f t="shared" si="61"/>
        <v>1357612</v>
      </c>
      <c r="W909" s="56">
        <v>100826</v>
      </c>
      <c r="X909" s="56">
        <v>93597</v>
      </c>
      <c r="Y909" s="56">
        <v>364762</v>
      </c>
      <c r="Z909" s="56">
        <v>66966</v>
      </c>
      <c r="AA909" s="88">
        <f t="shared" si="62"/>
        <v>626151</v>
      </c>
      <c r="AB909" s="56">
        <v>372846</v>
      </c>
      <c r="AC909" s="56">
        <v>36508</v>
      </c>
      <c r="AD909" s="56">
        <f t="shared" si="63"/>
        <v>409354</v>
      </c>
      <c r="AE909" s="56">
        <v>100768</v>
      </c>
      <c r="AF909" s="88">
        <v>510122</v>
      </c>
      <c r="AG909" s="56"/>
      <c r="AH909" s="56"/>
      <c r="AI909" s="56"/>
    </row>
    <row r="910" spans="1:35">
      <c r="A910" s="4"/>
      <c r="B910" s="2">
        <v>4</v>
      </c>
      <c r="C910" s="4" t="s">
        <v>393</v>
      </c>
      <c r="D910" s="18" t="s">
        <v>2719</v>
      </c>
      <c r="E910" s="18" t="s">
        <v>2720</v>
      </c>
      <c r="F910" s="18"/>
      <c r="G910" s="19" t="s">
        <v>2721</v>
      </c>
      <c r="H910" s="34">
        <v>2.2427989200000001E-4</v>
      </c>
      <c r="I910" s="55">
        <v>8154372</v>
      </c>
      <c r="J910" s="55">
        <v>-712594</v>
      </c>
      <c r="K910" s="55">
        <v>-1417</v>
      </c>
      <c r="L910" s="55">
        <v>982853</v>
      </c>
      <c r="M910" s="55">
        <v>71431</v>
      </c>
      <c r="N910" s="87">
        <v>0</v>
      </c>
      <c r="O910" s="55">
        <v>168817</v>
      </c>
      <c r="P910" s="55">
        <v>-188258</v>
      </c>
      <c r="Q910" s="56">
        <f t="shared" si="60"/>
        <v>8475204</v>
      </c>
      <c r="R910" s="56">
        <v>132890</v>
      </c>
      <c r="S910" s="56">
        <v>258309</v>
      </c>
      <c r="T910" s="56">
        <v>1633183</v>
      </c>
      <c r="U910" s="56">
        <v>901376</v>
      </c>
      <c r="V910" s="88">
        <f t="shared" si="61"/>
        <v>2925758</v>
      </c>
      <c r="W910" s="56">
        <v>253065</v>
      </c>
      <c r="X910" s="56">
        <v>234921</v>
      </c>
      <c r="Y910" s="56">
        <v>915521</v>
      </c>
      <c r="Z910" s="56">
        <v>3891</v>
      </c>
      <c r="AA910" s="88">
        <f t="shared" si="62"/>
        <v>1407398</v>
      </c>
      <c r="AB910" s="56">
        <v>982853</v>
      </c>
      <c r="AC910" s="56">
        <v>44590</v>
      </c>
      <c r="AD910" s="56">
        <f t="shared" si="63"/>
        <v>1027443</v>
      </c>
      <c r="AE910" s="56">
        <v>183103</v>
      </c>
      <c r="AF910" s="88">
        <v>1210546</v>
      </c>
      <c r="AG910" s="56"/>
      <c r="AH910" s="56"/>
      <c r="AI910" s="56"/>
    </row>
    <row r="911" spans="1:35">
      <c r="A911" s="4"/>
      <c r="B911" s="2">
        <v>4</v>
      </c>
      <c r="C911" s="4" t="s">
        <v>393</v>
      </c>
      <c r="D911" s="18" t="s">
        <v>2722</v>
      </c>
      <c r="E911" s="18" t="s">
        <v>2723</v>
      </c>
      <c r="F911" s="18"/>
      <c r="G911" s="19" t="s">
        <v>2724</v>
      </c>
      <c r="H911" s="34">
        <v>4.7226642999999997E-5</v>
      </c>
      <c r="I911" s="55">
        <v>1676552</v>
      </c>
      <c r="J911" s="55">
        <v>-150051</v>
      </c>
      <c r="K911" s="55">
        <v>-298</v>
      </c>
      <c r="L911" s="55">
        <v>212942</v>
      </c>
      <c r="M911" s="55">
        <v>15041</v>
      </c>
      <c r="N911" s="87">
        <v>0</v>
      </c>
      <c r="O911" s="55">
        <v>35548</v>
      </c>
      <c r="P911" s="55">
        <v>-5109</v>
      </c>
      <c r="Q911" s="56">
        <f t="shared" si="60"/>
        <v>1784625</v>
      </c>
      <c r="R911" s="56">
        <v>27983</v>
      </c>
      <c r="S911" s="56">
        <v>54392</v>
      </c>
      <c r="T911" s="56">
        <v>343900</v>
      </c>
      <c r="U911" s="56">
        <v>366840</v>
      </c>
      <c r="V911" s="88">
        <f t="shared" si="61"/>
        <v>793115</v>
      </c>
      <c r="W911" s="56">
        <v>53288</v>
      </c>
      <c r="X911" s="56">
        <v>49467</v>
      </c>
      <c r="Y911" s="56">
        <v>192781</v>
      </c>
      <c r="Z911" s="56">
        <v>143</v>
      </c>
      <c r="AA911" s="88">
        <f t="shared" si="62"/>
        <v>295679</v>
      </c>
      <c r="AB911" s="56">
        <v>212942</v>
      </c>
      <c r="AC911" s="56">
        <v>3407</v>
      </c>
      <c r="AD911" s="56">
        <f t="shared" si="63"/>
        <v>216349</v>
      </c>
      <c r="AE911" s="56">
        <v>73070</v>
      </c>
      <c r="AF911" s="88">
        <v>289419</v>
      </c>
      <c r="AG911" s="56"/>
      <c r="AH911" s="56"/>
      <c r="AI911" s="56"/>
    </row>
    <row r="912" spans="1:35">
      <c r="A912" s="4"/>
      <c r="B912" s="2">
        <v>4</v>
      </c>
      <c r="C912" s="4" t="s">
        <v>393</v>
      </c>
      <c r="D912" s="18" t="s">
        <v>2725</v>
      </c>
      <c r="E912" s="18" t="s">
        <v>2726</v>
      </c>
      <c r="F912" s="18"/>
      <c r="G912" s="19" t="s">
        <v>2727</v>
      </c>
      <c r="H912" s="34">
        <v>2.3759517000000002E-5</v>
      </c>
      <c r="I912" s="55">
        <v>820266</v>
      </c>
      <c r="J912" s="55">
        <v>-75490</v>
      </c>
      <c r="K912" s="55">
        <v>-150</v>
      </c>
      <c r="L912" s="55">
        <v>110556</v>
      </c>
      <c r="M912" s="55">
        <v>7567</v>
      </c>
      <c r="N912" s="87">
        <v>0</v>
      </c>
      <c r="O912" s="55">
        <v>17884</v>
      </c>
      <c r="P912" s="55">
        <v>17204</v>
      </c>
      <c r="Q912" s="56">
        <f t="shared" si="60"/>
        <v>897837</v>
      </c>
      <c r="R912" s="56">
        <v>14078</v>
      </c>
      <c r="S912" s="56">
        <v>27364</v>
      </c>
      <c r="T912" s="56">
        <v>173014</v>
      </c>
      <c r="U912" s="56">
        <v>507670</v>
      </c>
      <c r="V912" s="88">
        <f t="shared" si="61"/>
        <v>722126</v>
      </c>
      <c r="W912" s="56">
        <v>26809</v>
      </c>
      <c r="X912" s="56">
        <v>24887</v>
      </c>
      <c r="Y912" s="56">
        <v>96987</v>
      </c>
      <c r="Z912" s="56">
        <v>7</v>
      </c>
      <c r="AA912" s="88">
        <f t="shared" si="62"/>
        <v>148690</v>
      </c>
      <c r="AB912" s="56">
        <v>110556</v>
      </c>
      <c r="AC912" s="56">
        <v>-1712</v>
      </c>
      <c r="AD912" s="56">
        <f t="shared" si="63"/>
        <v>108844</v>
      </c>
      <c r="AE912" s="56">
        <v>100580</v>
      </c>
      <c r="AF912" s="88">
        <v>209424</v>
      </c>
      <c r="AG912" s="56"/>
      <c r="AH912" s="56"/>
      <c r="AI912" s="56"/>
    </row>
    <row r="913" spans="1:35">
      <c r="A913" s="4"/>
      <c r="B913" s="2">
        <v>4</v>
      </c>
      <c r="C913" s="4" t="s">
        <v>393</v>
      </c>
      <c r="D913" s="18" t="s">
        <v>2728</v>
      </c>
      <c r="E913" s="18" t="s">
        <v>2729</v>
      </c>
      <c r="F913" s="18"/>
      <c r="G913" s="19" t="s">
        <v>2730</v>
      </c>
      <c r="H913" s="34">
        <v>3.6412175499999998E-4</v>
      </c>
      <c r="I913" s="55">
        <v>13315738</v>
      </c>
      <c r="J913" s="55">
        <v>-1156907</v>
      </c>
      <c r="K913" s="55">
        <v>-2301</v>
      </c>
      <c r="L913" s="55">
        <v>1584303</v>
      </c>
      <c r="M913" s="55">
        <v>115971</v>
      </c>
      <c r="N913" s="87">
        <v>0</v>
      </c>
      <c r="O913" s="55">
        <v>274077</v>
      </c>
      <c r="P913" s="55">
        <v>-371261</v>
      </c>
      <c r="Q913" s="56">
        <f t="shared" si="60"/>
        <v>13759620</v>
      </c>
      <c r="R913" s="56">
        <v>215748</v>
      </c>
      <c r="S913" s="56">
        <v>419369</v>
      </c>
      <c r="T913" s="56">
        <v>2651497</v>
      </c>
      <c r="U913" s="56">
        <v>2815720</v>
      </c>
      <c r="V913" s="88">
        <f t="shared" si="61"/>
        <v>6102334</v>
      </c>
      <c r="W913" s="56">
        <v>410854</v>
      </c>
      <c r="X913" s="56">
        <v>381398</v>
      </c>
      <c r="Y913" s="56">
        <v>1486361</v>
      </c>
      <c r="Z913" s="56">
        <v>1101</v>
      </c>
      <c r="AA913" s="88">
        <f t="shared" si="62"/>
        <v>2279714</v>
      </c>
      <c r="AB913" s="56">
        <v>1584303</v>
      </c>
      <c r="AC913" s="56">
        <v>83766</v>
      </c>
      <c r="AD913" s="56">
        <f t="shared" si="63"/>
        <v>1668069</v>
      </c>
      <c r="AE913" s="56">
        <v>568976</v>
      </c>
      <c r="AF913" s="88">
        <v>2237045</v>
      </c>
      <c r="AG913" s="56"/>
      <c r="AH913" s="56"/>
      <c r="AI913" s="56"/>
    </row>
    <row r="914" spans="1:35">
      <c r="A914" s="4"/>
      <c r="B914" s="2">
        <v>4</v>
      </c>
      <c r="C914" s="4" t="s">
        <v>393</v>
      </c>
      <c r="D914" s="18" t="s">
        <v>2731</v>
      </c>
      <c r="E914" s="18" t="s">
        <v>2732</v>
      </c>
      <c r="F914" s="18"/>
      <c r="G914" s="19" t="s">
        <v>2733</v>
      </c>
      <c r="H914" s="34">
        <v>1.2696816300000001E-4</v>
      </c>
      <c r="I914" s="55">
        <v>5162673</v>
      </c>
      <c r="J914" s="55">
        <v>-403410</v>
      </c>
      <c r="K914" s="55">
        <v>-802</v>
      </c>
      <c r="L914" s="55">
        <v>475731</v>
      </c>
      <c r="M914" s="55">
        <v>40439</v>
      </c>
      <c r="N914" s="87">
        <v>0</v>
      </c>
      <c r="O914" s="55">
        <v>95570</v>
      </c>
      <c r="P914" s="55">
        <v>-572263</v>
      </c>
      <c r="Q914" s="56">
        <f t="shared" si="60"/>
        <v>4797938</v>
      </c>
      <c r="R914" s="56">
        <v>75231</v>
      </c>
      <c r="S914" s="56">
        <v>146233</v>
      </c>
      <c r="T914" s="56">
        <v>924569</v>
      </c>
      <c r="U914" s="56">
        <v>1091809</v>
      </c>
      <c r="V914" s="88">
        <f t="shared" si="61"/>
        <v>2237842</v>
      </c>
      <c r="W914" s="56">
        <v>143264</v>
      </c>
      <c r="X914" s="56">
        <v>132992</v>
      </c>
      <c r="Y914" s="56">
        <v>518290</v>
      </c>
      <c r="Z914" s="56">
        <v>331486</v>
      </c>
      <c r="AA914" s="88">
        <f t="shared" si="62"/>
        <v>1126032</v>
      </c>
      <c r="AB914" s="56">
        <v>475731</v>
      </c>
      <c r="AC914" s="56">
        <v>105920</v>
      </c>
      <c r="AD914" s="56">
        <f t="shared" si="63"/>
        <v>581651</v>
      </c>
      <c r="AE914" s="56">
        <v>165227</v>
      </c>
      <c r="AF914" s="88">
        <v>746878</v>
      </c>
      <c r="AG914" s="56"/>
      <c r="AH914" s="56"/>
      <c r="AI914" s="56"/>
    </row>
    <row r="915" spans="1:35">
      <c r="A915" s="4"/>
      <c r="B915" s="2">
        <v>4</v>
      </c>
      <c r="C915" s="4" t="s">
        <v>393</v>
      </c>
      <c r="D915" s="18" t="s">
        <v>2734</v>
      </c>
      <c r="E915" s="18" t="s">
        <v>2735</v>
      </c>
      <c r="F915" s="18"/>
      <c r="G915" s="19" t="s">
        <v>2736</v>
      </c>
      <c r="H915" s="34">
        <v>5.4027799999999996E-6</v>
      </c>
      <c r="I915" s="55">
        <v>303574</v>
      </c>
      <c r="J915" s="55">
        <v>-17166</v>
      </c>
      <c r="K915" s="55">
        <v>-34</v>
      </c>
      <c r="L915" s="55">
        <v>7856</v>
      </c>
      <c r="M915" s="55">
        <v>1721</v>
      </c>
      <c r="N915" s="87">
        <v>0</v>
      </c>
      <c r="O915" s="55">
        <v>4066</v>
      </c>
      <c r="P915" s="55">
        <v>-95854</v>
      </c>
      <c r="Q915" s="56">
        <f t="shared" si="60"/>
        <v>204163</v>
      </c>
      <c r="R915" s="56">
        <v>3201</v>
      </c>
      <c r="S915" s="56">
        <v>6223</v>
      </c>
      <c r="T915" s="56">
        <v>39342</v>
      </c>
      <c r="U915" s="56">
        <v>0</v>
      </c>
      <c r="V915" s="88">
        <f t="shared" si="61"/>
        <v>48766</v>
      </c>
      <c r="W915" s="56">
        <v>6096</v>
      </c>
      <c r="X915" s="56">
        <v>5659</v>
      </c>
      <c r="Y915" s="56">
        <v>22054</v>
      </c>
      <c r="Z915" s="56">
        <v>255465</v>
      </c>
      <c r="AA915" s="88">
        <f t="shared" si="62"/>
        <v>289274</v>
      </c>
      <c r="AB915" s="56">
        <v>7856</v>
      </c>
      <c r="AC915" s="56">
        <v>16895</v>
      </c>
      <c r="AD915" s="56">
        <f t="shared" si="63"/>
        <v>24751</v>
      </c>
      <c r="AE915" s="56">
        <v>-48487</v>
      </c>
      <c r="AF915" s="88">
        <v>-23736</v>
      </c>
      <c r="AG915" s="56"/>
      <c r="AH915" s="56"/>
      <c r="AI915" s="56"/>
    </row>
    <row r="916" spans="1:35">
      <c r="A916" s="4"/>
      <c r="B916" s="2">
        <v>4</v>
      </c>
      <c r="C916" s="4" t="s">
        <v>393</v>
      </c>
      <c r="D916" s="18" t="s">
        <v>2737</v>
      </c>
      <c r="E916" s="18" t="s">
        <v>2738</v>
      </c>
      <c r="F916" s="18"/>
      <c r="G916" s="19" t="s">
        <v>2739</v>
      </c>
      <c r="H916" s="34">
        <v>1.2672612999999999E-4</v>
      </c>
      <c r="I916" s="55">
        <v>4313633</v>
      </c>
      <c r="J916" s="55">
        <v>-402641</v>
      </c>
      <c r="K916" s="55">
        <v>-801</v>
      </c>
      <c r="L916" s="55">
        <v>598739</v>
      </c>
      <c r="M916" s="55">
        <v>40362</v>
      </c>
      <c r="N916" s="87">
        <v>0</v>
      </c>
      <c r="O916" s="55">
        <v>95387</v>
      </c>
      <c r="P916" s="55">
        <v>144113</v>
      </c>
      <c r="Q916" s="56">
        <f t="shared" si="60"/>
        <v>4788792</v>
      </c>
      <c r="R916" s="56">
        <v>75087</v>
      </c>
      <c r="S916" s="56">
        <v>145954</v>
      </c>
      <c r="T916" s="56">
        <v>922807</v>
      </c>
      <c r="U916" s="56">
        <v>82519</v>
      </c>
      <c r="V916" s="88">
        <f t="shared" si="61"/>
        <v>1226367</v>
      </c>
      <c r="W916" s="56">
        <v>142991</v>
      </c>
      <c r="X916" s="56">
        <v>132739</v>
      </c>
      <c r="Y916" s="56">
        <v>517302</v>
      </c>
      <c r="Z916" s="56">
        <v>281150</v>
      </c>
      <c r="AA916" s="88">
        <f t="shared" si="62"/>
        <v>1074182</v>
      </c>
      <c r="AB916" s="56">
        <v>598739</v>
      </c>
      <c r="AC916" s="56">
        <v>-18197</v>
      </c>
      <c r="AD916" s="56">
        <f t="shared" si="63"/>
        <v>580542</v>
      </c>
      <c r="AE916" s="56">
        <v>-43079</v>
      </c>
      <c r="AF916" s="88">
        <v>537463</v>
      </c>
      <c r="AG916" s="56"/>
      <c r="AH916" s="56"/>
      <c r="AI916" s="56"/>
    </row>
    <row r="917" spans="1:35">
      <c r="A917" s="4"/>
      <c r="B917" s="2">
        <v>4</v>
      </c>
      <c r="C917" s="4" t="s">
        <v>393</v>
      </c>
      <c r="D917" s="18" t="s">
        <v>2740</v>
      </c>
      <c r="E917" s="18" t="s">
        <v>2741</v>
      </c>
      <c r="F917" s="18"/>
      <c r="G917" s="19" t="s">
        <v>2742</v>
      </c>
      <c r="H917" s="34">
        <v>3.6186288999999999E-5</v>
      </c>
      <c r="I917" s="55">
        <v>1352193</v>
      </c>
      <c r="J917" s="55">
        <v>-114973</v>
      </c>
      <c r="K917" s="55">
        <v>-229</v>
      </c>
      <c r="L917" s="55">
        <v>153182</v>
      </c>
      <c r="M917" s="55">
        <v>11525</v>
      </c>
      <c r="N917" s="87">
        <v>0</v>
      </c>
      <c r="O917" s="55">
        <v>27238</v>
      </c>
      <c r="P917" s="55">
        <v>-61510</v>
      </c>
      <c r="Q917" s="56">
        <f t="shared" si="60"/>
        <v>1367426</v>
      </c>
      <c r="R917" s="56">
        <v>21441</v>
      </c>
      <c r="S917" s="56">
        <v>41677</v>
      </c>
      <c r="T917" s="56">
        <v>263505</v>
      </c>
      <c r="U917" s="56">
        <v>766181</v>
      </c>
      <c r="V917" s="88">
        <f t="shared" si="61"/>
        <v>1092804</v>
      </c>
      <c r="W917" s="56">
        <v>40831</v>
      </c>
      <c r="X917" s="56">
        <v>37903</v>
      </c>
      <c r="Y917" s="56">
        <v>147714</v>
      </c>
      <c r="Z917" s="56">
        <v>9</v>
      </c>
      <c r="AA917" s="88">
        <f t="shared" si="62"/>
        <v>226457</v>
      </c>
      <c r="AB917" s="56">
        <v>153182</v>
      </c>
      <c r="AC917" s="56">
        <v>12590</v>
      </c>
      <c r="AD917" s="56">
        <f t="shared" si="63"/>
        <v>165772</v>
      </c>
      <c r="AE917" s="56">
        <v>153935</v>
      </c>
      <c r="AF917" s="88">
        <v>319707</v>
      </c>
      <c r="AG917" s="56"/>
      <c r="AH917" s="56"/>
      <c r="AI917" s="56"/>
    </row>
    <row r="918" spans="1:35">
      <c r="A918" s="4"/>
      <c r="B918" s="2">
        <v>4</v>
      </c>
      <c r="C918" s="4" t="s">
        <v>393</v>
      </c>
      <c r="D918" s="18" t="s">
        <v>2743</v>
      </c>
      <c r="E918" s="18" t="s">
        <v>2744</v>
      </c>
      <c r="F918" s="18"/>
      <c r="G918" s="19" t="s">
        <v>2745</v>
      </c>
      <c r="H918" s="34">
        <v>1.8484519999999999E-6</v>
      </c>
      <c r="I918" s="55">
        <v>44681</v>
      </c>
      <c r="J918" s="55">
        <v>-5873</v>
      </c>
      <c r="K918" s="55">
        <v>-12</v>
      </c>
      <c r="L918" s="55">
        <v>11425</v>
      </c>
      <c r="M918" s="55">
        <v>589</v>
      </c>
      <c r="N918" s="87">
        <v>0</v>
      </c>
      <c r="O918" s="55">
        <v>1391</v>
      </c>
      <c r="P918" s="55">
        <v>17649</v>
      </c>
      <c r="Q918" s="56">
        <f t="shared" ref="Q918:Q981" si="64">SUM(I918:K918,L918:P918)</f>
        <v>69850</v>
      </c>
      <c r="R918" s="56">
        <v>1095</v>
      </c>
      <c r="S918" s="56">
        <v>2129</v>
      </c>
      <c r="T918" s="56">
        <v>13460</v>
      </c>
      <c r="U918" s="56">
        <v>15416</v>
      </c>
      <c r="V918" s="88">
        <f t="shared" si="61"/>
        <v>32100</v>
      </c>
      <c r="W918" s="56">
        <v>2086</v>
      </c>
      <c r="X918" s="56">
        <v>1936</v>
      </c>
      <c r="Y918" s="56">
        <v>7545</v>
      </c>
      <c r="Z918" s="56">
        <v>6991</v>
      </c>
      <c r="AA918" s="88">
        <f t="shared" si="62"/>
        <v>18558</v>
      </c>
      <c r="AB918" s="56">
        <v>11425</v>
      </c>
      <c r="AC918" s="56">
        <v>-2957</v>
      </c>
      <c r="AD918" s="56">
        <f t="shared" si="63"/>
        <v>8468</v>
      </c>
      <c r="AE918" s="56">
        <v>1245</v>
      </c>
      <c r="AF918" s="88">
        <v>9713</v>
      </c>
      <c r="AG918" s="56"/>
      <c r="AH918" s="56"/>
      <c r="AI918" s="56"/>
    </row>
    <row r="919" spans="1:35">
      <c r="A919" s="4"/>
      <c r="B919" s="2">
        <v>4</v>
      </c>
      <c r="C919" s="4" t="s">
        <v>393</v>
      </c>
      <c r="D919" s="18" t="s">
        <v>2746</v>
      </c>
      <c r="E919" s="18" t="s">
        <v>2747</v>
      </c>
      <c r="F919" s="18"/>
      <c r="G919" s="19" t="s">
        <v>2748</v>
      </c>
      <c r="H919" s="34">
        <v>2.2954513200000001E-4</v>
      </c>
      <c r="I919" s="55">
        <v>8658939</v>
      </c>
      <c r="J919" s="55">
        <v>-729323</v>
      </c>
      <c r="K919" s="55">
        <v>-1451</v>
      </c>
      <c r="L919" s="55">
        <v>959687</v>
      </c>
      <c r="M919" s="55">
        <v>73109</v>
      </c>
      <c r="N919" s="87">
        <v>0</v>
      </c>
      <c r="O919" s="55">
        <v>172780</v>
      </c>
      <c r="P919" s="55">
        <v>-459572</v>
      </c>
      <c r="Q919" s="56">
        <f t="shared" si="64"/>
        <v>8674169</v>
      </c>
      <c r="R919" s="56">
        <v>136009</v>
      </c>
      <c r="S919" s="56">
        <v>264373</v>
      </c>
      <c r="T919" s="56">
        <v>1671524</v>
      </c>
      <c r="U919" s="56">
        <v>948209</v>
      </c>
      <c r="V919" s="88">
        <f t="shared" ref="V919:V982" si="65">SUM(R919:U919)</f>
        <v>3020115</v>
      </c>
      <c r="W919" s="56">
        <v>259006</v>
      </c>
      <c r="X919" s="56">
        <v>240436</v>
      </c>
      <c r="Y919" s="56">
        <v>937013</v>
      </c>
      <c r="Z919" s="56">
        <v>252692</v>
      </c>
      <c r="AA919" s="88">
        <f t="shared" ref="AA919:AA982" si="66">SUM(W919:Z919)</f>
        <v>1689147</v>
      </c>
      <c r="AB919" s="56">
        <v>959687</v>
      </c>
      <c r="AC919" s="56">
        <v>91876</v>
      </c>
      <c r="AD919" s="56">
        <f t="shared" si="63"/>
        <v>1051563</v>
      </c>
      <c r="AE919" s="56">
        <v>149548</v>
      </c>
      <c r="AF919" s="88">
        <v>1201111</v>
      </c>
      <c r="AG919" s="56"/>
      <c r="AH919" s="56"/>
      <c r="AI919" s="56"/>
    </row>
    <row r="920" spans="1:35">
      <c r="A920" s="4"/>
      <c r="B920" s="2">
        <v>4</v>
      </c>
      <c r="C920" s="4" t="s">
        <v>393</v>
      </c>
      <c r="D920" s="18" t="s">
        <v>2749</v>
      </c>
      <c r="E920" s="18" t="s">
        <v>2750</v>
      </c>
      <c r="F920" s="18"/>
      <c r="G920" s="19" t="s">
        <v>2751</v>
      </c>
      <c r="H920" s="34">
        <v>5.4972009999999999E-6</v>
      </c>
      <c r="I920" s="55">
        <v>207992</v>
      </c>
      <c r="J920" s="55">
        <v>-17466</v>
      </c>
      <c r="K920" s="55">
        <v>-35</v>
      </c>
      <c r="L920" s="55">
        <v>22890</v>
      </c>
      <c r="M920" s="55">
        <v>1751</v>
      </c>
      <c r="N920" s="87">
        <v>0</v>
      </c>
      <c r="O920" s="55">
        <v>4138</v>
      </c>
      <c r="P920" s="55">
        <v>-11539</v>
      </c>
      <c r="Q920" s="56">
        <f t="shared" si="64"/>
        <v>207731</v>
      </c>
      <c r="R920" s="56">
        <v>3257</v>
      </c>
      <c r="S920" s="56">
        <v>6331</v>
      </c>
      <c r="T920" s="56">
        <v>40030</v>
      </c>
      <c r="U920" s="56">
        <v>25752</v>
      </c>
      <c r="V920" s="88">
        <f t="shared" si="65"/>
        <v>75370</v>
      </c>
      <c r="W920" s="56">
        <v>6203</v>
      </c>
      <c r="X920" s="56">
        <v>5758</v>
      </c>
      <c r="Y920" s="56">
        <v>22440</v>
      </c>
      <c r="Z920" s="56">
        <v>5964</v>
      </c>
      <c r="AA920" s="88">
        <f t="shared" si="66"/>
        <v>40365</v>
      </c>
      <c r="AB920" s="56">
        <v>22890</v>
      </c>
      <c r="AC920" s="56">
        <v>2293</v>
      </c>
      <c r="AD920" s="56">
        <f t="shared" si="63"/>
        <v>25183</v>
      </c>
      <c r="AE920" s="56">
        <v>4218</v>
      </c>
      <c r="AF920" s="88">
        <v>29401</v>
      </c>
      <c r="AG920" s="56"/>
      <c r="AH920" s="56"/>
      <c r="AI920" s="56"/>
    </row>
    <row r="921" spans="1:35">
      <c r="A921" s="4"/>
      <c r="B921" s="2">
        <v>4</v>
      </c>
      <c r="C921" s="4" t="s">
        <v>393</v>
      </c>
      <c r="D921" s="18" t="s">
        <v>2752</v>
      </c>
      <c r="E921" s="18" t="s">
        <v>2753</v>
      </c>
      <c r="F921" s="18"/>
      <c r="G921" s="19" t="s">
        <v>2754</v>
      </c>
      <c r="H921" s="34">
        <v>4.3096975000000003E-5</v>
      </c>
      <c r="I921" s="55">
        <v>1642405</v>
      </c>
      <c r="J921" s="55">
        <v>-136930</v>
      </c>
      <c r="K921" s="55">
        <v>-272</v>
      </c>
      <c r="L921" s="55">
        <v>177717</v>
      </c>
      <c r="M921" s="55">
        <v>13726</v>
      </c>
      <c r="N921" s="87">
        <v>0</v>
      </c>
      <c r="O921" s="55">
        <v>32439</v>
      </c>
      <c r="P921" s="55">
        <v>-100514</v>
      </c>
      <c r="Q921" s="56">
        <f t="shared" si="64"/>
        <v>1628571</v>
      </c>
      <c r="R921" s="56">
        <v>25536</v>
      </c>
      <c r="S921" s="56">
        <v>49636</v>
      </c>
      <c r="T921" s="56">
        <v>313828</v>
      </c>
      <c r="U921" s="56">
        <v>887184</v>
      </c>
      <c r="V921" s="88">
        <f t="shared" si="65"/>
        <v>1276184</v>
      </c>
      <c r="W921" s="56">
        <v>48628</v>
      </c>
      <c r="X921" s="56">
        <v>45142</v>
      </c>
      <c r="Y921" s="56">
        <v>175924</v>
      </c>
      <c r="Z921" s="56">
        <v>14</v>
      </c>
      <c r="AA921" s="88">
        <f t="shared" si="66"/>
        <v>269708</v>
      </c>
      <c r="AB921" s="56">
        <v>177717</v>
      </c>
      <c r="AC921" s="56">
        <v>19713</v>
      </c>
      <c r="AD921" s="56">
        <f t="shared" ref="AD921:AD984" si="67">+AB921+AC921</f>
        <v>197430</v>
      </c>
      <c r="AE921" s="56">
        <v>178959</v>
      </c>
      <c r="AF921" s="88">
        <v>376389</v>
      </c>
      <c r="AG921" s="56"/>
      <c r="AH921" s="56"/>
      <c r="AI921" s="56"/>
    </row>
    <row r="922" spans="1:35">
      <c r="A922" s="4"/>
      <c r="B922" s="2">
        <v>4</v>
      </c>
      <c r="C922" s="4" t="s">
        <v>393</v>
      </c>
      <c r="D922" s="18" t="s">
        <v>2755</v>
      </c>
      <c r="E922" s="18" t="s">
        <v>2756</v>
      </c>
      <c r="F922" s="18"/>
      <c r="G922" s="19" t="s">
        <v>2757</v>
      </c>
      <c r="H922" s="34">
        <v>6.4163064400000005E-4</v>
      </c>
      <c r="I922" s="55">
        <v>24470611</v>
      </c>
      <c r="J922" s="55">
        <v>-2038623</v>
      </c>
      <c r="K922" s="55">
        <v>-4055</v>
      </c>
      <c r="L922" s="55">
        <v>2643133</v>
      </c>
      <c r="M922" s="55">
        <v>204355</v>
      </c>
      <c r="N922" s="87">
        <v>0</v>
      </c>
      <c r="O922" s="55">
        <v>482959</v>
      </c>
      <c r="P922" s="55">
        <v>-1512112</v>
      </c>
      <c r="Q922" s="56">
        <f t="shared" si="64"/>
        <v>24246268</v>
      </c>
      <c r="R922" s="56">
        <v>380177</v>
      </c>
      <c r="S922" s="56">
        <v>738983</v>
      </c>
      <c r="T922" s="56">
        <v>4672289</v>
      </c>
      <c r="U922" s="56">
        <v>3326592</v>
      </c>
      <c r="V922" s="88">
        <f t="shared" si="65"/>
        <v>9118041</v>
      </c>
      <c r="W922" s="56">
        <v>723979</v>
      </c>
      <c r="X922" s="56">
        <v>672074</v>
      </c>
      <c r="Y922" s="56">
        <v>2619165</v>
      </c>
      <c r="Z922" s="56">
        <v>790742</v>
      </c>
      <c r="AA922" s="88">
        <f t="shared" si="66"/>
        <v>4805960</v>
      </c>
      <c r="AB922" s="56">
        <v>2643133</v>
      </c>
      <c r="AC922" s="56">
        <v>296225</v>
      </c>
      <c r="AD922" s="56">
        <f t="shared" si="67"/>
        <v>2939358</v>
      </c>
      <c r="AE922" s="56">
        <v>541314</v>
      </c>
      <c r="AF922" s="88">
        <v>3480672</v>
      </c>
      <c r="AG922" s="56"/>
      <c r="AH922" s="56"/>
      <c r="AI922" s="56"/>
    </row>
    <row r="923" spans="1:35">
      <c r="A923" s="4"/>
      <c r="B923" s="2">
        <v>4</v>
      </c>
      <c r="C923" s="4" t="s">
        <v>393</v>
      </c>
      <c r="D923" s="18" t="s">
        <v>2758</v>
      </c>
      <c r="E923" s="18" t="s">
        <v>2759</v>
      </c>
      <c r="F923" s="18"/>
      <c r="G923" s="19" t="s">
        <v>2760</v>
      </c>
      <c r="H923" s="34">
        <v>8.5829168999999997E-5</v>
      </c>
      <c r="I923" s="55">
        <v>2883886</v>
      </c>
      <c r="J923" s="55">
        <v>-272701</v>
      </c>
      <c r="K923" s="55">
        <v>-542</v>
      </c>
      <c r="L923" s="55">
        <v>411075</v>
      </c>
      <c r="M923" s="55">
        <v>27336</v>
      </c>
      <c r="N923" s="87">
        <v>0</v>
      </c>
      <c r="O923" s="55">
        <v>64604</v>
      </c>
      <c r="P923" s="55">
        <v>129699</v>
      </c>
      <c r="Q923" s="56">
        <f t="shared" si="64"/>
        <v>3243357</v>
      </c>
      <c r="R923" s="56">
        <v>50855</v>
      </c>
      <c r="S923" s="56">
        <v>98852</v>
      </c>
      <c r="T923" s="56">
        <v>624999</v>
      </c>
      <c r="U923" s="56">
        <v>80134</v>
      </c>
      <c r="V923" s="88">
        <f t="shared" si="65"/>
        <v>854840</v>
      </c>
      <c r="W923" s="56">
        <v>96845</v>
      </c>
      <c r="X923" s="56">
        <v>89902</v>
      </c>
      <c r="Y923" s="56">
        <v>350359</v>
      </c>
      <c r="Z923" s="56">
        <v>222560</v>
      </c>
      <c r="AA923" s="88">
        <f t="shared" si="66"/>
        <v>759666</v>
      </c>
      <c r="AB923" s="56">
        <v>411075</v>
      </c>
      <c r="AC923" s="56">
        <v>-17885</v>
      </c>
      <c r="AD923" s="56">
        <f t="shared" si="67"/>
        <v>393190</v>
      </c>
      <c r="AE923" s="56">
        <v>-31532</v>
      </c>
      <c r="AF923" s="88">
        <v>361658</v>
      </c>
      <c r="AG923" s="56"/>
      <c r="AH923" s="56"/>
      <c r="AI923" s="56"/>
    </row>
    <row r="924" spans="1:35">
      <c r="A924" s="4"/>
      <c r="B924" s="2">
        <v>4</v>
      </c>
      <c r="C924" s="4" t="s">
        <v>393</v>
      </c>
      <c r="D924" s="18" t="s">
        <v>2761</v>
      </c>
      <c r="E924" s="18" t="s">
        <v>2762</v>
      </c>
      <c r="F924" s="18"/>
      <c r="G924" s="19" t="s">
        <v>2763</v>
      </c>
      <c r="H924" s="34">
        <v>3.4969828999999998E-5</v>
      </c>
      <c r="I924" s="55">
        <v>1350107</v>
      </c>
      <c r="J924" s="55">
        <v>-111108</v>
      </c>
      <c r="K924" s="55">
        <v>-221</v>
      </c>
      <c r="L924" s="55">
        <v>141629</v>
      </c>
      <c r="M924" s="55">
        <v>11138</v>
      </c>
      <c r="N924" s="87">
        <v>0</v>
      </c>
      <c r="O924" s="55">
        <v>26322</v>
      </c>
      <c r="P924" s="55">
        <v>-96409</v>
      </c>
      <c r="Q924" s="56">
        <f t="shared" si="64"/>
        <v>1321458</v>
      </c>
      <c r="R924" s="56">
        <v>20720</v>
      </c>
      <c r="S924" s="56">
        <v>40276</v>
      </c>
      <c r="T924" s="56">
        <v>254647</v>
      </c>
      <c r="U924" s="56">
        <v>217228</v>
      </c>
      <c r="V924" s="88">
        <f t="shared" si="65"/>
        <v>532871</v>
      </c>
      <c r="W924" s="56">
        <v>39458</v>
      </c>
      <c r="X924" s="56">
        <v>36629</v>
      </c>
      <c r="Y924" s="56">
        <v>142748</v>
      </c>
      <c r="Z924" s="56">
        <v>49396</v>
      </c>
      <c r="AA924" s="88">
        <f t="shared" si="66"/>
        <v>268231</v>
      </c>
      <c r="AB924" s="56">
        <v>141629</v>
      </c>
      <c r="AC924" s="56">
        <v>18570</v>
      </c>
      <c r="AD924" s="56">
        <f t="shared" si="67"/>
        <v>160199</v>
      </c>
      <c r="AE924" s="56">
        <v>35737</v>
      </c>
      <c r="AF924" s="88">
        <v>195936</v>
      </c>
      <c r="AG924" s="56"/>
      <c r="AH924" s="56"/>
      <c r="AI924" s="56"/>
    </row>
    <row r="925" spans="1:35">
      <c r="A925" s="4"/>
      <c r="B925" s="2">
        <v>4</v>
      </c>
      <c r="C925" s="4" t="s">
        <v>393</v>
      </c>
      <c r="D925" s="18" t="s">
        <v>2764</v>
      </c>
      <c r="E925" s="18" t="s">
        <v>2765</v>
      </c>
      <c r="F925" s="18"/>
      <c r="G925" s="19" t="s">
        <v>2766</v>
      </c>
      <c r="H925" s="34">
        <v>7.2584710000000004E-5</v>
      </c>
      <c r="I925" s="55">
        <v>2604667</v>
      </c>
      <c r="J925" s="55">
        <v>-230620</v>
      </c>
      <c r="K925" s="55">
        <v>-459</v>
      </c>
      <c r="L925" s="55">
        <v>323159</v>
      </c>
      <c r="M925" s="55">
        <v>23118</v>
      </c>
      <c r="N925" s="87">
        <v>0</v>
      </c>
      <c r="O925" s="55">
        <v>54635</v>
      </c>
      <c r="P925" s="55">
        <v>-31632</v>
      </c>
      <c r="Q925" s="56">
        <f t="shared" si="64"/>
        <v>2742868</v>
      </c>
      <c r="R925" s="56">
        <v>43008</v>
      </c>
      <c r="S925" s="56">
        <v>83598</v>
      </c>
      <c r="T925" s="56">
        <v>528554</v>
      </c>
      <c r="U925" s="56">
        <v>528199</v>
      </c>
      <c r="V925" s="88">
        <f t="shared" si="65"/>
        <v>1183359</v>
      </c>
      <c r="W925" s="56">
        <v>81900</v>
      </c>
      <c r="X925" s="56">
        <v>76029</v>
      </c>
      <c r="Y925" s="56">
        <v>296294</v>
      </c>
      <c r="Z925" s="56">
        <v>227</v>
      </c>
      <c r="AA925" s="88">
        <f t="shared" si="66"/>
        <v>454450</v>
      </c>
      <c r="AB925" s="56">
        <v>323159</v>
      </c>
      <c r="AC925" s="56">
        <v>9357</v>
      </c>
      <c r="AD925" s="56">
        <f t="shared" si="67"/>
        <v>332516</v>
      </c>
      <c r="AE925" s="56">
        <v>105800</v>
      </c>
      <c r="AF925" s="88">
        <v>438316</v>
      </c>
      <c r="AG925" s="56"/>
      <c r="AH925" s="56"/>
      <c r="AI925" s="56"/>
    </row>
    <row r="926" spans="1:35">
      <c r="A926" s="4"/>
      <c r="B926" s="2">
        <v>4</v>
      </c>
      <c r="C926" s="4" t="s">
        <v>393</v>
      </c>
      <c r="D926" s="18" t="s">
        <v>2767</v>
      </c>
      <c r="E926" s="18" t="s">
        <v>2768</v>
      </c>
      <c r="F926" s="18"/>
      <c r="G926" s="19" t="s">
        <v>2769</v>
      </c>
      <c r="H926" s="34">
        <v>4.7932912999999999E-5</v>
      </c>
      <c r="I926" s="55">
        <v>1661812</v>
      </c>
      <c r="J926" s="55">
        <v>-152295</v>
      </c>
      <c r="K926" s="55">
        <v>-303</v>
      </c>
      <c r="L926" s="55">
        <v>222006</v>
      </c>
      <c r="M926" s="55">
        <v>15266</v>
      </c>
      <c r="N926" s="87">
        <v>0</v>
      </c>
      <c r="O926" s="55">
        <v>36079</v>
      </c>
      <c r="P926" s="55">
        <v>28749</v>
      </c>
      <c r="Q926" s="56">
        <f t="shared" si="64"/>
        <v>1811314</v>
      </c>
      <c r="R926" s="56">
        <v>28401</v>
      </c>
      <c r="S926" s="56">
        <v>55206</v>
      </c>
      <c r="T926" s="56">
        <v>349043</v>
      </c>
      <c r="U926" s="56">
        <v>500504</v>
      </c>
      <c r="V926" s="88">
        <f t="shared" si="65"/>
        <v>933154</v>
      </c>
      <c r="W926" s="56">
        <v>54085</v>
      </c>
      <c r="X926" s="56">
        <v>50207</v>
      </c>
      <c r="Y926" s="56">
        <v>195664</v>
      </c>
      <c r="Z926" s="56">
        <v>121</v>
      </c>
      <c r="AA926" s="88">
        <f t="shared" si="66"/>
        <v>300077</v>
      </c>
      <c r="AB926" s="56">
        <v>222006</v>
      </c>
      <c r="AC926" s="56">
        <v>-2422</v>
      </c>
      <c r="AD926" s="56">
        <f t="shared" si="67"/>
        <v>219584</v>
      </c>
      <c r="AE926" s="56">
        <v>98843</v>
      </c>
      <c r="AF926" s="88">
        <v>318427</v>
      </c>
      <c r="AG926" s="56"/>
      <c r="AH926" s="56"/>
      <c r="AI926" s="56"/>
    </row>
    <row r="927" spans="1:35">
      <c r="A927" s="4"/>
      <c r="B927" s="2">
        <v>4</v>
      </c>
      <c r="C927" s="4" t="s">
        <v>393</v>
      </c>
      <c r="D927" s="18" t="s">
        <v>2770</v>
      </c>
      <c r="E927" s="18" t="s">
        <v>2771</v>
      </c>
      <c r="F927" s="18"/>
      <c r="G927" s="19" t="s">
        <v>2772</v>
      </c>
      <c r="H927" s="34">
        <v>8.9139889999999996E-6</v>
      </c>
      <c r="I927" s="55">
        <v>344402</v>
      </c>
      <c r="J927" s="55">
        <v>-28322</v>
      </c>
      <c r="K927" s="55">
        <v>-56</v>
      </c>
      <c r="L927" s="55">
        <v>36063</v>
      </c>
      <c r="M927" s="55">
        <v>2839</v>
      </c>
      <c r="N927" s="87">
        <v>0</v>
      </c>
      <c r="O927" s="55">
        <v>6710</v>
      </c>
      <c r="P927" s="55">
        <v>-24790</v>
      </c>
      <c r="Q927" s="56">
        <f t="shared" si="64"/>
        <v>336846</v>
      </c>
      <c r="R927" s="56">
        <v>5282</v>
      </c>
      <c r="S927" s="56">
        <v>10266</v>
      </c>
      <c r="T927" s="56">
        <v>64911</v>
      </c>
      <c r="U927" s="56">
        <v>75225</v>
      </c>
      <c r="V927" s="88">
        <f t="shared" si="65"/>
        <v>155684</v>
      </c>
      <c r="W927" s="56">
        <v>10058</v>
      </c>
      <c r="X927" s="56">
        <v>9337</v>
      </c>
      <c r="Y927" s="56">
        <v>36387</v>
      </c>
      <c r="Z927" s="56">
        <v>8926</v>
      </c>
      <c r="AA927" s="88">
        <f t="shared" si="66"/>
        <v>64708</v>
      </c>
      <c r="AB927" s="56">
        <v>36063</v>
      </c>
      <c r="AC927" s="56">
        <v>4773</v>
      </c>
      <c r="AD927" s="56">
        <f t="shared" si="67"/>
        <v>40836</v>
      </c>
      <c r="AE927" s="56">
        <v>13793</v>
      </c>
      <c r="AF927" s="88">
        <v>54629</v>
      </c>
      <c r="AG927" s="56"/>
      <c r="AH927" s="56"/>
      <c r="AI927" s="56"/>
    </row>
    <row r="928" spans="1:35">
      <c r="A928" s="4"/>
      <c r="B928" s="2">
        <v>4</v>
      </c>
      <c r="C928" s="4" t="s">
        <v>393</v>
      </c>
      <c r="D928" s="18" t="s">
        <v>2773</v>
      </c>
      <c r="E928" s="18" t="s">
        <v>2774</v>
      </c>
      <c r="F928" s="18"/>
      <c r="G928" s="19" t="s">
        <v>2775</v>
      </c>
      <c r="H928" s="34">
        <v>2.3325116369999998E-3</v>
      </c>
      <c r="I928" s="55">
        <v>86261251</v>
      </c>
      <c r="J928" s="55">
        <v>-7410980</v>
      </c>
      <c r="K928" s="55">
        <v>-14740</v>
      </c>
      <c r="L928" s="55">
        <v>10006701</v>
      </c>
      <c r="M928" s="55">
        <v>742889</v>
      </c>
      <c r="N928" s="87">
        <v>0</v>
      </c>
      <c r="O928" s="55">
        <v>1755694</v>
      </c>
      <c r="P928" s="55">
        <v>-3198669</v>
      </c>
      <c r="Q928" s="56">
        <f t="shared" si="64"/>
        <v>88142146</v>
      </c>
      <c r="R928" s="56">
        <v>1382052</v>
      </c>
      <c r="S928" s="56">
        <v>2686414</v>
      </c>
      <c r="T928" s="56">
        <v>16985112</v>
      </c>
      <c r="U928" s="56">
        <v>14968771</v>
      </c>
      <c r="V928" s="88">
        <f t="shared" si="65"/>
        <v>36022349</v>
      </c>
      <c r="W928" s="56">
        <v>2631873</v>
      </c>
      <c r="X928" s="56">
        <v>2443183</v>
      </c>
      <c r="Y928" s="56">
        <v>9521417</v>
      </c>
      <c r="Z928" s="56">
        <v>128957</v>
      </c>
      <c r="AA928" s="88">
        <f t="shared" si="66"/>
        <v>14725430</v>
      </c>
      <c r="AB928" s="56">
        <v>10006701</v>
      </c>
      <c r="AC928" s="56">
        <v>678709</v>
      </c>
      <c r="AD928" s="56">
        <f t="shared" si="67"/>
        <v>10685410</v>
      </c>
      <c r="AE928" s="56">
        <v>3030087</v>
      </c>
      <c r="AF928" s="88">
        <v>13715497</v>
      </c>
      <c r="AG928" s="56"/>
      <c r="AH928" s="56"/>
      <c r="AI928" s="56"/>
    </row>
    <row r="929" spans="1:35">
      <c r="A929" s="4"/>
      <c r="B929" s="2">
        <v>4</v>
      </c>
      <c r="C929" s="4" t="s">
        <v>393</v>
      </c>
      <c r="D929" s="18" t="s">
        <v>2776</v>
      </c>
      <c r="E929" s="18" t="s">
        <v>2777</v>
      </c>
      <c r="F929" s="18"/>
      <c r="G929" s="19" t="s">
        <v>2778</v>
      </c>
      <c r="H929" s="34">
        <v>7.1996149999999998E-6</v>
      </c>
      <c r="I929" s="55">
        <v>268756</v>
      </c>
      <c r="J929" s="55">
        <v>-22875</v>
      </c>
      <c r="K929" s="55">
        <v>-45</v>
      </c>
      <c r="L929" s="55">
        <v>30519</v>
      </c>
      <c r="M929" s="55">
        <v>2293</v>
      </c>
      <c r="N929" s="87">
        <v>0</v>
      </c>
      <c r="O929" s="55">
        <v>5419</v>
      </c>
      <c r="P929" s="55">
        <v>-12004</v>
      </c>
      <c r="Q929" s="56">
        <f t="shared" si="64"/>
        <v>272063</v>
      </c>
      <c r="R929" s="56">
        <v>4266</v>
      </c>
      <c r="S929" s="56">
        <v>8292</v>
      </c>
      <c r="T929" s="56">
        <v>52427</v>
      </c>
      <c r="U929" s="56">
        <v>75670</v>
      </c>
      <c r="V929" s="88">
        <f t="shared" si="65"/>
        <v>140655</v>
      </c>
      <c r="W929" s="56">
        <v>8124</v>
      </c>
      <c r="X929" s="56">
        <v>7541</v>
      </c>
      <c r="Y929" s="56">
        <v>29389</v>
      </c>
      <c r="Z929" s="56">
        <v>18</v>
      </c>
      <c r="AA929" s="88">
        <f t="shared" si="66"/>
        <v>45072</v>
      </c>
      <c r="AB929" s="56">
        <v>30519</v>
      </c>
      <c r="AC929" s="56">
        <v>2463</v>
      </c>
      <c r="AD929" s="56">
        <f t="shared" si="67"/>
        <v>32982</v>
      </c>
      <c r="AE929" s="56">
        <v>15345</v>
      </c>
      <c r="AF929" s="88">
        <v>48327</v>
      </c>
      <c r="AG929" s="56"/>
      <c r="AH929" s="56"/>
      <c r="AI929" s="56"/>
    </row>
    <row r="930" spans="1:35">
      <c r="A930" s="4"/>
      <c r="B930" s="2">
        <v>4</v>
      </c>
      <c r="C930" s="4" t="s">
        <v>393</v>
      </c>
      <c r="D930" s="18" t="s">
        <v>2779</v>
      </c>
      <c r="E930" s="18" t="s">
        <v>2780</v>
      </c>
      <c r="F930" s="18"/>
      <c r="G930" s="19" t="s">
        <v>2781</v>
      </c>
      <c r="H930" s="34">
        <v>2.6619849E-5</v>
      </c>
      <c r="I930" s="55">
        <v>927584</v>
      </c>
      <c r="J930" s="55">
        <v>-84578</v>
      </c>
      <c r="K930" s="55">
        <v>-168</v>
      </c>
      <c r="L930" s="55">
        <v>122601</v>
      </c>
      <c r="M930" s="55">
        <v>8478</v>
      </c>
      <c r="N930" s="87">
        <v>0</v>
      </c>
      <c r="O930" s="55">
        <v>20037</v>
      </c>
      <c r="P930" s="55">
        <v>11971</v>
      </c>
      <c r="Q930" s="56">
        <f t="shared" si="64"/>
        <v>1005925</v>
      </c>
      <c r="R930" s="56">
        <v>15773</v>
      </c>
      <c r="S930" s="56">
        <v>30659</v>
      </c>
      <c r="T930" s="56">
        <v>193843</v>
      </c>
      <c r="U930" s="56">
        <v>277513</v>
      </c>
      <c r="V930" s="88">
        <f t="shared" si="65"/>
        <v>517788</v>
      </c>
      <c r="W930" s="56">
        <v>30036</v>
      </c>
      <c r="X930" s="56">
        <v>27883</v>
      </c>
      <c r="Y930" s="56">
        <v>108663</v>
      </c>
      <c r="Z930" s="56">
        <v>68</v>
      </c>
      <c r="AA930" s="88">
        <f t="shared" si="66"/>
        <v>166650</v>
      </c>
      <c r="AB930" s="56">
        <v>122601</v>
      </c>
      <c r="AC930" s="56">
        <v>-653</v>
      </c>
      <c r="AD930" s="56">
        <f t="shared" si="67"/>
        <v>121948</v>
      </c>
      <c r="AE930" s="56">
        <v>54901</v>
      </c>
      <c r="AF930" s="88">
        <v>176849</v>
      </c>
      <c r="AG930" s="56"/>
      <c r="AH930" s="56"/>
      <c r="AI930" s="56"/>
    </row>
    <row r="931" spans="1:35">
      <c r="A931" s="4"/>
      <c r="B931" s="2">
        <v>4</v>
      </c>
      <c r="C931" s="4" t="s">
        <v>393</v>
      </c>
      <c r="D931" s="18" t="s">
        <v>2782</v>
      </c>
      <c r="E931" s="18" t="s">
        <v>2783</v>
      </c>
      <c r="F931" s="18"/>
      <c r="G931" s="19" t="s">
        <v>2784</v>
      </c>
      <c r="H931" s="34">
        <v>7.3160616199999999E-4</v>
      </c>
      <c r="I931" s="55">
        <v>29275131</v>
      </c>
      <c r="J931" s="55">
        <v>-2324498</v>
      </c>
      <c r="K931" s="55">
        <v>-4623</v>
      </c>
      <c r="L931" s="55">
        <v>2811042</v>
      </c>
      <c r="M931" s="55">
        <v>233011</v>
      </c>
      <c r="N931" s="87">
        <v>0</v>
      </c>
      <c r="O931" s="55">
        <v>550684</v>
      </c>
      <c r="P931" s="55">
        <v>-2894438</v>
      </c>
      <c r="Q931" s="56">
        <f t="shared" si="64"/>
        <v>27646309</v>
      </c>
      <c r="R931" s="56">
        <v>433489</v>
      </c>
      <c r="S931" s="56">
        <v>842610</v>
      </c>
      <c r="T931" s="56">
        <v>5327481</v>
      </c>
      <c r="U931" s="56">
        <v>6401054</v>
      </c>
      <c r="V931" s="88">
        <f t="shared" si="65"/>
        <v>13004634</v>
      </c>
      <c r="W931" s="56">
        <v>825503</v>
      </c>
      <c r="X931" s="56">
        <v>766319</v>
      </c>
      <c r="Y931" s="56">
        <v>2986449</v>
      </c>
      <c r="Z931" s="56">
        <v>1505509</v>
      </c>
      <c r="AA931" s="88">
        <f t="shared" si="66"/>
        <v>6083780</v>
      </c>
      <c r="AB931" s="56">
        <v>2811042</v>
      </c>
      <c r="AC931" s="56">
        <v>540501</v>
      </c>
      <c r="AD931" s="56">
        <f t="shared" si="67"/>
        <v>3351543</v>
      </c>
      <c r="AE931" s="56">
        <v>1044570</v>
      </c>
      <c r="AF931" s="88">
        <v>4396113</v>
      </c>
      <c r="AG931" s="56"/>
      <c r="AH931" s="56"/>
      <c r="AI931" s="56"/>
    </row>
    <row r="932" spans="1:35">
      <c r="A932" s="4"/>
      <c r="B932" s="2">
        <v>4</v>
      </c>
      <c r="C932" s="4" t="s">
        <v>393</v>
      </c>
      <c r="D932" s="18" t="s">
        <v>2785</v>
      </c>
      <c r="E932" s="18" t="s">
        <v>2786</v>
      </c>
      <c r="F932" s="18"/>
      <c r="G932" s="19" t="s">
        <v>2787</v>
      </c>
      <c r="H932" s="34">
        <v>1.11316594E-4</v>
      </c>
      <c r="I932" s="55">
        <v>4426219</v>
      </c>
      <c r="J932" s="55">
        <v>-353681</v>
      </c>
      <c r="K932" s="55">
        <v>-703</v>
      </c>
      <c r="L932" s="55">
        <v>431859</v>
      </c>
      <c r="M932" s="55">
        <v>35454</v>
      </c>
      <c r="N932" s="87">
        <v>0</v>
      </c>
      <c r="O932" s="55">
        <v>83789</v>
      </c>
      <c r="P932" s="55">
        <v>-416448</v>
      </c>
      <c r="Q932" s="56">
        <f t="shared" si="64"/>
        <v>4206489</v>
      </c>
      <c r="R932" s="56">
        <v>65957</v>
      </c>
      <c r="S932" s="56">
        <v>128206</v>
      </c>
      <c r="T932" s="56">
        <v>810596</v>
      </c>
      <c r="U932" s="56">
        <v>893555</v>
      </c>
      <c r="V932" s="88">
        <f t="shared" si="65"/>
        <v>1898314</v>
      </c>
      <c r="W932" s="56">
        <v>125603</v>
      </c>
      <c r="X932" s="56">
        <v>116598</v>
      </c>
      <c r="Y932" s="56">
        <v>454399</v>
      </c>
      <c r="Z932" s="56">
        <v>221978</v>
      </c>
      <c r="AA932" s="88">
        <f t="shared" si="66"/>
        <v>918578</v>
      </c>
      <c r="AB932" s="56">
        <v>431859</v>
      </c>
      <c r="AC932" s="56">
        <v>78091</v>
      </c>
      <c r="AD932" s="56">
        <f t="shared" si="67"/>
        <v>509950</v>
      </c>
      <c r="AE932" s="56">
        <v>143765</v>
      </c>
      <c r="AF932" s="88">
        <v>653715</v>
      </c>
      <c r="AG932" s="56"/>
      <c r="AH932" s="56"/>
      <c r="AI932" s="56"/>
    </row>
    <row r="933" spans="1:35">
      <c r="A933" s="4"/>
      <c r="B933" s="2">
        <v>4</v>
      </c>
      <c r="C933" s="4" t="s">
        <v>393</v>
      </c>
      <c r="D933" s="18" t="s">
        <v>2788</v>
      </c>
      <c r="E933" s="18" t="s">
        <v>2789</v>
      </c>
      <c r="F933" s="18"/>
      <c r="G933" s="19" t="s">
        <v>2790</v>
      </c>
      <c r="H933" s="34">
        <v>3.8107444999999997E-5</v>
      </c>
      <c r="I933" s="55">
        <v>1325610</v>
      </c>
      <c r="J933" s="55">
        <v>-121077</v>
      </c>
      <c r="K933" s="55">
        <v>-241</v>
      </c>
      <c r="L933" s="55">
        <v>175842</v>
      </c>
      <c r="M933" s="55">
        <v>12137</v>
      </c>
      <c r="N933" s="87">
        <v>0</v>
      </c>
      <c r="O933" s="55">
        <v>28684</v>
      </c>
      <c r="P933" s="55">
        <v>19069</v>
      </c>
      <c r="Q933" s="56">
        <f t="shared" si="64"/>
        <v>1440024</v>
      </c>
      <c r="R933" s="56">
        <v>22579</v>
      </c>
      <c r="S933" s="56">
        <v>43889</v>
      </c>
      <c r="T933" s="56">
        <v>277495</v>
      </c>
      <c r="U933" s="56">
        <v>347466</v>
      </c>
      <c r="V933" s="88">
        <f t="shared" si="65"/>
        <v>691429</v>
      </c>
      <c r="W933" s="56">
        <v>42998</v>
      </c>
      <c r="X933" s="56">
        <v>39916</v>
      </c>
      <c r="Y933" s="56">
        <v>155556</v>
      </c>
      <c r="Z933" s="56">
        <v>107</v>
      </c>
      <c r="AA933" s="88">
        <f t="shared" si="66"/>
        <v>238577</v>
      </c>
      <c r="AB933" s="56">
        <v>175842</v>
      </c>
      <c r="AC933" s="56">
        <v>-1269</v>
      </c>
      <c r="AD933" s="56">
        <f t="shared" si="67"/>
        <v>174573</v>
      </c>
      <c r="AE933" s="56">
        <v>68636</v>
      </c>
      <c r="AF933" s="88">
        <v>243209</v>
      </c>
      <c r="AG933" s="56"/>
      <c r="AH933" s="56"/>
      <c r="AI933" s="56"/>
    </row>
    <row r="934" spans="1:35">
      <c r="A934" s="4"/>
      <c r="B934" s="2">
        <v>4</v>
      </c>
      <c r="C934" s="4" t="s">
        <v>393</v>
      </c>
      <c r="D934" s="18" t="s">
        <v>2791</v>
      </c>
      <c r="E934" s="18" t="s">
        <v>2792</v>
      </c>
      <c r="F934" s="18"/>
      <c r="G934" s="19" t="s">
        <v>2793</v>
      </c>
      <c r="H934" s="34">
        <v>7.3679999999999996E-6</v>
      </c>
      <c r="I934" s="55">
        <v>370101</v>
      </c>
      <c r="J934" s="55">
        <v>-23410</v>
      </c>
      <c r="K934" s="55">
        <v>-47</v>
      </c>
      <c r="L934" s="55">
        <v>17197</v>
      </c>
      <c r="M934" s="55">
        <v>2346</v>
      </c>
      <c r="N934" s="87">
        <v>0</v>
      </c>
      <c r="O934" s="55">
        <v>5546</v>
      </c>
      <c r="P934" s="55">
        <v>-93307</v>
      </c>
      <c r="Q934" s="56">
        <f t="shared" si="64"/>
        <v>278426</v>
      </c>
      <c r="R934" s="56">
        <v>4366</v>
      </c>
      <c r="S934" s="56">
        <v>8486</v>
      </c>
      <c r="T934" s="56">
        <v>53653</v>
      </c>
      <c r="U934" s="56">
        <v>52780</v>
      </c>
      <c r="V934" s="88">
        <f t="shared" si="65"/>
        <v>119285</v>
      </c>
      <c r="W934" s="56">
        <v>8314</v>
      </c>
      <c r="X934" s="56">
        <v>7718</v>
      </c>
      <c r="Y934" s="56">
        <v>30077</v>
      </c>
      <c r="Z934" s="56">
        <v>78427</v>
      </c>
      <c r="AA934" s="88">
        <f t="shared" si="66"/>
        <v>124536</v>
      </c>
      <c r="AB934" s="56">
        <v>17197</v>
      </c>
      <c r="AC934" s="56">
        <v>16556</v>
      </c>
      <c r="AD934" s="56">
        <f t="shared" si="67"/>
        <v>33753</v>
      </c>
      <c r="AE934" s="56">
        <v>-2826</v>
      </c>
      <c r="AF934" s="88">
        <v>30927</v>
      </c>
      <c r="AG934" s="56"/>
      <c r="AH934" s="56"/>
      <c r="AI934" s="56"/>
    </row>
    <row r="935" spans="1:35">
      <c r="A935" s="4"/>
      <c r="B935" s="2">
        <v>4</v>
      </c>
      <c r="C935" s="4" t="s">
        <v>393</v>
      </c>
      <c r="D935" s="18" t="s">
        <v>2794</v>
      </c>
      <c r="E935" s="18" t="s">
        <v>2795</v>
      </c>
      <c r="F935" s="18"/>
      <c r="G935" s="19" t="s">
        <v>2796</v>
      </c>
      <c r="H935" s="34">
        <v>6.6254713999999999E-5</v>
      </c>
      <c r="I935" s="55">
        <v>2588477</v>
      </c>
      <c r="J935" s="55">
        <v>-210508</v>
      </c>
      <c r="K935" s="55">
        <v>-419</v>
      </c>
      <c r="L935" s="55">
        <v>263828</v>
      </c>
      <c r="M935" s="55">
        <v>21101</v>
      </c>
      <c r="N935" s="87">
        <v>0</v>
      </c>
      <c r="O935" s="55">
        <v>49870</v>
      </c>
      <c r="P935" s="55">
        <v>-208682</v>
      </c>
      <c r="Q935" s="56">
        <f t="shared" si="64"/>
        <v>2503667</v>
      </c>
      <c r="R935" s="56">
        <v>39257</v>
      </c>
      <c r="S935" s="56">
        <v>76307</v>
      </c>
      <c r="T935" s="56">
        <v>482460</v>
      </c>
      <c r="U935" s="56">
        <v>548465</v>
      </c>
      <c r="V935" s="88">
        <f t="shared" si="65"/>
        <v>1146489</v>
      </c>
      <c r="W935" s="56">
        <v>74758</v>
      </c>
      <c r="X935" s="56">
        <v>69398</v>
      </c>
      <c r="Y935" s="56">
        <v>270455</v>
      </c>
      <c r="Z935" s="56">
        <v>91628</v>
      </c>
      <c r="AA935" s="88">
        <f t="shared" si="66"/>
        <v>506239</v>
      </c>
      <c r="AB935" s="56">
        <v>263828</v>
      </c>
      <c r="AC935" s="56">
        <v>39690</v>
      </c>
      <c r="AD935" s="56">
        <f t="shared" si="67"/>
        <v>303518</v>
      </c>
      <c r="AE935" s="56">
        <v>95976</v>
      </c>
      <c r="AF935" s="88">
        <v>399494</v>
      </c>
      <c r="AG935" s="56"/>
      <c r="AH935" s="56"/>
      <c r="AI935" s="56"/>
    </row>
    <row r="936" spans="1:35">
      <c r="A936" s="4"/>
      <c r="B936" s="2">
        <v>4</v>
      </c>
      <c r="C936" s="4" t="s">
        <v>393</v>
      </c>
      <c r="D936" s="18" t="s">
        <v>2797</v>
      </c>
      <c r="E936" s="18" t="s">
        <v>2798</v>
      </c>
      <c r="F936" s="18"/>
      <c r="G936" s="19" t="s">
        <v>2799</v>
      </c>
      <c r="H936" s="34">
        <v>3.1519364000000003E-5</v>
      </c>
      <c r="I936" s="55">
        <v>1101995</v>
      </c>
      <c r="J936" s="55">
        <v>-100145</v>
      </c>
      <c r="K936" s="55">
        <v>-199</v>
      </c>
      <c r="L936" s="55">
        <v>144620</v>
      </c>
      <c r="M936" s="55">
        <v>10039</v>
      </c>
      <c r="N936" s="87">
        <v>0</v>
      </c>
      <c r="O936" s="55">
        <v>23725</v>
      </c>
      <c r="P936" s="55">
        <v>11035</v>
      </c>
      <c r="Q936" s="56">
        <f t="shared" si="64"/>
        <v>1191070</v>
      </c>
      <c r="R936" s="56">
        <v>18676</v>
      </c>
      <c r="S936" s="56">
        <v>36302</v>
      </c>
      <c r="T936" s="56">
        <v>229521</v>
      </c>
      <c r="U936" s="56">
        <v>379732</v>
      </c>
      <c r="V936" s="88">
        <f t="shared" si="65"/>
        <v>664231</v>
      </c>
      <c r="W936" s="56">
        <v>35565</v>
      </c>
      <c r="X936" s="56">
        <v>33015</v>
      </c>
      <c r="Y936" s="56">
        <v>128663</v>
      </c>
      <c r="Z936" s="56">
        <v>68</v>
      </c>
      <c r="AA936" s="88">
        <f t="shared" si="66"/>
        <v>197311</v>
      </c>
      <c r="AB936" s="56">
        <v>144620</v>
      </c>
      <c r="AC936" s="56">
        <v>-227</v>
      </c>
      <c r="AD936" s="56">
        <f t="shared" si="67"/>
        <v>144393</v>
      </c>
      <c r="AE936" s="56">
        <v>75260</v>
      </c>
      <c r="AF936" s="88">
        <v>219653</v>
      </c>
      <c r="AG936" s="56"/>
      <c r="AH936" s="56"/>
      <c r="AI936" s="56"/>
    </row>
    <row r="937" spans="1:35">
      <c r="A937" s="4"/>
      <c r="B937" s="2">
        <v>4</v>
      </c>
      <c r="C937" s="4" t="s">
        <v>393</v>
      </c>
      <c r="D937" s="18" t="s">
        <v>2800</v>
      </c>
      <c r="E937" s="18" t="s">
        <v>2801</v>
      </c>
      <c r="F937" s="18"/>
      <c r="G937" s="19" t="s">
        <v>2802</v>
      </c>
      <c r="H937" s="34">
        <v>2.9328793E-5</v>
      </c>
      <c r="I937" s="55">
        <v>1077675</v>
      </c>
      <c r="J937" s="55">
        <v>-93185</v>
      </c>
      <c r="K937" s="55">
        <v>-185</v>
      </c>
      <c r="L937" s="55">
        <v>126851</v>
      </c>
      <c r="M937" s="55">
        <v>9341</v>
      </c>
      <c r="N937" s="87">
        <v>0</v>
      </c>
      <c r="O937" s="55">
        <v>22076</v>
      </c>
      <c r="P937" s="55">
        <v>-34282</v>
      </c>
      <c r="Q937" s="56">
        <f t="shared" si="64"/>
        <v>1108291</v>
      </c>
      <c r="R937" s="56">
        <v>17378</v>
      </c>
      <c r="S937" s="56">
        <v>33779</v>
      </c>
      <c r="T937" s="56">
        <v>213569</v>
      </c>
      <c r="U937" s="56">
        <v>210262</v>
      </c>
      <c r="V937" s="88">
        <f t="shared" si="65"/>
        <v>474988</v>
      </c>
      <c r="W937" s="56">
        <v>33093</v>
      </c>
      <c r="X937" s="56">
        <v>30720</v>
      </c>
      <c r="Y937" s="56">
        <v>119721</v>
      </c>
      <c r="Z937" s="56">
        <v>92</v>
      </c>
      <c r="AA937" s="88">
        <f t="shared" si="66"/>
        <v>183626</v>
      </c>
      <c r="AB937" s="56">
        <v>126851</v>
      </c>
      <c r="AC937" s="56">
        <v>7506</v>
      </c>
      <c r="AD937" s="56">
        <f t="shared" si="67"/>
        <v>134357</v>
      </c>
      <c r="AE937" s="56">
        <v>42647</v>
      </c>
      <c r="AF937" s="88">
        <v>177004</v>
      </c>
      <c r="AG937" s="56"/>
      <c r="AH937" s="56"/>
      <c r="AI937" s="56"/>
    </row>
    <row r="938" spans="1:35">
      <c r="A938" s="4"/>
      <c r="B938" s="2">
        <v>4</v>
      </c>
      <c r="C938" s="4" t="s">
        <v>393</v>
      </c>
      <c r="D938" s="18" t="s">
        <v>2803</v>
      </c>
      <c r="E938" s="18" t="s">
        <v>2804</v>
      </c>
      <c r="F938" s="18"/>
      <c r="G938" s="19" t="s">
        <v>2805</v>
      </c>
      <c r="H938" s="34">
        <v>1.4135166E-5</v>
      </c>
      <c r="I938" s="55">
        <v>528392</v>
      </c>
      <c r="J938" s="55">
        <v>-44911</v>
      </c>
      <c r="K938" s="55">
        <v>-89</v>
      </c>
      <c r="L938" s="55">
        <v>59808</v>
      </c>
      <c r="M938" s="55">
        <v>4502</v>
      </c>
      <c r="N938" s="87">
        <v>0</v>
      </c>
      <c r="O938" s="55">
        <v>10640</v>
      </c>
      <c r="P938" s="55">
        <v>-24195</v>
      </c>
      <c r="Q938" s="56">
        <f t="shared" si="64"/>
        <v>534147</v>
      </c>
      <c r="R938" s="56">
        <v>8375</v>
      </c>
      <c r="S938" s="56">
        <v>16280</v>
      </c>
      <c r="T938" s="56">
        <v>102931</v>
      </c>
      <c r="U938" s="56">
        <v>175553</v>
      </c>
      <c r="V938" s="88">
        <f t="shared" si="65"/>
        <v>303139</v>
      </c>
      <c r="W938" s="56">
        <v>15949</v>
      </c>
      <c r="X938" s="56">
        <v>14806</v>
      </c>
      <c r="Y938" s="56">
        <v>57700</v>
      </c>
      <c r="Z938" s="56">
        <v>29</v>
      </c>
      <c r="AA938" s="88">
        <f t="shared" si="66"/>
        <v>88484</v>
      </c>
      <c r="AB938" s="56">
        <v>59808</v>
      </c>
      <c r="AC938" s="56">
        <v>4946</v>
      </c>
      <c r="AD938" s="56">
        <f t="shared" si="67"/>
        <v>64754</v>
      </c>
      <c r="AE938" s="56">
        <v>35511</v>
      </c>
      <c r="AF938" s="88">
        <v>100265</v>
      </c>
      <c r="AG938" s="56"/>
      <c r="AH938" s="56"/>
      <c r="AI938" s="56"/>
    </row>
    <row r="939" spans="1:35">
      <c r="A939" s="4"/>
      <c r="B939" s="2">
        <v>4</v>
      </c>
      <c r="C939" s="4" t="s">
        <v>393</v>
      </c>
      <c r="D939" s="18" t="s">
        <v>2806</v>
      </c>
      <c r="E939" s="18" t="s">
        <v>2807</v>
      </c>
      <c r="F939" s="18"/>
      <c r="G939" s="19" t="s">
        <v>2808</v>
      </c>
      <c r="H939" s="34">
        <v>1.10105799E-4</v>
      </c>
      <c r="I939" s="55">
        <v>3947563</v>
      </c>
      <c r="J939" s="55">
        <v>-349834</v>
      </c>
      <c r="K939" s="55">
        <v>-696</v>
      </c>
      <c r="L939" s="55">
        <v>490729</v>
      </c>
      <c r="M939" s="55">
        <v>35068</v>
      </c>
      <c r="N939" s="87">
        <v>0</v>
      </c>
      <c r="O939" s="55">
        <v>82878</v>
      </c>
      <c r="P939" s="55">
        <v>-44974</v>
      </c>
      <c r="Q939" s="56">
        <f t="shared" si="64"/>
        <v>4160734</v>
      </c>
      <c r="R939" s="56">
        <v>65240</v>
      </c>
      <c r="S939" s="56">
        <v>126812</v>
      </c>
      <c r="T939" s="56">
        <v>801779</v>
      </c>
      <c r="U939" s="56">
        <v>1063690</v>
      </c>
      <c r="V939" s="88">
        <f t="shared" si="65"/>
        <v>2057521</v>
      </c>
      <c r="W939" s="56">
        <v>124237</v>
      </c>
      <c r="X939" s="56">
        <v>115330</v>
      </c>
      <c r="Y939" s="56">
        <v>449457</v>
      </c>
      <c r="Z939" s="56">
        <v>292</v>
      </c>
      <c r="AA939" s="88">
        <f t="shared" si="66"/>
        <v>689316</v>
      </c>
      <c r="AB939" s="56">
        <v>490729</v>
      </c>
      <c r="AC939" s="56">
        <v>13674</v>
      </c>
      <c r="AD939" s="56">
        <f t="shared" si="67"/>
        <v>504403</v>
      </c>
      <c r="AE939" s="56">
        <v>212646</v>
      </c>
      <c r="AF939" s="88">
        <v>717049</v>
      </c>
      <c r="AG939" s="56"/>
      <c r="AH939" s="56"/>
      <c r="AI939" s="56"/>
    </row>
    <row r="940" spans="1:35">
      <c r="A940" s="4"/>
      <c r="B940" s="2">
        <v>4</v>
      </c>
      <c r="C940" s="4" t="s">
        <v>393</v>
      </c>
      <c r="D940" s="18" t="s">
        <v>2809</v>
      </c>
      <c r="E940" s="18" t="s">
        <v>2810</v>
      </c>
      <c r="F940" s="18"/>
      <c r="G940" s="19" t="s">
        <v>2811</v>
      </c>
      <c r="H940" s="34">
        <v>2.1284517300000001E-4</v>
      </c>
      <c r="I940" s="55">
        <v>7033749</v>
      </c>
      <c r="J940" s="55">
        <v>-676263</v>
      </c>
      <c r="K940" s="55">
        <v>-1345</v>
      </c>
      <c r="L940" s="55">
        <v>1036822</v>
      </c>
      <c r="M940" s="55">
        <v>67790</v>
      </c>
      <c r="N940" s="87">
        <v>0</v>
      </c>
      <c r="O940" s="55">
        <v>160210</v>
      </c>
      <c r="P940" s="55">
        <v>422140</v>
      </c>
      <c r="Q940" s="56">
        <f t="shared" si="64"/>
        <v>8043103</v>
      </c>
      <c r="R940" s="56">
        <v>126114</v>
      </c>
      <c r="S940" s="56">
        <v>245139</v>
      </c>
      <c r="T940" s="56">
        <v>1549917</v>
      </c>
      <c r="U940" s="56">
        <v>1772379</v>
      </c>
      <c r="V940" s="88">
        <f t="shared" si="65"/>
        <v>3693549</v>
      </c>
      <c r="W940" s="56">
        <v>240162</v>
      </c>
      <c r="X940" s="56">
        <v>222944</v>
      </c>
      <c r="Y940" s="56">
        <v>868844</v>
      </c>
      <c r="Z940" s="56">
        <v>644</v>
      </c>
      <c r="AA940" s="88">
        <f t="shared" si="66"/>
        <v>1332594</v>
      </c>
      <c r="AB940" s="56">
        <v>1036822</v>
      </c>
      <c r="AC940" s="56">
        <v>-61762</v>
      </c>
      <c r="AD940" s="56">
        <f t="shared" si="67"/>
        <v>975060</v>
      </c>
      <c r="AE940" s="56">
        <v>342131</v>
      </c>
      <c r="AF940" s="88">
        <v>1317191</v>
      </c>
      <c r="AG940" s="56"/>
      <c r="AH940" s="56"/>
      <c r="AI940" s="56"/>
    </row>
    <row r="941" spans="1:35">
      <c r="A941" s="4"/>
      <c r="B941" s="2">
        <v>4</v>
      </c>
      <c r="C941" s="4" t="s">
        <v>393</v>
      </c>
      <c r="D941" s="18" t="s">
        <v>2812</v>
      </c>
      <c r="E941" s="18" t="s">
        <v>2813</v>
      </c>
      <c r="F941" s="18"/>
      <c r="G941" s="19" t="s">
        <v>2814</v>
      </c>
      <c r="H941" s="34">
        <v>1.6106680000000001E-5</v>
      </c>
      <c r="I941" s="55">
        <v>507960</v>
      </c>
      <c r="J941" s="55">
        <v>-51175</v>
      </c>
      <c r="K941" s="55">
        <v>-102</v>
      </c>
      <c r="L941" s="55">
        <v>82049</v>
      </c>
      <c r="M941" s="55">
        <v>5130</v>
      </c>
      <c r="N941" s="87">
        <v>0</v>
      </c>
      <c r="O941" s="55">
        <v>12123</v>
      </c>
      <c r="P941" s="55">
        <v>52662</v>
      </c>
      <c r="Q941" s="56">
        <f t="shared" si="64"/>
        <v>608647</v>
      </c>
      <c r="R941" s="56">
        <v>9543</v>
      </c>
      <c r="S941" s="56">
        <v>18550</v>
      </c>
      <c r="T941" s="56">
        <v>117287</v>
      </c>
      <c r="U941" s="56">
        <v>208464</v>
      </c>
      <c r="V941" s="88">
        <f t="shared" si="65"/>
        <v>353844</v>
      </c>
      <c r="W941" s="56">
        <v>18174</v>
      </c>
      <c r="X941" s="56">
        <v>16871</v>
      </c>
      <c r="Y941" s="56">
        <v>65748</v>
      </c>
      <c r="Z941" s="56">
        <v>34</v>
      </c>
      <c r="AA941" s="88">
        <f t="shared" si="66"/>
        <v>100827</v>
      </c>
      <c r="AB941" s="56">
        <v>82049</v>
      </c>
      <c r="AC941" s="56">
        <v>-8263</v>
      </c>
      <c r="AD941" s="56">
        <f t="shared" si="67"/>
        <v>73786</v>
      </c>
      <c r="AE941" s="56">
        <v>40179</v>
      </c>
      <c r="AF941" s="88">
        <v>113965</v>
      </c>
      <c r="AG941" s="56"/>
      <c r="AH941" s="56"/>
      <c r="AI941" s="56"/>
    </row>
    <row r="942" spans="1:35">
      <c r="A942" s="4"/>
      <c r="B942" s="2">
        <v>4</v>
      </c>
      <c r="C942" s="4" t="s">
        <v>393</v>
      </c>
      <c r="D942" s="18" t="s">
        <v>2815</v>
      </c>
      <c r="E942" s="18" t="s">
        <v>2816</v>
      </c>
      <c r="F942" s="18"/>
      <c r="G942" s="19" t="s">
        <v>2817</v>
      </c>
      <c r="H942" s="34">
        <v>1.5757636000000002E-5</v>
      </c>
      <c r="I942" s="55">
        <v>548965</v>
      </c>
      <c r="J942" s="55">
        <v>-50066</v>
      </c>
      <c r="K942" s="55">
        <v>-100</v>
      </c>
      <c r="L942" s="55">
        <v>72590</v>
      </c>
      <c r="M942" s="55">
        <v>5019</v>
      </c>
      <c r="N942" s="87">
        <v>0</v>
      </c>
      <c r="O942" s="55">
        <v>11861</v>
      </c>
      <c r="P942" s="55">
        <v>7189</v>
      </c>
      <c r="Q942" s="56">
        <f t="shared" si="64"/>
        <v>595458</v>
      </c>
      <c r="R942" s="56">
        <v>9337</v>
      </c>
      <c r="S942" s="56">
        <v>18148</v>
      </c>
      <c r="T942" s="56">
        <v>114745</v>
      </c>
      <c r="U942" s="56">
        <v>76404</v>
      </c>
      <c r="V942" s="88">
        <f t="shared" si="65"/>
        <v>218634</v>
      </c>
      <c r="W942" s="56">
        <v>17780</v>
      </c>
      <c r="X942" s="56">
        <v>16505</v>
      </c>
      <c r="Y942" s="56">
        <v>64323</v>
      </c>
      <c r="Z942" s="56">
        <v>57</v>
      </c>
      <c r="AA942" s="88">
        <f t="shared" si="66"/>
        <v>98665</v>
      </c>
      <c r="AB942" s="56">
        <v>72590</v>
      </c>
      <c r="AC942" s="56">
        <v>-403</v>
      </c>
      <c r="AD942" s="56">
        <f t="shared" si="67"/>
        <v>72187</v>
      </c>
      <c r="AE942" s="56">
        <v>15010</v>
      </c>
      <c r="AF942" s="88">
        <v>87197</v>
      </c>
      <c r="AG942" s="56"/>
      <c r="AH942" s="56"/>
      <c r="AI942" s="56"/>
    </row>
    <row r="943" spans="1:35">
      <c r="A943" s="4"/>
      <c r="B943" s="2">
        <v>4</v>
      </c>
      <c r="C943" s="4" t="s">
        <v>393</v>
      </c>
      <c r="D943" s="18" t="s">
        <v>2818</v>
      </c>
      <c r="E943" s="18" t="s">
        <v>2819</v>
      </c>
      <c r="F943" s="18"/>
      <c r="G943" s="19" t="s">
        <v>2820</v>
      </c>
      <c r="H943" s="34">
        <v>1.13068736E-4</v>
      </c>
      <c r="I943" s="55">
        <v>4322647</v>
      </c>
      <c r="J943" s="55">
        <v>-359248</v>
      </c>
      <c r="K943" s="55">
        <v>-714</v>
      </c>
      <c r="L943" s="55">
        <v>464238</v>
      </c>
      <c r="M943" s="55">
        <v>36011</v>
      </c>
      <c r="N943" s="87">
        <v>0</v>
      </c>
      <c r="O943" s="55">
        <v>85107</v>
      </c>
      <c r="P943" s="55">
        <v>-275342</v>
      </c>
      <c r="Q943" s="56">
        <f t="shared" si="64"/>
        <v>4272699</v>
      </c>
      <c r="R943" s="56">
        <v>66995</v>
      </c>
      <c r="S943" s="56">
        <v>130224</v>
      </c>
      <c r="T943" s="56">
        <v>823355</v>
      </c>
      <c r="U943" s="56">
        <v>603534</v>
      </c>
      <c r="V943" s="88">
        <f t="shared" si="65"/>
        <v>1624108</v>
      </c>
      <c r="W943" s="56">
        <v>127580</v>
      </c>
      <c r="X943" s="56">
        <v>118434</v>
      </c>
      <c r="Y943" s="56">
        <v>461552</v>
      </c>
      <c r="Z943" s="56">
        <v>144404</v>
      </c>
      <c r="AA943" s="88">
        <f t="shared" si="66"/>
        <v>851970</v>
      </c>
      <c r="AB943" s="56">
        <v>464238</v>
      </c>
      <c r="AC943" s="56">
        <v>53738</v>
      </c>
      <c r="AD943" s="56">
        <f t="shared" si="67"/>
        <v>517976</v>
      </c>
      <c r="AE943" s="56">
        <v>98046</v>
      </c>
      <c r="AF943" s="88">
        <v>616022</v>
      </c>
      <c r="AG943" s="56"/>
      <c r="AH943" s="56"/>
      <c r="AI943" s="56"/>
    </row>
    <row r="944" spans="1:35">
      <c r="A944" s="4"/>
      <c r="B944" s="2">
        <v>4</v>
      </c>
      <c r="C944" s="4" t="s">
        <v>393</v>
      </c>
      <c r="D944" s="18" t="s">
        <v>2821</v>
      </c>
      <c r="E944" s="18" t="s">
        <v>2822</v>
      </c>
      <c r="F944" s="18"/>
      <c r="G944" s="19" t="s">
        <v>2823</v>
      </c>
      <c r="H944" s="34">
        <v>1.9354139000000002E-5</v>
      </c>
      <c r="I944" s="55">
        <v>716624</v>
      </c>
      <c r="J944" s="55">
        <v>-61493</v>
      </c>
      <c r="K944" s="55">
        <v>-122</v>
      </c>
      <c r="L944" s="55">
        <v>82903</v>
      </c>
      <c r="M944" s="55">
        <v>6164</v>
      </c>
      <c r="N944" s="87">
        <v>0</v>
      </c>
      <c r="O944" s="55">
        <v>14568</v>
      </c>
      <c r="P944" s="55">
        <v>-27280</v>
      </c>
      <c r="Q944" s="56">
        <f t="shared" si="64"/>
        <v>731364</v>
      </c>
      <c r="R944" s="56">
        <v>11468</v>
      </c>
      <c r="S944" s="56">
        <v>22291</v>
      </c>
      <c r="T944" s="56">
        <v>140935</v>
      </c>
      <c r="U944" s="56">
        <v>186395</v>
      </c>
      <c r="V944" s="88">
        <f t="shared" si="65"/>
        <v>361089</v>
      </c>
      <c r="W944" s="56">
        <v>21838</v>
      </c>
      <c r="X944" s="56">
        <v>20272</v>
      </c>
      <c r="Y944" s="56">
        <v>79004</v>
      </c>
      <c r="Z944" s="56">
        <v>50</v>
      </c>
      <c r="AA944" s="88">
        <f t="shared" si="66"/>
        <v>121164</v>
      </c>
      <c r="AB944" s="56">
        <v>82903</v>
      </c>
      <c r="AC944" s="56">
        <v>5760</v>
      </c>
      <c r="AD944" s="56">
        <f t="shared" si="67"/>
        <v>88663</v>
      </c>
      <c r="AE944" s="56">
        <v>37738</v>
      </c>
      <c r="AF944" s="88">
        <v>126401</v>
      </c>
      <c r="AG944" s="56"/>
      <c r="AH944" s="56"/>
      <c r="AI944" s="56"/>
    </row>
    <row r="945" spans="1:35">
      <c r="A945" s="4"/>
      <c r="B945" s="2">
        <v>4</v>
      </c>
      <c r="C945" s="4" t="s">
        <v>393</v>
      </c>
      <c r="D945" s="18" t="s">
        <v>2824</v>
      </c>
      <c r="E945" s="18" t="s">
        <v>2825</v>
      </c>
      <c r="F945" s="18"/>
      <c r="G945" s="19" t="s">
        <v>2826</v>
      </c>
      <c r="H945" s="34">
        <v>7.3715592399999997E-4</v>
      </c>
      <c r="I945" s="55">
        <v>25638001</v>
      </c>
      <c r="J945" s="55">
        <v>-2342131</v>
      </c>
      <c r="K945" s="55">
        <v>-4658</v>
      </c>
      <c r="L945" s="55">
        <v>3402207</v>
      </c>
      <c r="M945" s="55">
        <v>234779</v>
      </c>
      <c r="N945" s="87">
        <v>0</v>
      </c>
      <c r="O945" s="55">
        <v>554862</v>
      </c>
      <c r="P945" s="55">
        <v>372966</v>
      </c>
      <c r="Q945" s="56">
        <f t="shared" si="64"/>
        <v>27856026</v>
      </c>
      <c r="R945" s="56">
        <v>436777</v>
      </c>
      <c r="S945" s="56">
        <v>849002</v>
      </c>
      <c r="T945" s="56">
        <v>5367894</v>
      </c>
      <c r="U945" s="56">
        <v>6521409</v>
      </c>
      <c r="V945" s="88">
        <f t="shared" si="65"/>
        <v>13175082</v>
      </c>
      <c r="W945" s="56">
        <v>831765</v>
      </c>
      <c r="X945" s="56">
        <v>772132</v>
      </c>
      <c r="Y945" s="56">
        <v>3009103</v>
      </c>
      <c r="Z945" s="56">
        <v>2105</v>
      </c>
      <c r="AA945" s="88">
        <f t="shared" si="66"/>
        <v>4615105</v>
      </c>
      <c r="AB945" s="56">
        <v>3402207</v>
      </c>
      <c r="AC945" s="56">
        <v>-25241</v>
      </c>
      <c r="AD945" s="56">
        <f t="shared" si="67"/>
        <v>3376966</v>
      </c>
      <c r="AE945" s="56">
        <v>1287775</v>
      </c>
      <c r="AF945" s="88">
        <v>4664741</v>
      </c>
      <c r="AG945" s="56"/>
      <c r="AH945" s="56"/>
      <c r="AI945" s="56"/>
    </row>
    <row r="946" spans="1:35">
      <c r="A946" s="4"/>
      <c r="B946" s="2">
        <v>4</v>
      </c>
      <c r="C946" s="4" t="s">
        <v>393</v>
      </c>
      <c r="D946" s="18" t="s">
        <v>2827</v>
      </c>
      <c r="E946" s="18" t="s">
        <v>2828</v>
      </c>
      <c r="F946" s="18"/>
      <c r="G946" s="19" t="s">
        <v>2829</v>
      </c>
      <c r="H946" s="34">
        <v>4.0884372000000001E-5</v>
      </c>
      <c r="I946" s="55">
        <v>1553114</v>
      </c>
      <c r="J946" s="55">
        <v>-129900</v>
      </c>
      <c r="K946" s="55">
        <v>-258</v>
      </c>
      <c r="L946" s="55">
        <v>169327</v>
      </c>
      <c r="M946" s="55">
        <v>13021</v>
      </c>
      <c r="N946" s="87">
        <v>0</v>
      </c>
      <c r="O946" s="55">
        <v>30774</v>
      </c>
      <c r="P946" s="55">
        <v>-91118</v>
      </c>
      <c r="Q946" s="56">
        <f t="shared" si="64"/>
        <v>1544960</v>
      </c>
      <c r="R946" s="56">
        <v>24225</v>
      </c>
      <c r="S946" s="56">
        <v>47088</v>
      </c>
      <c r="T946" s="56">
        <v>297716</v>
      </c>
      <c r="U946" s="56">
        <v>301621</v>
      </c>
      <c r="V946" s="88">
        <f t="shared" si="65"/>
        <v>670650</v>
      </c>
      <c r="W946" s="56">
        <v>46132</v>
      </c>
      <c r="X946" s="56">
        <v>42824</v>
      </c>
      <c r="Y946" s="56">
        <v>166892</v>
      </c>
      <c r="Z946" s="56">
        <v>27924</v>
      </c>
      <c r="AA946" s="88">
        <f t="shared" si="66"/>
        <v>283772</v>
      </c>
      <c r="AB946" s="56">
        <v>169327</v>
      </c>
      <c r="AC946" s="56">
        <v>17967</v>
      </c>
      <c r="AD946" s="56">
        <f t="shared" si="67"/>
        <v>187294</v>
      </c>
      <c r="AE946" s="56">
        <v>56671</v>
      </c>
      <c r="AF946" s="88">
        <v>243965</v>
      </c>
      <c r="AG946" s="56"/>
      <c r="AH946" s="56"/>
      <c r="AI946" s="56"/>
    </row>
    <row r="947" spans="1:35">
      <c r="A947" s="4"/>
      <c r="B947" s="2">
        <v>4</v>
      </c>
      <c r="C947" s="4" t="s">
        <v>393</v>
      </c>
      <c r="D947" s="18" t="s">
        <v>2830</v>
      </c>
      <c r="E947" s="18" t="s">
        <v>2831</v>
      </c>
      <c r="F947" s="18"/>
      <c r="G947" s="19" t="s">
        <v>2832</v>
      </c>
      <c r="H947" s="34">
        <v>4.4002159199999999E-4</v>
      </c>
      <c r="I947" s="55">
        <v>17249620</v>
      </c>
      <c r="J947" s="55">
        <v>-1398060</v>
      </c>
      <c r="K947" s="55">
        <v>-2781</v>
      </c>
      <c r="L947" s="55">
        <v>1743521</v>
      </c>
      <c r="M947" s="55">
        <v>140144</v>
      </c>
      <c r="N947" s="87">
        <v>0</v>
      </c>
      <c r="O947" s="55">
        <v>331206</v>
      </c>
      <c r="P947" s="55">
        <v>-1435888</v>
      </c>
      <c r="Q947" s="56">
        <f t="shared" si="64"/>
        <v>16627762</v>
      </c>
      <c r="R947" s="56">
        <v>260720</v>
      </c>
      <c r="S947" s="56">
        <v>506784</v>
      </c>
      <c r="T947" s="56">
        <v>3204192</v>
      </c>
      <c r="U947" s="56">
        <v>3375155</v>
      </c>
      <c r="V947" s="88">
        <f t="shared" si="65"/>
        <v>7346851</v>
      </c>
      <c r="W947" s="56">
        <v>496495</v>
      </c>
      <c r="X947" s="56">
        <v>460899</v>
      </c>
      <c r="Y947" s="56">
        <v>1796188</v>
      </c>
      <c r="Z947" s="56">
        <v>708166</v>
      </c>
      <c r="AA947" s="88">
        <f t="shared" si="66"/>
        <v>3461748</v>
      </c>
      <c r="AB947" s="56">
        <v>1743521</v>
      </c>
      <c r="AC947" s="56">
        <v>272251</v>
      </c>
      <c r="AD947" s="56">
        <f t="shared" si="67"/>
        <v>2015772</v>
      </c>
      <c r="AE947" s="56">
        <v>565602</v>
      </c>
      <c r="AF947" s="88">
        <v>2581374</v>
      </c>
      <c r="AG947" s="56"/>
      <c r="AH947" s="56"/>
      <c r="AI947" s="56"/>
    </row>
    <row r="948" spans="1:35">
      <c r="A948" s="4"/>
      <c r="B948" s="2">
        <v>4</v>
      </c>
      <c r="C948" s="4" t="s">
        <v>393</v>
      </c>
      <c r="D948" s="18" t="s">
        <v>2833</v>
      </c>
      <c r="E948" s="18" t="s">
        <v>2834</v>
      </c>
      <c r="F948" s="18"/>
      <c r="G948" s="19" t="s">
        <v>2835</v>
      </c>
      <c r="H948" s="34">
        <v>5.6419489000000001E-5</v>
      </c>
      <c r="I948" s="55">
        <v>2168217</v>
      </c>
      <c r="J948" s="55">
        <v>-179259</v>
      </c>
      <c r="K948" s="55">
        <v>-357</v>
      </c>
      <c r="L948" s="55">
        <v>229981</v>
      </c>
      <c r="M948" s="55">
        <v>17969</v>
      </c>
      <c r="N948" s="87">
        <v>0</v>
      </c>
      <c r="O948" s="55">
        <v>42467</v>
      </c>
      <c r="P948" s="55">
        <v>-147009</v>
      </c>
      <c r="Q948" s="56">
        <f t="shared" si="64"/>
        <v>2132009</v>
      </c>
      <c r="R948" s="56">
        <v>33429</v>
      </c>
      <c r="S948" s="56">
        <v>64980</v>
      </c>
      <c r="T948" s="56">
        <v>410841</v>
      </c>
      <c r="U948" s="56">
        <v>576208</v>
      </c>
      <c r="V948" s="88">
        <f t="shared" si="65"/>
        <v>1085458</v>
      </c>
      <c r="W948" s="56">
        <v>63661</v>
      </c>
      <c r="X948" s="56">
        <v>59096</v>
      </c>
      <c r="Y948" s="56">
        <v>230307</v>
      </c>
      <c r="Z948" s="56">
        <v>27558</v>
      </c>
      <c r="AA948" s="88">
        <f t="shared" si="66"/>
        <v>380622</v>
      </c>
      <c r="AB948" s="56">
        <v>229981</v>
      </c>
      <c r="AC948" s="56">
        <v>28481</v>
      </c>
      <c r="AD948" s="56">
        <f t="shared" si="67"/>
        <v>258462</v>
      </c>
      <c r="AE948" s="56">
        <v>112738</v>
      </c>
      <c r="AF948" s="88">
        <v>371200</v>
      </c>
      <c r="AG948" s="56"/>
      <c r="AH948" s="56"/>
      <c r="AI948" s="56"/>
    </row>
    <row r="949" spans="1:35">
      <c r="A949" s="4"/>
      <c r="B949" s="2">
        <v>4</v>
      </c>
      <c r="C949" s="4" t="s">
        <v>393</v>
      </c>
      <c r="D949" s="18" t="s">
        <v>2836</v>
      </c>
      <c r="E949" s="18" t="s">
        <v>2837</v>
      </c>
      <c r="F949" s="18"/>
      <c r="G949" s="19" t="s">
        <v>2838</v>
      </c>
      <c r="H949" s="34">
        <v>2.5378840000000001E-5</v>
      </c>
      <c r="I949" s="55">
        <v>554090</v>
      </c>
      <c r="J949" s="55">
        <v>-80635</v>
      </c>
      <c r="K949" s="55">
        <v>-160</v>
      </c>
      <c r="L949" s="55">
        <v>165649</v>
      </c>
      <c r="M949" s="55">
        <v>8083</v>
      </c>
      <c r="N949" s="87">
        <v>0</v>
      </c>
      <c r="O949" s="55">
        <v>19102</v>
      </c>
      <c r="P949" s="55">
        <v>292900</v>
      </c>
      <c r="Q949" s="56">
        <f t="shared" si="64"/>
        <v>959029</v>
      </c>
      <c r="R949" s="56">
        <v>15037</v>
      </c>
      <c r="S949" s="56">
        <v>29229</v>
      </c>
      <c r="T949" s="56">
        <v>184806</v>
      </c>
      <c r="U949" s="56">
        <v>479661</v>
      </c>
      <c r="V949" s="88">
        <f t="shared" si="65"/>
        <v>708733</v>
      </c>
      <c r="W949" s="56">
        <v>28636</v>
      </c>
      <c r="X949" s="56">
        <v>26583</v>
      </c>
      <c r="Y949" s="56">
        <v>103598</v>
      </c>
      <c r="Z949" s="56">
        <v>27</v>
      </c>
      <c r="AA949" s="88">
        <f t="shared" si="66"/>
        <v>158844</v>
      </c>
      <c r="AB949" s="56">
        <v>165649</v>
      </c>
      <c r="AC949" s="56">
        <v>-49387</v>
      </c>
      <c r="AD949" s="56">
        <f t="shared" si="67"/>
        <v>116262</v>
      </c>
      <c r="AE949" s="56">
        <v>88158</v>
      </c>
      <c r="AF949" s="88">
        <v>204420</v>
      </c>
      <c r="AG949" s="56"/>
      <c r="AH949" s="56"/>
      <c r="AI949" s="56"/>
    </row>
    <row r="950" spans="1:35">
      <c r="A950" s="4"/>
      <c r="B950" s="2">
        <v>4</v>
      </c>
      <c r="C950" s="4" t="s">
        <v>393</v>
      </c>
      <c r="D950" s="18" t="s">
        <v>2839</v>
      </c>
      <c r="E950" s="18" t="s">
        <v>2840</v>
      </c>
      <c r="F950" s="18"/>
      <c r="G950" s="19" t="s">
        <v>2841</v>
      </c>
      <c r="H950" s="34">
        <v>3.388493E-5</v>
      </c>
      <c r="I950" s="55">
        <v>1119634</v>
      </c>
      <c r="J950" s="55">
        <v>-107661</v>
      </c>
      <c r="K950" s="55">
        <v>-214</v>
      </c>
      <c r="L950" s="55">
        <v>165082</v>
      </c>
      <c r="M950" s="55">
        <v>10792</v>
      </c>
      <c r="N950" s="87">
        <v>0</v>
      </c>
      <c r="O950" s="55">
        <v>25506</v>
      </c>
      <c r="P950" s="55">
        <v>67322</v>
      </c>
      <c r="Q950" s="56">
        <f t="shared" si="64"/>
        <v>1280461</v>
      </c>
      <c r="R950" s="56">
        <v>20077</v>
      </c>
      <c r="S950" s="56">
        <v>39026</v>
      </c>
      <c r="T950" s="56">
        <v>246747</v>
      </c>
      <c r="U950" s="56">
        <v>321710</v>
      </c>
      <c r="V950" s="88">
        <f t="shared" si="65"/>
        <v>627560</v>
      </c>
      <c r="W950" s="56">
        <v>38234</v>
      </c>
      <c r="X950" s="56">
        <v>35493</v>
      </c>
      <c r="Y950" s="56">
        <v>138320</v>
      </c>
      <c r="Z950" s="56">
        <v>94</v>
      </c>
      <c r="AA950" s="88">
        <f t="shared" si="66"/>
        <v>212141</v>
      </c>
      <c r="AB950" s="56">
        <v>165082</v>
      </c>
      <c r="AC950" s="56">
        <v>-9853</v>
      </c>
      <c r="AD950" s="56">
        <f t="shared" si="67"/>
        <v>155229</v>
      </c>
      <c r="AE950" s="56">
        <v>62334</v>
      </c>
      <c r="AF950" s="88">
        <v>217563</v>
      </c>
      <c r="AG950" s="56"/>
      <c r="AH950" s="56"/>
      <c r="AI950" s="56"/>
    </row>
    <row r="951" spans="1:35">
      <c r="A951" s="4"/>
      <c r="B951" s="2">
        <v>4</v>
      </c>
      <c r="C951" s="4" t="s">
        <v>393</v>
      </c>
      <c r="D951" s="18" t="s">
        <v>2842</v>
      </c>
      <c r="E951" s="18" t="s">
        <v>2843</v>
      </c>
      <c r="F951" s="18"/>
      <c r="G951" s="19" t="s">
        <v>2844</v>
      </c>
      <c r="H951" s="34">
        <v>3.5536040999999999E-5</v>
      </c>
      <c r="I951" s="55">
        <v>1340139</v>
      </c>
      <c r="J951" s="55">
        <v>-112907</v>
      </c>
      <c r="K951" s="55">
        <v>-225</v>
      </c>
      <c r="L951" s="55">
        <v>148623</v>
      </c>
      <c r="M951" s="55">
        <v>11318</v>
      </c>
      <c r="N951" s="87">
        <v>0</v>
      </c>
      <c r="O951" s="55">
        <v>26748</v>
      </c>
      <c r="P951" s="55">
        <v>-70842</v>
      </c>
      <c r="Q951" s="56">
        <f t="shared" si="64"/>
        <v>1342854</v>
      </c>
      <c r="R951" s="56">
        <v>21056</v>
      </c>
      <c r="S951" s="56">
        <v>40928</v>
      </c>
      <c r="T951" s="56">
        <v>258770</v>
      </c>
      <c r="U951" s="56">
        <v>294920</v>
      </c>
      <c r="V951" s="88">
        <f t="shared" si="65"/>
        <v>615674</v>
      </c>
      <c r="W951" s="56">
        <v>40097</v>
      </c>
      <c r="X951" s="56">
        <v>37222</v>
      </c>
      <c r="Y951" s="56">
        <v>145060</v>
      </c>
      <c r="Z951" s="56">
        <v>9944</v>
      </c>
      <c r="AA951" s="88">
        <f t="shared" si="66"/>
        <v>232323</v>
      </c>
      <c r="AB951" s="56">
        <v>148623</v>
      </c>
      <c r="AC951" s="56">
        <v>14170</v>
      </c>
      <c r="AD951" s="56">
        <f t="shared" si="67"/>
        <v>162793</v>
      </c>
      <c r="AE951" s="56">
        <v>58421</v>
      </c>
      <c r="AF951" s="88">
        <v>221214</v>
      </c>
      <c r="AG951" s="56"/>
      <c r="AH951" s="56"/>
      <c r="AI951" s="56"/>
    </row>
    <row r="952" spans="1:35">
      <c r="A952" s="4"/>
      <c r="B952" s="2">
        <v>4</v>
      </c>
      <c r="C952" s="4" t="s">
        <v>393</v>
      </c>
      <c r="D952" s="18" t="s">
        <v>2845</v>
      </c>
      <c r="E952" s="18" t="s">
        <v>2846</v>
      </c>
      <c r="F952" s="18"/>
      <c r="G952" s="19" t="s">
        <v>2847</v>
      </c>
      <c r="H952" s="34">
        <v>2.0267191999999999E-5</v>
      </c>
      <c r="I952" s="55">
        <v>686506</v>
      </c>
      <c r="J952" s="55">
        <v>-64394</v>
      </c>
      <c r="K952" s="55">
        <v>-128</v>
      </c>
      <c r="L952" s="55">
        <v>96253</v>
      </c>
      <c r="M952" s="55">
        <v>6455</v>
      </c>
      <c r="N952" s="87">
        <v>0</v>
      </c>
      <c r="O952" s="55">
        <v>15255</v>
      </c>
      <c r="P952" s="55">
        <v>25920</v>
      </c>
      <c r="Q952" s="56">
        <f t="shared" si="64"/>
        <v>765867</v>
      </c>
      <c r="R952" s="56">
        <v>12009</v>
      </c>
      <c r="S952" s="56">
        <v>23342</v>
      </c>
      <c r="T952" s="56">
        <v>147584</v>
      </c>
      <c r="U952" s="56">
        <v>158264</v>
      </c>
      <c r="V952" s="88">
        <f t="shared" si="65"/>
        <v>341199</v>
      </c>
      <c r="W952" s="56">
        <v>22868</v>
      </c>
      <c r="X952" s="56">
        <v>21229</v>
      </c>
      <c r="Y952" s="56">
        <v>82732</v>
      </c>
      <c r="Z952" s="56">
        <v>63</v>
      </c>
      <c r="AA952" s="88">
        <f t="shared" si="66"/>
        <v>126892</v>
      </c>
      <c r="AB952" s="56">
        <v>96253</v>
      </c>
      <c r="AC952" s="56">
        <v>-3407</v>
      </c>
      <c r="AD952" s="56">
        <f t="shared" si="67"/>
        <v>92846</v>
      </c>
      <c r="AE952" s="56">
        <v>30837</v>
      </c>
      <c r="AF952" s="88">
        <v>123683</v>
      </c>
      <c r="AG952" s="56"/>
      <c r="AH952" s="56"/>
      <c r="AI952" s="56"/>
    </row>
    <row r="953" spans="1:35">
      <c r="A953" s="4"/>
      <c r="B953" s="2">
        <v>4</v>
      </c>
      <c r="C953" s="4" t="s">
        <v>393</v>
      </c>
      <c r="D953" s="18" t="s">
        <v>2848</v>
      </c>
      <c r="E953" s="18" t="s">
        <v>2849</v>
      </c>
      <c r="F953" s="18"/>
      <c r="G953" s="19" t="s">
        <v>2850</v>
      </c>
      <c r="H953" s="34">
        <v>2.3764990039999998E-3</v>
      </c>
      <c r="I953" s="55">
        <v>89290031</v>
      </c>
      <c r="J953" s="55">
        <v>-7550739</v>
      </c>
      <c r="K953" s="55">
        <v>-15018</v>
      </c>
      <c r="L953" s="55">
        <v>9988390</v>
      </c>
      <c r="M953" s="55">
        <v>756899</v>
      </c>
      <c r="N953" s="87">
        <v>0</v>
      </c>
      <c r="O953" s="55">
        <v>1788804</v>
      </c>
      <c r="P953" s="55">
        <v>-4454003</v>
      </c>
      <c r="Q953" s="56">
        <f t="shared" si="64"/>
        <v>89804364</v>
      </c>
      <c r="R953" s="56">
        <v>1408115</v>
      </c>
      <c r="S953" s="56">
        <v>2737076</v>
      </c>
      <c r="T953" s="56">
        <v>17305423</v>
      </c>
      <c r="U953" s="56">
        <v>17726298</v>
      </c>
      <c r="V953" s="88">
        <f t="shared" si="65"/>
        <v>39176912</v>
      </c>
      <c r="W953" s="56">
        <v>2681506</v>
      </c>
      <c r="X953" s="56">
        <v>2489258</v>
      </c>
      <c r="Y953" s="56">
        <v>9700975</v>
      </c>
      <c r="Z953" s="56">
        <v>784665</v>
      </c>
      <c r="AA953" s="88">
        <f t="shared" si="66"/>
        <v>15656404</v>
      </c>
      <c r="AB953" s="56">
        <v>9988390</v>
      </c>
      <c r="AC953" s="56">
        <v>898530</v>
      </c>
      <c r="AD953" s="56">
        <f t="shared" si="67"/>
        <v>10886920</v>
      </c>
      <c r="AE953" s="56">
        <v>3478942</v>
      </c>
      <c r="AF953" s="88">
        <v>14365862</v>
      </c>
      <c r="AG953" s="56"/>
      <c r="AH953" s="56"/>
      <c r="AI953" s="56"/>
    </row>
    <row r="954" spans="1:35">
      <c r="A954" s="4"/>
      <c r="B954" s="2">
        <v>4</v>
      </c>
      <c r="C954" s="4" t="s">
        <v>393</v>
      </c>
      <c r="D954" s="18" t="s">
        <v>2851</v>
      </c>
      <c r="E954" s="18" t="s">
        <v>2852</v>
      </c>
      <c r="F954" s="18"/>
      <c r="G954" s="19" t="s">
        <v>2853</v>
      </c>
      <c r="H954" s="34">
        <v>1.7807205000000002E-5</v>
      </c>
      <c r="I954" s="55">
        <v>632070</v>
      </c>
      <c r="J954" s="55">
        <v>-56578</v>
      </c>
      <c r="K954" s="55">
        <v>-113</v>
      </c>
      <c r="L954" s="55">
        <v>80305</v>
      </c>
      <c r="M954" s="55">
        <v>5671</v>
      </c>
      <c r="N954" s="87">
        <v>0</v>
      </c>
      <c r="O954" s="55">
        <v>13403</v>
      </c>
      <c r="P954" s="55">
        <v>-1850</v>
      </c>
      <c r="Q954" s="56">
        <f t="shared" si="64"/>
        <v>672908</v>
      </c>
      <c r="R954" s="56">
        <v>10551</v>
      </c>
      <c r="S954" s="56">
        <v>20509</v>
      </c>
      <c r="T954" s="56">
        <v>129670</v>
      </c>
      <c r="U954" s="56">
        <v>165263</v>
      </c>
      <c r="V954" s="88">
        <f t="shared" si="65"/>
        <v>325993</v>
      </c>
      <c r="W954" s="56">
        <v>20093</v>
      </c>
      <c r="X954" s="56">
        <v>18652</v>
      </c>
      <c r="Y954" s="56">
        <v>72690</v>
      </c>
      <c r="Z954" s="56">
        <v>50</v>
      </c>
      <c r="AA954" s="88">
        <f t="shared" si="66"/>
        <v>111485</v>
      </c>
      <c r="AB954" s="56">
        <v>80305</v>
      </c>
      <c r="AC954" s="56">
        <v>1271</v>
      </c>
      <c r="AD954" s="56">
        <f t="shared" si="67"/>
        <v>81576</v>
      </c>
      <c r="AE954" s="56">
        <v>32912</v>
      </c>
      <c r="AF954" s="88">
        <v>114488</v>
      </c>
      <c r="AG954" s="56"/>
      <c r="AH954" s="56"/>
      <c r="AI954" s="56"/>
    </row>
    <row r="955" spans="1:35">
      <c r="A955" s="4"/>
      <c r="B955" s="2">
        <v>4</v>
      </c>
      <c r="C955" s="4" t="s">
        <v>393</v>
      </c>
      <c r="D955" s="18" t="s">
        <v>2854</v>
      </c>
      <c r="E955" s="18" t="s">
        <v>2855</v>
      </c>
      <c r="F955" s="18"/>
      <c r="G955" s="19" t="s">
        <v>2856</v>
      </c>
      <c r="H955" s="34">
        <v>9.1903280000000007E-6</v>
      </c>
      <c r="I955" s="55">
        <v>344826</v>
      </c>
      <c r="J955" s="55">
        <v>-29200</v>
      </c>
      <c r="K955" s="55">
        <v>-58</v>
      </c>
      <c r="L955" s="55">
        <v>38696</v>
      </c>
      <c r="M955" s="55">
        <v>2927</v>
      </c>
      <c r="N955" s="87">
        <v>0</v>
      </c>
      <c r="O955" s="55">
        <v>6918</v>
      </c>
      <c r="P955" s="55">
        <v>-16820</v>
      </c>
      <c r="Q955" s="56">
        <f t="shared" si="64"/>
        <v>347289</v>
      </c>
      <c r="R955" s="56">
        <v>5445</v>
      </c>
      <c r="S955" s="56">
        <v>10585</v>
      </c>
      <c r="T955" s="56">
        <v>66923</v>
      </c>
      <c r="U955" s="56">
        <v>94620</v>
      </c>
      <c r="V955" s="88">
        <f t="shared" si="65"/>
        <v>177573</v>
      </c>
      <c r="W955" s="56">
        <v>10370</v>
      </c>
      <c r="X955" s="56">
        <v>9626</v>
      </c>
      <c r="Y955" s="56">
        <v>37515</v>
      </c>
      <c r="Z955" s="56">
        <v>22</v>
      </c>
      <c r="AA955" s="88">
        <f t="shared" si="66"/>
        <v>57533</v>
      </c>
      <c r="AB955" s="56">
        <v>38696</v>
      </c>
      <c r="AC955" s="56">
        <v>3406</v>
      </c>
      <c r="AD955" s="56">
        <f t="shared" si="67"/>
        <v>42102</v>
      </c>
      <c r="AE955" s="56">
        <v>19229</v>
      </c>
      <c r="AF955" s="88">
        <v>61331</v>
      </c>
      <c r="AG955" s="56"/>
      <c r="AH955" s="56"/>
      <c r="AI955" s="56"/>
    </row>
    <row r="956" spans="1:35">
      <c r="A956" s="4"/>
      <c r="B956" s="2">
        <v>4</v>
      </c>
      <c r="C956" s="4" t="s">
        <v>393</v>
      </c>
      <c r="D956" s="18" t="s">
        <v>2857</v>
      </c>
      <c r="E956" s="18" t="s">
        <v>2858</v>
      </c>
      <c r="F956" s="18"/>
      <c r="G956" s="19" t="s">
        <v>2859</v>
      </c>
      <c r="H956" s="34">
        <v>1.4655867000000001E-4</v>
      </c>
      <c r="I956" s="55">
        <v>5287030</v>
      </c>
      <c r="J956" s="55">
        <v>-465654</v>
      </c>
      <c r="K956" s="55">
        <v>-926</v>
      </c>
      <c r="L956" s="55">
        <v>648393</v>
      </c>
      <c r="M956" s="55">
        <v>46678</v>
      </c>
      <c r="N956" s="87">
        <v>0</v>
      </c>
      <c r="O956" s="55">
        <v>110315</v>
      </c>
      <c r="P956" s="55">
        <v>-87602</v>
      </c>
      <c r="Q956" s="56">
        <f t="shared" si="64"/>
        <v>5538234</v>
      </c>
      <c r="R956" s="56">
        <v>86838</v>
      </c>
      <c r="S956" s="56">
        <v>168795</v>
      </c>
      <c r="T956" s="56">
        <v>1067225</v>
      </c>
      <c r="U956" s="56">
        <v>1380397</v>
      </c>
      <c r="V956" s="88">
        <f t="shared" si="65"/>
        <v>2703255</v>
      </c>
      <c r="W956" s="56">
        <v>165368</v>
      </c>
      <c r="X956" s="56">
        <v>153512</v>
      </c>
      <c r="Y956" s="56">
        <v>598259</v>
      </c>
      <c r="Z956" s="56">
        <v>395</v>
      </c>
      <c r="AA956" s="88">
        <f t="shared" si="66"/>
        <v>917534</v>
      </c>
      <c r="AB956" s="56">
        <v>648393</v>
      </c>
      <c r="AC956" s="56">
        <v>23003</v>
      </c>
      <c r="AD956" s="56">
        <f t="shared" si="67"/>
        <v>671396</v>
      </c>
      <c r="AE956" s="56">
        <v>276669</v>
      </c>
      <c r="AF956" s="88">
        <v>948065</v>
      </c>
      <c r="AG956" s="56"/>
      <c r="AH956" s="56"/>
      <c r="AI956" s="56"/>
    </row>
    <row r="957" spans="1:35">
      <c r="A957" s="4"/>
      <c r="B957" s="2">
        <v>4</v>
      </c>
      <c r="C957" s="4" t="s">
        <v>393</v>
      </c>
      <c r="D957" s="18" t="s">
        <v>2860</v>
      </c>
      <c r="E957" s="18" t="s">
        <v>2861</v>
      </c>
      <c r="F957" s="18"/>
      <c r="G957" s="19" t="s">
        <v>2862</v>
      </c>
      <c r="H957" s="34">
        <v>2.4984663099999999E-4</v>
      </c>
      <c r="I957" s="55">
        <v>8589797</v>
      </c>
      <c r="J957" s="55">
        <v>-793826</v>
      </c>
      <c r="K957" s="55">
        <v>-1579</v>
      </c>
      <c r="L957" s="55">
        <v>1167853</v>
      </c>
      <c r="M957" s="55">
        <v>79575</v>
      </c>
      <c r="N957" s="87">
        <v>0</v>
      </c>
      <c r="O957" s="55">
        <v>188061</v>
      </c>
      <c r="P957" s="55">
        <v>211452</v>
      </c>
      <c r="Q957" s="56">
        <f t="shared" si="64"/>
        <v>9441333</v>
      </c>
      <c r="R957" s="56">
        <v>148038</v>
      </c>
      <c r="S957" s="56">
        <v>287755</v>
      </c>
      <c r="T957" s="56">
        <v>1819358</v>
      </c>
      <c r="U957" s="56">
        <v>2524920</v>
      </c>
      <c r="V957" s="88">
        <f t="shared" si="65"/>
        <v>4780071</v>
      </c>
      <c r="W957" s="56">
        <v>281913</v>
      </c>
      <c r="X957" s="56">
        <v>261701</v>
      </c>
      <c r="Y957" s="56">
        <v>1019885</v>
      </c>
      <c r="Z957" s="56">
        <v>652</v>
      </c>
      <c r="AA957" s="88">
        <f t="shared" si="66"/>
        <v>1564151</v>
      </c>
      <c r="AB957" s="56">
        <v>1167853</v>
      </c>
      <c r="AC957" s="56">
        <v>-23287</v>
      </c>
      <c r="AD957" s="56">
        <f t="shared" si="67"/>
        <v>1144566</v>
      </c>
      <c r="AE957" s="56">
        <v>496996</v>
      </c>
      <c r="AF957" s="88">
        <v>1641562</v>
      </c>
      <c r="AG957" s="56"/>
      <c r="AH957" s="56"/>
      <c r="AI957" s="56"/>
    </row>
    <row r="958" spans="1:35">
      <c r="A958" s="4"/>
      <c r="B958" s="2">
        <v>4</v>
      </c>
      <c r="C958" s="4" t="s">
        <v>393</v>
      </c>
      <c r="D958" s="18" t="s">
        <v>2863</v>
      </c>
      <c r="E958" s="18" t="s">
        <v>2864</v>
      </c>
      <c r="F958" s="18"/>
      <c r="G958" s="19" t="s">
        <v>2865</v>
      </c>
      <c r="H958" s="34">
        <v>7.9559290000000005E-6</v>
      </c>
      <c r="I958" s="55">
        <v>310361</v>
      </c>
      <c r="J958" s="55">
        <v>-25278</v>
      </c>
      <c r="K958" s="55">
        <v>-50</v>
      </c>
      <c r="L958" s="55">
        <v>31750</v>
      </c>
      <c r="M958" s="55">
        <v>2534</v>
      </c>
      <c r="N958" s="87">
        <v>0</v>
      </c>
      <c r="O958" s="55">
        <v>5989</v>
      </c>
      <c r="P958" s="55">
        <v>-24663</v>
      </c>
      <c r="Q958" s="56">
        <f t="shared" si="64"/>
        <v>300643</v>
      </c>
      <c r="R958" s="56">
        <v>4714</v>
      </c>
      <c r="S958" s="56">
        <v>9163</v>
      </c>
      <c r="T958" s="56">
        <v>57934</v>
      </c>
      <c r="U958" s="56">
        <v>81561</v>
      </c>
      <c r="V958" s="88">
        <f t="shared" si="65"/>
        <v>153372</v>
      </c>
      <c r="W958" s="56">
        <v>8977</v>
      </c>
      <c r="X958" s="56">
        <v>8333</v>
      </c>
      <c r="Y958" s="56">
        <v>32476</v>
      </c>
      <c r="Z958" s="56">
        <v>7563</v>
      </c>
      <c r="AA958" s="88">
        <f t="shared" si="66"/>
        <v>57349</v>
      </c>
      <c r="AB958" s="56">
        <v>31750</v>
      </c>
      <c r="AC958" s="56">
        <v>4697</v>
      </c>
      <c r="AD958" s="56">
        <f t="shared" si="67"/>
        <v>36447</v>
      </c>
      <c r="AE958" s="56">
        <v>15323</v>
      </c>
      <c r="AF958" s="88">
        <v>51770</v>
      </c>
      <c r="AG958" s="56"/>
      <c r="AH958" s="56"/>
      <c r="AI958" s="56"/>
    </row>
    <row r="959" spans="1:35">
      <c r="A959" s="4"/>
      <c r="B959" s="2">
        <v>4</v>
      </c>
      <c r="C959" s="4" t="s">
        <v>393</v>
      </c>
      <c r="D959" s="18" t="s">
        <v>2866</v>
      </c>
      <c r="E959" s="18" t="s">
        <v>2867</v>
      </c>
      <c r="F959" s="18"/>
      <c r="G959" s="19" t="s">
        <v>2868</v>
      </c>
      <c r="H959" s="34">
        <v>2.1875184999999999E-5</v>
      </c>
      <c r="I959" s="55">
        <v>749569</v>
      </c>
      <c r="J959" s="55">
        <v>-69503</v>
      </c>
      <c r="K959" s="55">
        <v>-138</v>
      </c>
      <c r="L959" s="55">
        <v>102620</v>
      </c>
      <c r="M959" s="55">
        <v>6967</v>
      </c>
      <c r="N959" s="87">
        <v>0</v>
      </c>
      <c r="O959" s="55">
        <v>16466</v>
      </c>
      <c r="P959" s="55">
        <v>20650</v>
      </c>
      <c r="Q959" s="56">
        <f t="shared" si="64"/>
        <v>826631</v>
      </c>
      <c r="R959" s="56">
        <v>12961</v>
      </c>
      <c r="S959" s="56">
        <v>25194</v>
      </c>
      <c r="T959" s="56">
        <v>159293</v>
      </c>
      <c r="U959" s="56">
        <v>212757</v>
      </c>
      <c r="V959" s="88">
        <f t="shared" si="65"/>
        <v>410205</v>
      </c>
      <c r="W959" s="56">
        <v>24683</v>
      </c>
      <c r="X959" s="56">
        <v>22913</v>
      </c>
      <c r="Y959" s="56">
        <v>89295</v>
      </c>
      <c r="Z959" s="56">
        <v>59</v>
      </c>
      <c r="AA959" s="88">
        <f t="shared" si="66"/>
        <v>136950</v>
      </c>
      <c r="AB959" s="56">
        <v>102620</v>
      </c>
      <c r="AC959" s="56">
        <v>-2408</v>
      </c>
      <c r="AD959" s="56">
        <f t="shared" si="67"/>
        <v>100212</v>
      </c>
      <c r="AE959" s="56">
        <v>41808</v>
      </c>
      <c r="AF959" s="88">
        <v>142020</v>
      </c>
      <c r="AG959" s="56"/>
      <c r="AH959" s="56"/>
      <c r="AI959" s="56"/>
    </row>
    <row r="960" spans="1:35">
      <c r="A960" s="4"/>
      <c r="B960" s="2">
        <v>4</v>
      </c>
      <c r="C960" s="4" t="s">
        <v>393</v>
      </c>
      <c r="D960" s="18" t="s">
        <v>2869</v>
      </c>
      <c r="E960" s="18" t="s">
        <v>2870</v>
      </c>
      <c r="F960" s="18"/>
      <c r="G960" s="19" t="s">
        <v>2871</v>
      </c>
      <c r="H960" s="34">
        <v>1.05178902E-4</v>
      </c>
      <c r="I960" s="55">
        <v>3876901</v>
      </c>
      <c r="J960" s="55">
        <v>-334180</v>
      </c>
      <c r="K960" s="55">
        <v>-665</v>
      </c>
      <c r="L960" s="55">
        <v>453122</v>
      </c>
      <c r="M960" s="55">
        <v>33499</v>
      </c>
      <c r="N960" s="87">
        <v>0</v>
      </c>
      <c r="O960" s="55">
        <v>79169</v>
      </c>
      <c r="P960" s="55">
        <v>-133292</v>
      </c>
      <c r="Q960" s="56">
        <f t="shared" si="64"/>
        <v>3974554</v>
      </c>
      <c r="R960" s="56">
        <v>62320</v>
      </c>
      <c r="S960" s="56">
        <v>121137</v>
      </c>
      <c r="T960" s="56">
        <v>765902</v>
      </c>
      <c r="U960" s="56">
        <v>840635</v>
      </c>
      <c r="V960" s="88">
        <f t="shared" si="65"/>
        <v>1789994</v>
      </c>
      <c r="W960" s="56">
        <v>118678</v>
      </c>
      <c r="X960" s="56">
        <v>110169</v>
      </c>
      <c r="Y960" s="56">
        <v>429345</v>
      </c>
      <c r="Z960" s="56">
        <v>311</v>
      </c>
      <c r="AA960" s="88">
        <f t="shared" si="66"/>
        <v>658503</v>
      </c>
      <c r="AB960" s="56">
        <v>453122</v>
      </c>
      <c r="AC960" s="56">
        <v>28710</v>
      </c>
      <c r="AD960" s="56">
        <f t="shared" si="67"/>
        <v>481832</v>
      </c>
      <c r="AE960" s="56">
        <v>170422</v>
      </c>
      <c r="AF960" s="88">
        <v>652254</v>
      </c>
      <c r="AG960" s="56"/>
      <c r="AH960" s="56"/>
      <c r="AI960" s="56"/>
    </row>
    <row r="961" spans="1:35">
      <c r="A961" s="4"/>
      <c r="B961" s="2">
        <v>4</v>
      </c>
      <c r="C961" s="4" t="s">
        <v>393</v>
      </c>
      <c r="D961" s="18" t="s">
        <v>2872</v>
      </c>
      <c r="E961" s="18" t="s">
        <v>2873</v>
      </c>
      <c r="F961" s="18"/>
      <c r="G961" s="19" t="s">
        <v>2874</v>
      </c>
      <c r="H961" s="34">
        <v>4.0342393999999999E-5</v>
      </c>
      <c r="I961" s="55">
        <v>1515397</v>
      </c>
      <c r="J961" s="55">
        <v>-128178</v>
      </c>
      <c r="K961" s="55">
        <v>-255</v>
      </c>
      <c r="L961" s="55">
        <v>169610</v>
      </c>
      <c r="M961" s="55">
        <v>12849</v>
      </c>
      <c r="N961" s="87">
        <v>0</v>
      </c>
      <c r="O961" s="55">
        <v>30366</v>
      </c>
      <c r="P961" s="55">
        <v>-75310</v>
      </c>
      <c r="Q961" s="56">
        <f t="shared" si="64"/>
        <v>1524479</v>
      </c>
      <c r="R961" s="56">
        <v>23904</v>
      </c>
      <c r="S961" s="56">
        <v>46463</v>
      </c>
      <c r="T961" s="56">
        <v>293769</v>
      </c>
      <c r="U961" s="56">
        <v>413571</v>
      </c>
      <c r="V961" s="88">
        <f t="shared" si="65"/>
        <v>777707</v>
      </c>
      <c r="W961" s="56">
        <v>45520</v>
      </c>
      <c r="X961" s="56">
        <v>42257</v>
      </c>
      <c r="Y961" s="56">
        <v>164679</v>
      </c>
      <c r="Z961" s="56">
        <v>100</v>
      </c>
      <c r="AA961" s="88">
        <f t="shared" si="66"/>
        <v>252556</v>
      </c>
      <c r="AB961" s="56">
        <v>169610</v>
      </c>
      <c r="AC961" s="56">
        <v>15202</v>
      </c>
      <c r="AD961" s="56">
        <f t="shared" si="67"/>
        <v>184812</v>
      </c>
      <c r="AE961" s="56">
        <v>84095</v>
      </c>
      <c r="AF961" s="88">
        <v>268907</v>
      </c>
      <c r="AG961" s="56"/>
      <c r="AH961" s="56"/>
      <c r="AI961" s="56"/>
    </row>
    <row r="962" spans="1:35">
      <c r="A962" s="4"/>
      <c r="B962" s="2">
        <v>4</v>
      </c>
      <c r="C962" s="4" t="s">
        <v>393</v>
      </c>
      <c r="D962" s="18" t="s">
        <v>2875</v>
      </c>
      <c r="E962" s="18" t="s">
        <v>2876</v>
      </c>
      <c r="F962" s="18"/>
      <c r="G962" s="19" t="s">
        <v>2877</v>
      </c>
      <c r="H962" s="34">
        <v>2.8596399E-5</v>
      </c>
      <c r="I962" s="55">
        <v>1189200</v>
      </c>
      <c r="J962" s="55">
        <v>-90858</v>
      </c>
      <c r="K962" s="55">
        <v>-181</v>
      </c>
      <c r="L962" s="55">
        <v>103242</v>
      </c>
      <c r="M962" s="55">
        <v>9108</v>
      </c>
      <c r="N962" s="87">
        <v>0</v>
      </c>
      <c r="O962" s="55">
        <v>21525</v>
      </c>
      <c r="P962" s="55">
        <v>-151421</v>
      </c>
      <c r="Q962" s="56">
        <f t="shared" si="64"/>
        <v>1080615</v>
      </c>
      <c r="R962" s="56">
        <v>16944</v>
      </c>
      <c r="S962" s="56">
        <v>32935</v>
      </c>
      <c r="T962" s="56">
        <v>208236</v>
      </c>
      <c r="U962" s="56">
        <v>295972</v>
      </c>
      <c r="V962" s="88">
        <f t="shared" si="65"/>
        <v>554087</v>
      </c>
      <c r="W962" s="56">
        <v>32267</v>
      </c>
      <c r="X962" s="56">
        <v>29953</v>
      </c>
      <c r="Y962" s="56">
        <v>116732</v>
      </c>
      <c r="Z962" s="56">
        <v>86313</v>
      </c>
      <c r="AA962" s="88">
        <f t="shared" si="66"/>
        <v>265265</v>
      </c>
      <c r="AB962" s="56">
        <v>103242</v>
      </c>
      <c r="AC962" s="56">
        <v>27760</v>
      </c>
      <c r="AD962" s="56">
        <f t="shared" si="67"/>
        <v>131002</v>
      </c>
      <c r="AE962" s="56">
        <v>45407</v>
      </c>
      <c r="AF962" s="88">
        <v>176409</v>
      </c>
      <c r="AG962" s="56"/>
      <c r="AH962" s="56"/>
      <c r="AI962" s="56"/>
    </row>
    <row r="963" spans="1:35">
      <c r="A963" s="4"/>
      <c r="B963" s="2">
        <v>4</v>
      </c>
      <c r="C963" s="4" t="s">
        <v>393</v>
      </c>
      <c r="D963" s="18" t="s">
        <v>2878</v>
      </c>
      <c r="E963" s="18" t="s">
        <v>2879</v>
      </c>
      <c r="F963" s="18"/>
      <c r="G963" s="19" t="s">
        <v>2880</v>
      </c>
      <c r="H963" s="34">
        <v>6.6769308999999996E-5</v>
      </c>
      <c r="I963" s="55">
        <v>2501343</v>
      </c>
      <c r="J963" s="55">
        <v>-212143</v>
      </c>
      <c r="K963" s="55">
        <v>-422</v>
      </c>
      <c r="L963" s="55">
        <v>281710</v>
      </c>
      <c r="M963" s="55">
        <v>21266</v>
      </c>
      <c r="N963" s="87">
        <v>0</v>
      </c>
      <c r="O963" s="55">
        <v>50258</v>
      </c>
      <c r="P963" s="55">
        <v>-118899</v>
      </c>
      <c r="Q963" s="56">
        <f t="shared" si="64"/>
        <v>2523113</v>
      </c>
      <c r="R963" s="56">
        <v>39562</v>
      </c>
      <c r="S963" s="56">
        <v>76900</v>
      </c>
      <c r="T963" s="56">
        <v>486207</v>
      </c>
      <c r="U963" s="56">
        <v>662206</v>
      </c>
      <c r="V963" s="88">
        <f t="shared" si="65"/>
        <v>1264875</v>
      </c>
      <c r="W963" s="56">
        <v>75339</v>
      </c>
      <c r="X963" s="56">
        <v>69937</v>
      </c>
      <c r="Y963" s="56">
        <v>272555</v>
      </c>
      <c r="Z963" s="56">
        <v>170</v>
      </c>
      <c r="AA963" s="88">
        <f t="shared" si="66"/>
        <v>418001</v>
      </c>
      <c r="AB963" s="56">
        <v>281710</v>
      </c>
      <c r="AC963" s="56">
        <v>24165</v>
      </c>
      <c r="AD963" s="56">
        <f t="shared" si="67"/>
        <v>305875</v>
      </c>
      <c r="AE963" s="56">
        <v>134609</v>
      </c>
      <c r="AF963" s="88">
        <v>440484</v>
      </c>
      <c r="AG963" s="56"/>
      <c r="AH963" s="56"/>
      <c r="AI963" s="56"/>
    </row>
    <row r="964" spans="1:35">
      <c r="A964" s="4"/>
      <c r="B964" s="2">
        <v>4</v>
      </c>
      <c r="C964" s="4" t="s">
        <v>393</v>
      </c>
      <c r="D964" s="18" t="s">
        <v>2881</v>
      </c>
      <c r="E964" s="18" t="s">
        <v>2882</v>
      </c>
      <c r="F964" s="18"/>
      <c r="G964" s="19" t="s">
        <v>2883</v>
      </c>
      <c r="H964" s="34">
        <v>2.3130357E-5</v>
      </c>
      <c r="I964" s="55">
        <v>825250</v>
      </c>
      <c r="J964" s="55">
        <v>-73491</v>
      </c>
      <c r="K964" s="55">
        <v>-146</v>
      </c>
      <c r="L964" s="55">
        <v>103685</v>
      </c>
      <c r="M964" s="55">
        <v>7367</v>
      </c>
      <c r="N964" s="87">
        <v>0</v>
      </c>
      <c r="O964" s="55">
        <v>17410</v>
      </c>
      <c r="P964" s="55">
        <v>-6013</v>
      </c>
      <c r="Q964" s="56">
        <f t="shared" si="64"/>
        <v>874062</v>
      </c>
      <c r="R964" s="56">
        <v>13705</v>
      </c>
      <c r="S964" s="56">
        <v>26640</v>
      </c>
      <c r="T964" s="56">
        <v>168433</v>
      </c>
      <c r="U964" s="56">
        <v>237391</v>
      </c>
      <c r="V964" s="88">
        <f t="shared" si="65"/>
        <v>446169</v>
      </c>
      <c r="W964" s="56">
        <v>26099</v>
      </c>
      <c r="X964" s="56">
        <v>24228</v>
      </c>
      <c r="Y964" s="56">
        <v>94419</v>
      </c>
      <c r="Z964" s="56">
        <v>58</v>
      </c>
      <c r="AA964" s="88">
        <f t="shared" si="66"/>
        <v>144804</v>
      </c>
      <c r="AB964" s="56">
        <v>103685</v>
      </c>
      <c r="AC964" s="56">
        <v>2277</v>
      </c>
      <c r="AD964" s="56">
        <f t="shared" si="67"/>
        <v>105962</v>
      </c>
      <c r="AE964" s="56">
        <v>47361</v>
      </c>
      <c r="AF964" s="88">
        <v>153323</v>
      </c>
      <c r="AG964" s="56"/>
      <c r="AH964" s="56"/>
      <c r="AI964" s="56"/>
    </row>
    <row r="965" spans="1:35">
      <c r="A965" s="4"/>
      <c r="B965" s="2">
        <v>4</v>
      </c>
      <c r="C965" s="4" t="s">
        <v>393</v>
      </c>
      <c r="D965" s="18" t="s">
        <v>2884</v>
      </c>
      <c r="E965" s="18" t="s">
        <v>2885</v>
      </c>
      <c r="F965" s="18"/>
      <c r="G965" s="19" t="s">
        <v>2886</v>
      </c>
      <c r="H965" s="34">
        <v>1.4256653999999999E-5</v>
      </c>
      <c r="I965" s="55">
        <v>503471</v>
      </c>
      <c r="J965" s="55">
        <v>-45297</v>
      </c>
      <c r="K965" s="55">
        <v>-90</v>
      </c>
      <c r="L965" s="55">
        <v>64673</v>
      </c>
      <c r="M965" s="55">
        <v>4540</v>
      </c>
      <c r="N965" s="87">
        <v>0</v>
      </c>
      <c r="O965" s="55">
        <v>10731</v>
      </c>
      <c r="P965" s="55">
        <v>710</v>
      </c>
      <c r="Q965" s="56">
        <f t="shared" si="64"/>
        <v>538738</v>
      </c>
      <c r="R965" s="56">
        <v>8447</v>
      </c>
      <c r="S965" s="56">
        <v>16420</v>
      </c>
      <c r="T965" s="56">
        <v>103816</v>
      </c>
      <c r="U965" s="56">
        <v>152009</v>
      </c>
      <c r="V965" s="88">
        <f t="shared" si="65"/>
        <v>280692</v>
      </c>
      <c r="W965" s="56">
        <v>16086</v>
      </c>
      <c r="X965" s="56">
        <v>14933</v>
      </c>
      <c r="Y965" s="56">
        <v>58196</v>
      </c>
      <c r="Z965" s="56">
        <v>35</v>
      </c>
      <c r="AA965" s="88">
        <f t="shared" si="66"/>
        <v>89250</v>
      </c>
      <c r="AB965" s="56">
        <v>64673</v>
      </c>
      <c r="AC965" s="56">
        <v>638</v>
      </c>
      <c r="AD965" s="56">
        <f t="shared" si="67"/>
        <v>65311</v>
      </c>
      <c r="AE965" s="56">
        <v>30216</v>
      </c>
      <c r="AF965" s="88">
        <v>95527</v>
      </c>
      <c r="AG965" s="56"/>
      <c r="AH965" s="56"/>
      <c r="AI965" s="56"/>
    </row>
    <row r="966" spans="1:35">
      <c r="A966" s="4"/>
      <c r="B966" s="2">
        <v>4</v>
      </c>
      <c r="C966" s="4" t="s">
        <v>393</v>
      </c>
      <c r="D966" s="18" t="s">
        <v>2887</v>
      </c>
      <c r="E966" s="18" t="s">
        <v>2888</v>
      </c>
      <c r="F966" s="18"/>
      <c r="G966" s="19" t="s">
        <v>2889</v>
      </c>
      <c r="H966" s="34">
        <v>6.4772931000000003E-5</v>
      </c>
      <c r="I966" s="55">
        <v>2195011</v>
      </c>
      <c r="J966" s="55">
        <v>-205800</v>
      </c>
      <c r="K966" s="55">
        <v>-409</v>
      </c>
      <c r="L966" s="55">
        <v>307477</v>
      </c>
      <c r="M966" s="55">
        <v>20630</v>
      </c>
      <c r="N966" s="87">
        <v>0</v>
      </c>
      <c r="O966" s="55">
        <v>48755</v>
      </c>
      <c r="P966" s="55">
        <v>82009</v>
      </c>
      <c r="Q966" s="56">
        <f t="shared" si="64"/>
        <v>2447673</v>
      </c>
      <c r="R966" s="56">
        <v>38379</v>
      </c>
      <c r="S966" s="56">
        <v>74601</v>
      </c>
      <c r="T966" s="56">
        <v>471670</v>
      </c>
      <c r="U966" s="56">
        <v>810724</v>
      </c>
      <c r="V966" s="88">
        <f t="shared" si="65"/>
        <v>1395374</v>
      </c>
      <c r="W966" s="56">
        <v>73086</v>
      </c>
      <c r="X966" s="56">
        <v>67846</v>
      </c>
      <c r="Y966" s="56">
        <v>264406</v>
      </c>
      <c r="Z966" s="56">
        <v>138</v>
      </c>
      <c r="AA966" s="88">
        <f t="shared" si="66"/>
        <v>405476</v>
      </c>
      <c r="AB966" s="56">
        <v>307477</v>
      </c>
      <c r="AC966" s="56">
        <v>-10747</v>
      </c>
      <c r="AD966" s="56">
        <f t="shared" si="67"/>
        <v>296730</v>
      </c>
      <c r="AE966" s="56">
        <v>159254</v>
      </c>
      <c r="AF966" s="88">
        <v>455984</v>
      </c>
      <c r="AG966" s="56"/>
      <c r="AH966" s="56"/>
      <c r="AI966" s="56"/>
    </row>
    <row r="967" spans="1:35">
      <c r="A967" s="4"/>
      <c r="B967" s="2">
        <v>4</v>
      </c>
      <c r="C967" s="4" t="s">
        <v>393</v>
      </c>
      <c r="D967" s="18" t="s">
        <v>2890</v>
      </c>
      <c r="E967" s="18" t="s">
        <v>2891</v>
      </c>
      <c r="F967" s="18"/>
      <c r="G967" s="19" t="s">
        <v>2892</v>
      </c>
      <c r="H967" s="34">
        <v>1.5674859999999999E-5</v>
      </c>
      <c r="I967" s="55">
        <v>643063</v>
      </c>
      <c r="J967" s="55">
        <v>-49803</v>
      </c>
      <c r="K967" s="55">
        <v>-99</v>
      </c>
      <c r="L967" s="55">
        <v>57891</v>
      </c>
      <c r="M967" s="55">
        <v>4992</v>
      </c>
      <c r="N967" s="87">
        <v>0</v>
      </c>
      <c r="O967" s="55">
        <v>11798</v>
      </c>
      <c r="P967" s="55">
        <v>-75512</v>
      </c>
      <c r="Q967" s="56">
        <f t="shared" si="64"/>
        <v>592330</v>
      </c>
      <c r="R967" s="56">
        <v>9288</v>
      </c>
      <c r="S967" s="56">
        <v>18053</v>
      </c>
      <c r="T967" s="56">
        <v>114143</v>
      </c>
      <c r="U967" s="56">
        <v>142994</v>
      </c>
      <c r="V967" s="88">
        <f t="shared" si="65"/>
        <v>284478</v>
      </c>
      <c r="W967" s="56">
        <v>17687</v>
      </c>
      <c r="X967" s="56">
        <v>16419</v>
      </c>
      <c r="Y967" s="56">
        <v>63985</v>
      </c>
      <c r="Z967" s="56">
        <v>43945</v>
      </c>
      <c r="AA967" s="88">
        <f t="shared" si="66"/>
        <v>142036</v>
      </c>
      <c r="AB967" s="56">
        <v>57891</v>
      </c>
      <c r="AC967" s="56">
        <v>13917</v>
      </c>
      <c r="AD967" s="56">
        <f t="shared" si="67"/>
        <v>71808</v>
      </c>
      <c r="AE967" s="56">
        <v>21547</v>
      </c>
      <c r="AF967" s="88">
        <v>93355</v>
      </c>
      <c r="AG967" s="56"/>
      <c r="AH967" s="56"/>
      <c r="AI967" s="56"/>
    </row>
    <row r="968" spans="1:35">
      <c r="A968" s="4"/>
      <c r="B968" s="2">
        <v>4</v>
      </c>
      <c r="C968" s="4" t="s">
        <v>393</v>
      </c>
      <c r="D968" s="18" t="s">
        <v>2893</v>
      </c>
      <c r="E968" s="18" t="s">
        <v>2894</v>
      </c>
      <c r="F968" s="18"/>
      <c r="G968" s="19" t="s">
        <v>2895</v>
      </c>
      <c r="H968" s="34">
        <v>2.2673044000000002E-5</v>
      </c>
      <c r="I968" s="55">
        <v>757699</v>
      </c>
      <c r="J968" s="55">
        <v>-72038</v>
      </c>
      <c r="K968" s="55">
        <v>-143</v>
      </c>
      <c r="L968" s="55">
        <v>109201</v>
      </c>
      <c r="M968" s="55">
        <v>7221</v>
      </c>
      <c r="N968" s="87">
        <v>0</v>
      </c>
      <c r="O968" s="55">
        <v>17066</v>
      </c>
      <c r="P968" s="55">
        <v>37775</v>
      </c>
      <c r="Q968" s="56">
        <f t="shared" si="64"/>
        <v>856781</v>
      </c>
      <c r="R968" s="56">
        <v>13434</v>
      </c>
      <c r="S968" s="56">
        <v>26113</v>
      </c>
      <c r="T968" s="56">
        <v>165103</v>
      </c>
      <c r="U968" s="56">
        <v>201666</v>
      </c>
      <c r="V968" s="88">
        <f t="shared" si="65"/>
        <v>406316</v>
      </c>
      <c r="W968" s="56">
        <v>25583</v>
      </c>
      <c r="X968" s="56">
        <v>23749</v>
      </c>
      <c r="Y968" s="56">
        <v>92552</v>
      </c>
      <c r="Z968" s="56">
        <v>65</v>
      </c>
      <c r="AA968" s="88">
        <f t="shared" si="66"/>
        <v>141949</v>
      </c>
      <c r="AB968" s="56">
        <v>109201</v>
      </c>
      <c r="AC968" s="56">
        <v>-5334</v>
      </c>
      <c r="AD968" s="56">
        <f t="shared" si="67"/>
        <v>103867</v>
      </c>
      <c r="AE968" s="56">
        <v>39152</v>
      </c>
      <c r="AF968" s="88">
        <v>143019</v>
      </c>
      <c r="AG968" s="56"/>
      <c r="AH968" s="56"/>
      <c r="AI968" s="56"/>
    </row>
    <row r="969" spans="1:35">
      <c r="A969" s="4"/>
      <c r="B969" s="2">
        <v>4</v>
      </c>
      <c r="C969" s="4" t="s">
        <v>393</v>
      </c>
      <c r="D969" s="18" t="s">
        <v>2896</v>
      </c>
      <c r="E969" s="18" t="s">
        <v>2897</v>
      </c>
      <c r="F969" s="18"/>
      <c r="G969" s="19" t="s">
        <v>2898</v>
      </c>
      <c r="H969" s="34">
        <v>7.2861427000000005E-4</v>
      </c>
      <c r="I969" s="55">
        <v>27094755</v>
      </c>
      <c r="J969" s="55">
        <v>-2314992</v>
      </c>
      <c r="K969" s="55">
        <v>-4604</v>
      </c>
      <c r="L969" s="55">
        <v>3103817</v>
      </c>
      <c r="M969" s="55">
        <v>232059</v>
      </c>
      <c r="N969" s="87">
        <v>0</v>
      </c>
      <c r="O969" s="55">
        <v>548432</v>
      </c>
      <c r="P969" s="55">
        <v>-1126217</v>
      </c>
      <c r="Q969" s="56">
        <f t="shared" si="64"/>
        <v>27533250</v>
      </c>
      <c r="R969" s="56">
        <v>431716</v>
      </c>
      <c r="S969" s="56">
        <v>839164</v>
      </c>
      <c r="T969" s="56">
        <v>5305695</v>
      </c>
      <c r="U969" s="56">
        <v>5294457</v>
      </c>
      <c r="V969" s="88">
        <f t="shared" si="65"/>
        <v>11871032</v>
      </c>
      <c r="W969" s="56">
        <v>822127</v>
      </c>
      <c r="X969" s="56">
        <v>763185</v>
      </c>
      <c r="Y969" s="56">
        <v>2974236</v>
      </c>
      <c r="Z969" s="56">
        <v>40405</v>
      </c>
      <c r="AA969" s="88">
        <f t="shared" si="66"/>
        <v>4599953</v>
      </c>
      <c r="AB969" s="56">
        <v>3103817</v>
      </c>
      <c r="AC969" s="56">
        <v>234019</v>
      </c>
      <c r="AD969" s="56">
        <f t="shared" si="67"/>
        <v>3337836</v>
      </c>
      <c r="AE969" s="56">
        <v>1072681</v>
      </c>
      <c r="AF969" s="88">
        <v>4410517</v>
      </c>
      <c r="AG969" s="56"/>
      <c r="AH969" s="56"/>
      <c r="AI969" s="56"/>
    </row>
    <row r="970" spans="1:35">
      <c r="A970" s="4"/>
      <c r="B970" s="2">
        <v>4</v>
      </c>
      <c r="C970" s="4" t="s">
        <v>393</v>
      </c>
      <c r="D970" s="18" t="s">
        <v>2899</v>
      </c>
      <c r="E970" s="18" t="s">
        <v>2900</v>
      </c>
      <c r="F970" s="18"/>
      <c r="G970" s="19" t="s">
        <v>2901</v>
      </c>
      <c r="H970" s="34">
        <v>2.559248998E-3</v>
      </c>
      <c r="I970" s="55">
        <v>94722662</v>
      </c>
      <c r="J970" s="55">
        <v>-8131382</v>
      </c>
      <c r="K970" s="55">
        <v>-16173</v>
      </c>
      <c r="L970" s="55">
        <v>10968177</v>
      </c>
      <c r="M970" s="55">
        <v>815104</v>
      </c>
      <c r="N970" s="87">
        <v>0</v>
      </c>
      <c r="O970" s="55">
        <v>1926361</v>
      </c>
      <c r="P970" s="55">
        <v>-3574535</v>
      </c>
      <c r="Q970" s="56">
        <f t="shared" si="64"/>
        <v>96710214</v>
      </c>
      <c r="R970" s="56">
        <v>1516398</v>
      </c>
      <c r="S970" s="56">
        <v>2947554</v>
      </c>
      <c r="T970" s="56">
        <v>18636190</v>
      </c>
      <c r="U970" s="56">
        <v>0</v>
      </c>
      <c r="V970" s="88">
        <f t="shared" si="65"/>
        <v>23100142</v>
      </c>
      <c r="W970" s="56">
        <v>2887711</v>
      </c>
      <c r="X970" s="56">
        <v>2680679</v>
      </c>
      <c r="Y970" s="56">
        <v>10446969</v>
      </c>
      <c r="Z970" s="56">
        <v>8640364</v>
      </c>
      <c r="AA970" s="88">
        <f t="shared" si="66"/>
        <v>24655723</v>
      </c>
      <c r="AB970" s="56">
        <v>10968177</v>
      </c>
      <c r="AC970" s="56">
        <v>755934</v>
      </c>
      <c r="AD970" s="56">
        <f t="shared" si="67"/>
        <v>11724111</v>
      </c>
      <c r="AE970" s="56">
        <v>-1632495</v>
      </c>
      <c r="AF970" s="88">
        <v>10091616</v>
      </c>
      <c r="AG970" s="56"/>
      <c r="AH970" s="56"/>
      <c r="AI970" s="56"/>
    </row>
    <row r="971" spans="1:35">
      <c r="A971" s="4"/>
      <c r="B971" s="2">
        <v>4</v>
      </c>
      <c r="C971" s="4" t="s">
        <v>393</v>
      </c>
      <c r="D971" s="18" t="s">
        <v>2902</v>
      </c>
      <c r="E971" s="18" t="s">
        <v>2903</v>
      </c>
      <c r="F971" s="18"/>
      <c r="G971" s="19" t="s">
        <v>2904</v>
      </c>
      <c r="H971" s="34">
        <v>5.0245287999999999E-5</v>
      </c>
      <c r="I971" s="55">
        <v>1829506</v>
      </c>
      <c r="J971" s="55">
        <v>-159642</v>
      </c>
      <c r="K971" s="55">
        <v>-318</v>
      </c>
      <c r="L971" s="55">
        <v>219791</v>
      </c>
      <c r="M971" s="55">
        <v>16003</v>
      </c>
      <c r="N971" s="87">
        <v>0</v>
      </c>
      <c r="O971" s="55">
        <v>37820</v>
      </c>
      <c r="P971" s="55">
        <v>-44465</v>
      </c>
      <c r="Q971" s="56">
        <f t="shared" si="64"/>
        <v>1898695</v>
      </c>
      <c r="R971" s="56">
        <v>29771</v>
      </c>
      <c r="S971" s="56">
        <v>57869</v>
      </c>
      <c r="T971" s="56">
        <v>365881</v>
      </c>
      <c r="U971" s="56">
        <v>336931</v>
      </c>
      <c r="V971" s="88">
        <f t="shared" si="65"/>
        <v>790452</v>
      </c>
      <c r="W971" s="56">
        <v>56694</v>
      </c>
      <c r="X971" s="56">
        <v>52629</v>
      </c>
      <c r="Y971" s="56">
        <v>205104</v>
      </c>
      <c r="Z971" s="56">
        <v>163</v>
      </c>
      <c r="AA971" s="88">
        <f t="shared" si="66"/>
        <v>314590</v>
      </c>
      <c r="AB971" s="56">
        <v>219791</v>
      </c>
      <c r="AC971" s="56">
        <v>10386</v>
      </c>
      <c r="AD971" s="56">
        <f t="shared" si="67"/>
        <v>230177</v>
      </c>
      <c r="AE971" s="56">
        <v>68078</v>
      </c>
      <c r="AF971" s="88">
        <v>298255</v>
      </c>
      <c r="AG971" s="56"/>
      <c r="AH971" s="56"/>
      <c r="AI971" s="56"/>
    </row>
    <row r="972" spans="1:35">
      <c r="A972" s="4"/>
      <c r="B972" s="2">
        <v>4</v>
      </c>
      <c r="C972" s="4" t="s">
        <v>393</v>
      </c>
      <c r="D972" s="18" t="s">
        <v>2905</v>
      </c>
      <c r="E972" s="18" t="s">
        <v>2906</v>
      </c>
      <c r="F972" s="18"/>
      <c r="G972" s="19" t="s">
        <v>2907</v>
      </c>
      <c r="H972" s="34">
        <v>6.2083532300000004E-4</v>
      </c>
      <c r="I972" s="55">
        <v>23390674</v>
      </c>
      <c r="J972" s="55">
        <v>-1972551</v>
      </c>
      <c r="K972" s="55">
        <v>-3923</v>
      </c>
      <c r="L972" s="55">
        <v>2599824</v>
      </c>
      <c r="M972" s="55">
        <v>197732</v>
      </c>
      <c r="N972" s="87">
        <v>0</v>
      </c>
      <c r="O972" s="55">
        <v>467306</v>
      </c>
      <c r="P972" s="55">
        <v>-1218618</v>
      </c>
      <c r="Q972" s="56">
        <f t="shared" si="64"/>
        <v>23460444</v>
      </c>
      <c r="R972" s="56">
        <v>367855</v>
      </c>
      <c r="S972" s="56">
        <v>715032</v>
      </c>
      <c r="T972" s="56">
        <v>4520860</v>
      </c>
      <c r="U972" s="56">
        <v>4449847</v>
      </c>
      <c r="V972" s="88">
        <f t="shared" si="65"/>
        <v>10053594</v>
      </c>
      <c r="W972" s="56">
        <v>700515</v>
      </c>
      <c r="X972" s="56">
        <v>650292</v>
      </c>
      <c r="Y972" s="56">
        <v>2534278</v>
      </c>
      <c r="Z972" s="56">
        <v>292616</v>
      </c>
      <c r="AA972" s="88">
        <f t="shared" si="66"/>
        <v>4177701</v>
      </c>
      <c r="AB972" s="56">
        <v>2599824</v>
      </c>
      <c r="AC972" s="56">
        <v>244269</v>
      </c>
      <c r="AD972" s="56">
        <f t="shared" si="67"/>
        <v>2844093</v>
      </c>
      <c r="AE972" s="56">
        <v>856743</v>
      </c>
      <c r="AF972" s="88">
        <v>3700836</v>
      </c>
      <c r="AG972" s="56"/>
      <c r="AH972" s="56"/>
      <c r="AI972" s="56"/>
    </row>
    <row r="973" spans="1:35">
      <c r="A973" s="4"/>
      <c r="B973" s="2">
        <v>4</v>
      </c>
      <c r="C973" s="4" t="s">
        <v>393</v>
      </c>
      <c r="D973" s="18" t="s">
        <v>2908</v>
      </c>
      <c r="E973" s="18" t="s">
        <v>2909</v>
      </c>
      <c r="F973" s="18"/>
      <c r="G973" s="19" t="s">
        <v>2910</v>
      </c>
      <c r="H973" s="34">
        <v>7.4059883999999995E-5</v>
      </c>
      <c r="I973" s="55">
        <v>2867590</v>
      </c>
      <c r="J973" s="55">
        <v>-235307</v>
      </c>
      <c r="K973" s="55">
        <v>-468</v>
      </c>
      <c r="L973" s="55">
        <v>298720</v>
      </c>
      <c r="M973" s="55">
        <v>23588</v>
      </c>
      <c r="N973" s="87">
        <v>0</v>
      </c>
      <c r="O973" s="55">
        <v>55746</v>
      </c>
      <c r="P973" s="55">
        <v>-211256</v>
      </c>
      <c r="Q973" s="56">
        <f t="shared" si="64"/>
        <v>2798613</v>
      </c>
      <c r="R973" s="56">
        <v>43882</v>
      </c>
      <c r="S973" s="56">
        <v>85297</v>
      </c>
      <c r="T973" s="56">
        <v>539297</v>
      </c>
      <c r="U973" s="56">
        <v>527599</v>
      </c>
      <c r="V973" s="88">
        <f t="shared" si="65"/>
        <v>1196075</v>
      </c>
      <c r="W973" s="56">
        <v>83565</v>
      </c>
      <c r="X973" s="56">
        <v>77574</v>
      </c>
      <c r="Y973" s="56">
        <v>302316</v>
      </c>
      <c r="Z973" s="56">
        <v>98167</v>
      </c>
      <c r="AA973" s="88">
        <f t="shared" si="66"/>
        <v>561622</v>
      </c>
      <c r="AB973" s="56">
        <v>298720</v>
      </c>
      <c r="AC973" s="56">
        <v>40554</v>
      </c>
      <c r="AD973" s="56">
        <f t="shared" si="67"/>
        <v>339274</v>
      </c>
      <c r="AE973" s="56">
        <v>90582</v>
      </c>
      <c r="AF973" s="88">
        <v>429856</v>
      </c>
      <c r="AG973" s="56"/>
      <c r="AH973" s="56"/>
      <c r="AI973" s="56"/>
    </row>
    <row r="974" spans="1:35">
      <c r="A974" s="4"/>
      <c r="B974" s="2">
        <v>4</v>
      </c>
      <c r="C974" s="4" t="s">
        <v>393</v>
      </c>
      <c r="D974" s="18" t="s">
        <v>2911</v>
      </c>
      <c r="E974" s="18" t="s">
        <v>2912</v>
      </c>
      <c r="F974" s="18"/>
      <c r="G974" s="19" t="s">
        <v>2913</v>
      </c>
      <c r="H974" s="34">
        <v>2.5305348899999999E-4</v>
      </c>
      <c r="I974" s="55">
        <v>9453577</v>
      </c>
      <c r="J974" s="55">
        <v>-804015</v>
      </c>
      <c r="K974" s="55">
        <v>-1599</v>
      </c>
      <c r="L974" s="55">
        <v>1071579</v>
      </c>
      <c r="M974" s="55">
        <v>80596</v>
      </c>
      <c r="N974" s="87">
        <v>0</v>
      </c>
      <c r="O974" s="55">
        <v>190474</v>
      </c>
      <c r="P974" s="55">
        <v>-428097</v>
      </c>
      <c r="Q974" s="56">
        <f t="shared" si="64"/>
        <v>9562515</v>
      </c>
      <c r="R974" s="56">
        <v>149938</v>
      </c>
      <c r="S974" s="56">
        <v>291448</v>
      </c>
      <c r="T974" s="56">
        <v>1842710</v>
      </c>
      <c r="U974" s="56">
        <v>459096</v>
      </c>
      <c r="V974" s="88">
        <f t="shared" si="65"/>
        <v>2743192</v>
      </c>
      <c r="W974" s="56">
        <v>285531</v>
      </c>
      <c r="X974" s="56">
        <v>265060</v>
      </c>
      <c r="Y974" s="56">
        <v>1032976</v>
      </c>
      <c r="Z974" s="56">
        <v>318232</v>
      </c>
      <c r="AA974" s="88">
        <f t="shared" si="66"/>
        <v>1901799</v>
      </c>
      <c r="AB974" s="56">
        <v>1071579</v>
      </c>
      <c r="AC974" s="56">
        <v>87678</v>
      </c>
      <c r="AD974" s="56">
        <f t="shared" si="67"/>
        <v>1159257</v>
      </c>
      <c r="AE974" s="56">
        <v>38416</v>
      </c>
      <c r="AF974" s="88">
        <v>1197673</v>
      </c>
      <c r="AG974" s="56"/>
      <c r="AH974" s="56"/>
      <c r="AI974" s="56"/>
    </row>
    <row r="975" spans="1:35">
      <c r="A975" s="4"/>
      <c r="B975" s="2">
        <v>4</v>
      </c>
      <c r="C975" s="4" t="s">
        <v>393</v>
      </c>
      <c r="D975" s="18" t="s">
        <v>2914</v>
      </c>
      <c r="E975" s="18" t="s">
        <v>2915</v>
      </c>
      <c r="F975" s="18"/>
      <c r="G975" s="19" t="s">
        <v>2916</v>
      </c>
      <c r="H975" s="34">
        <v>6.2370100600000003E-4</v>
      </c>
      <c r="I975" s="55">
        <v>22815410</v>
      </c>
      <c r="J975" s="55">
        <v>-1981656</v>
      </c>
      <c r="K975" s="55">
        <v>-3941</v>
      </c>
      <c r="L975" s="55">
        <v>2712709</v>
      </c>
      <c r="M975" s="55">
        <v>198644</v>
      </c>
      <c r="N975" s="87">
        <v>0</v>
      </c>
      <c r="O975" s="55">
        <v>469463</v>
      </c>
      <c r="P975" s="55">
        <v>-641895</v>
      </c>
      <c r="Q975" s="56">
        <f t="shared" si="64"/>
        <v>23568734</v>
      </c>
      <c r="R975" s="56">
        <v>369553</v>
      </c>
      <c r="S975" s="56">
        <v>718333</v>
      </c>
      <c r="T975" s="56">
        <v>4541727</v>
      </c>
      <c r="U975" s="56">
        <v>4314927</v>
      </c>
      <c r="V975" s="88">
        <f t="shared" si="65"/>
        <v>9944540</v>
      </c>
      <c r="W975" s="56">
        <v>703749</v>
      </c>
      <c r="X975" s="56">
        <v>653294</v>
      </c>
      <c r="Y975" s="56">
        <v>2545975</v>
      </c>
      <c r="Z975" s="56">
        <v>1988</v>
      </c>
      <c r="AA975" s="88">
        <f t="shared" si="66"/>
        <v>3905006</v>
      </c>
      <c r="AB975" s="56">
        <v>2712709</v>
      </c>
      <c r="AC975" s="56">
        <v>144512</v>
      </c>
      <c r="AD975" s="56">
        <f t="shared" si="67"/>
        <v>2857221</v>
      </c>
      <c r="AE975" s="56">
        <v>873626</v>
      </c>
      <c r="AF975" s="88">
        <v>3730847</v>
      </c>
      <c r="AG975" s="56"/>
      <c r="AH975" s="56"/>
      <c r="AI975" s="56"/>
    </row>
    <row r="976" spans="1:35">
      <c r="A976" s="4"/>
      <c r="B976" s="2">
        <v>4</v>
      </c>
      <c r="C976" s="4" t="s">
        <v>393</v>
      </c>
      <c r="D976" s="18" t="s">
        <v>2917</v>
      </c>
      <c r="E976" s="18" t="s">
        <v>2918</v>
      </c>
      <c r="F976" s="18"/>
      <c r="G976" s="19" t="s">
        <v>2919</v>
      </c>
      <c r="H976" s="34">
        <v>8.0761580000000008E-6</v>
      </c>
      <c r="I976" s="55">
        <v>655258</v>
      </c>
      <c r="J976" s="55">
        <v>-25660</v>
      </c>
      <c r="K976" s="55">
        <v>-51</v>
      </c>
      <c r="L976" s="55">
        <v>-18004</v>
      </c>
      <c r="M976" s="55">
        <v>2572</v>
      </c>
      <c r="N976" s="87">
        <v>0</v>
      </c>
      <c r="O976" s="55">
        <v>6079</v>
      </c>
      <c r="P976" s="55">
        <v>-315008</v>
      </c>
      <c r="Q976" s="56">
        <f t="shared" si="64"/>
        <v>305186</v>
      </c>
      <c r="R976" s="56">
        <v>4785</v>
      </c>
      <c r="S976" s="56">
        <v>9302</v>
      </c>
      <c r="T976" s="56">
        <v>58810</v>
      </c>
      <c r="U976" s="56">
        <v>126161</v>
      </c>
      <c r="V976" s="88">
        <f t="shared" si="65"/>
        <v>199058</v>
      </c>
      <c r="W976" s="56">
        <v>9113</v>
      </c>
      <c r="X976" s="56">
        <v>8459</v>
      </c>
      <c r="Y976" s="56">
        <v>32967</v>
      </c>
      <c r="Z976" s="56">
        <v>270564</v>
      </c>
      <c r="AA976" s="88">
        <f t="shared" si="66"/>
        <v>321103</v>
      </c>
      <c r="AB976" s="56">
        <v>-18004</v>
      </c>
      <c r="AC976" s="56">
        <v>55001</v>
      </c>
      <c r="AD976" s="56">
        <f t="shared" si="67"/>
        <v>36997</v>
      </c>
      <c r="AE976" s="56">
        <v>-21146</v>
      </c>
      <c r="AF976" s="88">
        <v>15851</v>
      </c>
      <c r="AG976" s="56"/>
      <c r="AH976" s="56"/>
      <c r="AI976" s="56"/>
    </row>
    <row r="977" spans="1:35">
      <c r="A977" s="4"/>
      <c r="B977" s="2">
        <v>4</v>
      </c>
      <c r="C977" s="4" t="s">
        <v>393</v>
      </c>
      <c r="D977" s="18" t="s">
        <v>2920</v>
      </c>
      <c r="E977" s="18" t="s">
        <v>2921</v>
      </c>
      <c r="F977" s="18"/>
      <c r="G977" s="19" t="s">
        <v>2922</v>
      </c>
      <c r="H977" s="34">
        <v>4.5142294999999999E-4</v>
      </c>
      <c r="I977" s="55">
        <v>16425643</v>
      </c>
      <c r="J977" s="55">
        <v>-1434285</v>
      </c>
      <c r="K977" s="55">
        <v>-2853</v>
      </c>
      <c r="L977" s="55">
        <v>1976357</v>
      </c>
      <c r="M977" s="55">
        <v>143776</v>
      </c>
      <c r="N977" s="87">
        <v>0</v>
      </c>
      <c r="O977" s="55">
        <v>339789</v>
      </c>
      <c r="P977" s="55">
        <v>-389825</v>
      </c>
      <c r="Q977" s="56">
        <f t="shared" si="64"/>
        <v>17058602</v>
      </c>
      <c r="R977" s="56">
        <v>267476</v>
      </c>
      <c r="S977" s="56">
        <v>519916</v>
      </c>
      <c r="T977" s="56">
        <v>3287216</v>
      </c>
      <c r="U977" s="56">
        <v>2674851</v>
      </c>
      <c r="V977" s="88">
        <f t="shared" si="65"/>
        <v>6749459</v>
      </c>
      <c r="W977" s="56">
        <v>509360</v>
      </c>
      <c r="X977" s="56">
        <v>472842</v>
      </c>
      <c r="Y977" s="56">
        <v>1842729</v>
      </c>
      <c r="Z977" s="56">
        <v>1535</v>
      </c>
      <c r="AA977" s="88">
        <f t="shared" si="66"/>
        <v>2826466</v>
      </c>
      <c r="AB977" s="56">
        <v>1976357</v>
      </c>
      <c r="AC977" s="56">
        <v>91645</v>
      </c>
      <c r="AD977" s="56">
        <f t="shared" si="67"/>
        <v>2068002</v>
      </c>
      <c r="AE977" s="56">
        <v>541290</v>
      </c>
      <c r="AF977" s="88">
        <v>2609292</v>
      </c>
      <c r="AG977" s="56"/>
      <c r="AH977" s="56"/>
      <c r="AI977" s="56"/>
    </row>
    <row r="978" spans="1:35">
      <c r="A978" s="4"/>
      <c r="B978" s="2">
        <v>4</v>
      </c>
      <c r="C978" s="4" t="s">
        <v>393</v>
      </c>
      <c r="D978" s="18" t="s">
        <v>2923</v>
      </c>
      <c r="E978" s="18" t="s">
        <v>2924</v>
      </c>
      <c r="F978" s="18"/>
      <c r="G978" s="19" t="s">
        <v>2925</v>
      </c>
      <c r="H978" s="34">
        <v>2.2163483999999998E-5</v>
      </c>
      <c r="I978" s="55">
        <v>856852</v>
      </c>
      <c r="J978" s="55">
        <v>-70419</v>
      </c>
      <c r="K978" s="55">
        <v>-140</v>
      </c>
      <c r="L978" s="55">
        <v>89591</v>
      </c>
      <c r="M978" s="55">
        <v>7059</v>
      </c>
      <c r="N978" s="87">
        <v>0</v>
      </c>
      <c r="O978" s="55">
        <v>16682</v>
      </c>
      <c r="P978" s="55">
        <v>-62100</v>
      </c>
      <c r="Q978" s="56">
        <f t="shared" si="64"/>
        <v>837525</v>
      </c>
      <c r="R978" s="56">
        <v>13132</v>
      </c>
      <c r="S978" s="56">
        <v>25526</v>
      </c>
      <c r="T978" s="56">
        <v>161392</v>
      </c>
      <c r="U978" s="56">
        <v>173906</v>
      </c>
      <c r="V978" s="88">
        <f t="shared" si="65"/>
        <v>373956</v>
      </c>
      <c r="W978" s="56">
        <v>25008</v>
      </c>
      <c r="X978" s="56">
        <v>23215</v>
      </c>
      <c r="Y978" s="56">
        <v>90472</v>
      </c>
      <c r="Z978" s="56">
        <v>25190</v>
      </c>
      <c r="AA978" s="88">
        <f t="shared" si="66"/>
        <v>163885</v>
      </c>
      <c r="AB978" s="56">
        <v>89591</v>
      </c>
      <c r="AC978" s="56">
        <v>11942</v>
      </c>
      <c r="AD978" s="56">
        <f t="shared" si="67"/>
        <v>101533</v>
      </c>
      <c r="AE978" s="56">
        <v>31100</v>
      </c>
      <c r="AF978" s="88">
        <v>132633</v>
      </c>
      <c r="AG978" s="56"/>
      <c r="AH978" s="56"/>
      <c r="AI978" s="56"/>
    </row>
    <row r="979" spans="1:35">
      <c r="A979" s="4"/>
      <c r="B979" s="2">
        <v>4</v>
      </c>
      <c r="C979" s="4" t="s">
        <v>393</v>
      </c>
      <c r="D979" s="18" t="s">
        <v>2926</v>
      </c>
      <c r="E979" s="18" t="s">
        <v>2927</v>
      </c>
      <c r="F979" s="18"/>
      <c r="G979" s="19" t="s">
        <v>2928</v>
      </c>
      <c r="H979" s="34">
        <v>3.7108783E-5</v>
      </c>
      <c r="I979" s="55">
        <v>1321298</v>
      </c>
      <c r="J979" s="55">
        <v>-117904</v>
      </c>
      <c r="K979" s="55">
        <v>-234</v>
      </c>
      <c r="L979" s="55">
        <v>166740</v>
      </c>
      <c r="M979" s="55">
        <v>11819</v>
      </c>
      <c r="N979" s="87">
        <v>0</v>
      </c>
      <c r="O979" s="55">
        <v>27932</v>
      </c>
      <c r="P979" s="55">
        <v>-7365</v>
      </c>
      <c r="Q979" s="56">
        <f t="shared" si="64"/>
        <v>1402286</v>
      </c>
      <c r="R979" s="56">
        <v>21988</v>
      </c>
      <c r="S979" s="56">
        <v>42739</v>
      </c>
      <c r="T979" s="56">
        <v>270222</v>
      </c>
      <c r="U979" s="56">
        <v>291445</v>
      </c>
      <c r="V979" s="88">
        <f t="shared" si="65"/>
        <v>626394</v>
      </c>
      <c r="W979" s="56">
        <v>41871</v>
      </c>
      <c r="X979" s="56">
        <v>38869</v>
      </c>
      <c r="Y979" s="56">
        <v>151480</v>
      </c>
      <c r="Z979" s="56">
        <v>112</v>
      </c>
      <c r="AA979" s="88">
        <f t="shared" si="66"/>
        <v>232332</v>
      </c>
      <c r="AB979" s="56">
        <v>166740</v>
      </c>
      <c r="AC979" s="56">
        <v>3258</v>
      </c>
      <c r="AD979" s="56">
        <f t="shared" si="67"/>
        <v>169998</v>
      </c>
      <c r="AE979" s="56">
        <v>58134</v>
      </c>
      <c r="AF979" s="88">
        <v>228132</v>
      </c>
      <c r="AG979" s="56"/>
      <c r="AH979" s="56"/>
      <c r="AI979" s="56"/>
    </row>
    <row r="980" spans="1:35">
      <c r="A980" s="4"/>
      <c r="B980" s="2">
        <v>4</v>
      </c>
      <c r="C980" s="4" t="s">
        <v>393</v>
      </c>
      <c r="D980" s="18" t="s">
        <v>2929</v>
      </c>
      <c r="E980" s="18" t="s">
        <v>2930</v>
      </c>
      <c r="F980" s="18"/>
      <c r="G980" s="19" t="s">
        <v>2931</v>
      </c>
      <c r="H980" s="34">
        <v>1.78456E-6</v>
      </c>
      <c r="I980" s="55">
        <v>60340</v>
      </c>
      <c r="J980" s="55">
        <v>-5670</v>
      </c>
      <c r="K980" s="55">
        <v>-11</v>
      </c>
      <c r="L980" s="55">
        <v>8490</v>
      </c>
      <c r="M980" s="55">
        <v>569</v>
      </c>
      <c r="N980" s="87">
        <v>0</v>
      </c>
      <c r="O980" s="55">
        <v>1343</v>
      </c>
      <c r="P980" s="55">
        <v>2375</v>
      </c>
      <c r="Q980" s="56">
        <f t="shared" si="64"/>
        <v>67436</v>
      </c>
      <c r="R980" s="56">
        <v>1057</v>
      </c>
      <c r="S980" s="56">
        <v>2055</v>
      </c>
      <c r="T980" s="56">
        <v>12995</v>
      </c>
      <c r="U980" s="56">
        <v>2572</v>
      </c>
      <c r="V980" s="88">
        <f t="shared" si="65"/>
        <v>18679</v>
      </c>
      <c r="W980" s="56">
        <v>2014</v>
      </c>
      <c r="X980" s="56">
        <v>1869</v>
      </c>
      <c r="Y980" s="56">
        <v>7285</v>
      </c>
      <c r="Z980" s="56">
        <v>8</v>
      </c>
      <c r="AA980" s="88">
        <f t="shared" si="66"/>
        <v>11176</v>
      </c>
      <c r="AB980" s="56">
        <v>8490</v>
      </c>
      <c r="AC980" s="56">
        <v>-315</v>
      </c>
      <c r="AD980" s="56">
        <f t="shared" si="67"/>
        <v>8175</v>
      </c>
      <c r="AE980" s="56">
        <v>453</v>
      </c>
      <c r="AF980" s="88">
        <v>8628</v>
      </c>
      <c r="AG980" s="56"/>
      <c r="AH980" s="56"/>
      <c r="AI980" s="56"/>
    </row>
    <row r="981" spans="1:35">
      <c r="A981" s="4"/>
      <c r="B981" s="2">
        <v>4</v>
      </c>
      <c r="C981" s="4" t="s">
        <v>393</v>
      </c>
      <c r="D981" s="18" t="s">
        <v>2932</v>
      </c>
      <c r="E981" s="18" t="s">
        <v>2933</v>
      </c>
      <c r="F981" s="18"/>
      <c r="G981" s="19" t="s">
        <v>2934</v>
      </c>
      <c r="H981" s="34">
        <v>1.3701142999999999E-5</v>
      </c>
      <c r="I981" s="55">
        <v>508597</v>
      </c>
      <c r="J981" s="55">
        <v>-43532</v>
      </c>
      <c r="K981" s="55">
        <v>-87</v>
      </c>
      <c r="L981" s="55">
        <v>58498</v>
      </c>
      <c r="M981" s="55">
        <v>4364</v>
      </c>
      <c r="N981" s="87">
        <v>0</v>
      </c>
      <c r="O981" s="55">
        <v>10313</v>
      </c>
      <c r="P981" s="55">
        <v>-20407</v>
      </c>
      <c r="Q981" s="56">
        <f t="shared" si="64"/>
        <v>517746</v>
      </c>
      <c r="R981" s="56">
        <v>8118</v>
      </c>
      <c r="S981" s="56">
        <v>15780</v>
      </c>
      <c r="T981" s="56">
        <v>99770</v>
      </c>
      <c r="U981" s="56">
        <v>110721</v>
      </c>
      <c r="V981" s="88">
        <f t="shared" si="65"/>
        <v>234389</v>
      </c>
      <c r="W981" s="56">
        <v>15460</v>
      </c>
      <c r="X981" s="56">
        <v>14351</v>
      </c>
      <c r="Y981" s="56">
        <v>55929</v>
      </c>
      <c r="Z981" s="56">
        <v>41</v>
      </c>
      <c r="AA981" s="88">
        <f t="shared" si="66"/>
        <v>85781</v>
      </c>
      <c r="AB981" s="56">
        <v>58498</v>
      </c>
      <c r="AC981" s="56">
        <v>4268</v>
      </c>
      <c r="AD981" s="56">
        <f t="shared" si="67"/>
        <v>62766</v>
      </c>
      <c r="AE981" s="56">
        <v>22517</v>
      </c>
      <c r="AF981" s="88">
        <v>85283</v>
      </c>
      <c r="AG981" s="56"/>
      <c r="AH981" s="56"/>
      <c r="AI981" s="56"/>
    </row>
    <row r="982" spans="1:35">
      <c r="A982" s="4"/>
      <c r="B982" s="2">
        <v>4</v>
      </c>
      <c r="C982" s="4" t="s">
        <v>393</v>
      </c>
      <c r="D982" s="18" t="s">
        <v>2935</v>
      </c>
      <c r="E982" s="18" t="s">
        <v>2936</v>
      </c>
      <c r="F982" s="18"/>
      <c r="G982" s="19" t="s">
        <v>2937</v>
      </c>
      <c r="H982" s="34">
        <v>4.1404632999999997E-5</v>
      </c>
      <c r="I982" s="55">
        <v>1599916</v>
      </c>
      <c r="J982" s="55">
        <v>-131553</v>
      </c>
      <c r="K982" s="55">
        <v>-262</v>
      </c>
      <c r="L982" s="55">
        <v>167488</v>
      </c>
      <c r="M982" s="55">
        <v>13187</v>
      </c>
      <c r="N982" s="87">
        <v>0</v>
      </c>
      <c r="O982" s="55">
        <v>31166</v>
      </c>
      <c r="P982" s="55">
        <v>-115322</v>
      </c>
      <c r="Q982" s="56">
        <f t="shared" ref="Q982:Q1046" si="68">SUM(I982:K982,L982:P982)</f>
        <v>1564620</v>
      </c>
      <c r="R982" s="56">
        <v>24533</v>
      </c>
      <c r="S982" s="56">
        <v>47687</v>
      </c>
      <c r="T982" s="56">
        <v>301504</v>
      </c>
      <c r="U982" s="56">
        <v>364227</v>
      </c>
      <c r="V982" s="88">
        <f t="shared" si="65"/>
        <v>737951</v>
      </c>
      <c r="W982" s="56">
        <v>46719</v>
      </c>
      <c r="X982" s="56">
        <v>43369</v>
      </c>
      <c r="Y982" s="56">
        <v>169016</v>
      </c>
      <c r="Z982" s="56">
        <v>38725</v>
      </c>
      <c r="AA982" s="88">
        <f t="shared" si="66"/>
        <v>297829</v>
      </c>
      <c r="AB982" s="56">
        <v>167488</v>
      </c>
      <c r="AC982" s="56">
        <v>22190</v>
      </c>
      <c r="AD982" s="56">
        <f t="shared" si="67"/>
        <v>189678</v>
      </c>
      <c r="AE982" s="56">
        <v>67570</v>
      </c>
      <c r="AF982" s="88">
        <v>257248</v>
      </c>
      <c r="AG982" s="56"/>
      <c r="AH982" s="56"/>
      <c r="AI982" s="56"/>
    </row>
    <row r="983" spans="1:35">
      <c r="A983" s="4"/>
      <c r="B983" s="2">
        <v>4</v>
      </c>
      <c r="C983" s="4" t="s">
        <v>393</v>
      </c>
      <c r="D983" s="18" t="s">
        <v>2938</v>
      </c>
      <c r="E983" s="18" t="s">
        <v>2939</v>
      </c>
      <c r="F983" s="18"/>
      <c r="G983" s="19" t="s">
        <v>2940</v>
      </c>
      <c r="H983" s="34">
        <v>1.92542101E-4</v>
      </c>
      <c r="I983" s="55">
        <v>6976484</v>
      </c>
      <c r="J983" s="55">
        <v>-611755</v>
      </c>
      <c r="K983" s="55">
        <v>-1217</v>
      </c>
      <c r="L983" s="55">
        <v>847308</v>
      </c>
      <c r="M983" s="55">
        <v>61323</v>
      </c>
      <c r="N983" s="87">
        <v>0</v>
      </c>
      <c r="O983" s="55">
        <v>144927</v>
      </c>
      <c r="P983" s="55">
        <v>-141190</v>
      </c>
      <c r="Q983" s="56">
        <f t="shared" si="68"/>
        <v>7275880</v>
      </c>
      <c r="R983" s="56">
        <v>114084</v>
      </c>
      <c r="S983" s="56">
        <v>221756</v>
      </c>
      <c r="T983" s="56">
        <v>1402072</v>
      </c>
      <c r="U983" s="56">
        <v>1307285</v>
      </c>
      <c r="V983" s="88">
        <f t="shared" ref="V983:V1047" si="69">SUM(R983:U983)</f>
        <v>3045197</v>
      </c>
      <c r="W983" s="56">
        <v>217254</v>
      </c>
      <c r="X983" s="56">
        <v>201678</v>
      </c>
      <c r="Y983" s="56">
        <v>785965</v>
      </c>
      <c r="Z983" s="56">
        <v>621</v>
      </c>
      <c r="AA983" s="88">
        <f t="shared" ref="AA983:AA1047" si="70">SUM(W983:Z983)</f>
        <v>1205518</v>
      </c>
      <c r="AB983" s="56">
        <v>847308</v>
      </c>
      <c r="AC983" s="56">
        <v>34742</v>
      </c>
      <c r="AD983" s="56">
        <f t="shared" si="67"/>
        <v>882050</v>
      </c>
      <c r="AE983" s="56">
        <v>263375</v>
      </c>
      <c r="AF983" s="88">
        <v>1145425</v>
      </c>
      <c r="AG983" s="56"/>
      <c r="AH983" s="56"/>
      <c r="AI983" s="56"/>
    </row>
    <row r="984" spans="1:35">
      <c r="A984" s="4"/>
      <c r="B984" s="2">
        <v>4</v>
      </c>
      <c r="C984" s="4" t="s">
        <v>393</v>
      </c>
      <c r="D984" s="18" t="s">
        <v>2941</v>
      </c>
      <c r="E984" s="18" t="s">
        <v>2942</v>
      </c>
      <c r="F984" s="18"/>
      <c r="G984" s="19" t="s">
        <v>2943</v>
      </c>
      <c r="H984" s="34">
        <v>1.5043183E-5</v>
      </c>
      <c r="I984" s="55">
        <v>507006</v>
      </c>
      <c r="J984" s="55">
        <v>-47796</v>
      </c>
      <c r="K984" s="55">
        <v>-95</v>
      </c>
      <c r="L984" s="55">
        <v>71820</v>
      </c>
      <c r="M984" s="55">
        <v>4791</v>
      </c>
      <c r="N984" s="87">
        <v>0</v>
      </c>
      <c r="O984" s="55">
        <v>11323</v>
      </c>
      <c r="P984" s="55">
        <v>21411</v>
      </c>
      <c r="Q984" s="56">
        <f t="shared" si="68"/>
        <v>568460</v>
      </c>
      <c r="R984" s="56">
        <v>8913</v>
      </c>
      <c r="S984" s="56">
        <v>17326</v>
      </c>
      <c r="T984" s="56">
        <v>109543</v>
      </c>
      <c r="U984" s="56">
        <v>172595</v>
      </c>
      <c r="V984" s="88">
        <f t="shared" si="69"/>
        <v>308377</v>
      </c>
      <c r="W984" s="56">
        <v>16974</v>
      </c>
      <c r="X984" s="56">
        <v>15757</v>
      </c>
      <c r="Y984" s="56">
        <v>61407</v>
      </c>
      <c r="Z984" s="56">
        <v>35</v>
      </c>
      <c r="AA984" s="88">
        <f t="shared" si="70"/>
        <v>94173</v>
      </c>
      <c r="AB984" s="56">
        <v>71820</v>
      </c>
      <c r="AC984" s="56">
        <v>-2906</v>
      </c>
      <c r="AD984" s="56">
        <f t="shared" si="67"/>
        <v>68914</v>
      </c>
      <c r="AE984" s="56">
        <v>33805</v>
      </c>
      <c r="AF984" s="88">
        <v>102719</v>
      </c>
      <c r="AG984" s="56"/>
      <c r="AH984" s="56"/>
      <c r="AI984" s="56"/>
    </row>
    <row r="985" spans="1:35">
      <c r="A985" s="4"/>
      <c r="B985" s="2">
        <v>4</v>
      </c>
      <c r="C985" s="4" t="s">
        <v>393</v>
      </c>
      <c r="D985" s="18" t="s">
        <v>2944</v>
      </c>
      <c r="E985" s="18" t="s">
        <v>2945</v>
      </c>
      <c r="F985" s="18"/>
      <c r="G985" s="19" t="s">
        <v>2946</v>
      </c>
      <c r="H985" s="34">
        <v>2.29312227E-4</v>
      </c>
      <c r="I985" s="55">
        <v>8323763</v>
      </c>
      <c r="J985" s="55">
        <v>-728583</v>
      </c>
      <c r="K985" s="55">
        <v>-1449</v>
      </c>
      <c r="L985" s="55">
        <v>1006907</v>
      </c>
      <c r="M985" s="55">
        <v>73035</v>
      </c>
      <c r="N985" s="87">
        <v>0</v>
      </c>
      <c r="O985" s="55">
        <v>172605</v>
      </c>
      <c r="P985" s="55">
        <v>-180910</v>
      </c>
      <c r="Q985" s="56">
        <f t="shared" si="68"/>
        <v>8665368</v>
      </c>
      <c r="R985" s="56">
        <v>135871</v>
      </c>
      <c r="S985" s="56">
        <v>264105</v>
      </c>
      <c r="T985" s="56">
        <v>1669828</v>
      </c>
      <c r="U985" s="56">
        <v>1920071</v>
      </c>
      <c r="V985" s="88">
        <f t="shared" si="69"/>
        <v>3989875</v>
      </c>
      <c r="W985" s="56">
        <v>258743</v>
      </c>
      <c r="X985" s="56">
        <v>240192</v>
      </c>
      <c r="Y985" s="56">
        <v>936063</v>
      </c>
      <c r="Z985" s="56">
        <v>664</v>
      </c>
      <c r="AA985" s="88">
        <f t="shared" si="70"/>
        <v>1435662</v>
      </c>
      <c r="AB985" s="56">
        <v>1006907</v>
      </c>
      <c r="AC985" s="56">
        <v>43589</v>
      </c>
      <c r="AD985" s="56">
        <f t="shared" ref="AD985:AD1049" si="71">+AB985+AC985</f>
        <v>1050496</v>
      </c>
      <c r="AE985" s="56">
        <v>386248</v>
      </c>
      <c r="AF985" s="88">
        <v>1436744</v>
      </c>
      <c r="AG985" s="56"/>
      <c r="AH985" s="56"/>
      <c r="AI985" s="56"/>
    </row>
    <row r="986" spans="1:35">
      <c r="A986" s="4"/>
      <c r="B986" s="2">
        <v>4</v>
      </c>
      <c r="C986" s="4" t="s">
        <v>393</v>
      </c>
      <c r="D986" s="18" t="s">
        <v>2947</v>
      </c>
      <c r="E986" s="18" t="s">
        <v>2948</v>
      </c>
      <c r="F986" s="18"/>
      <c r="G986" s="19" t="s">
        <v>2949</v>
      </c>
      <c r="H986" s="34">
        <v>3.5751007000000003E-5</v>
      </c>
      <c r="I986" s="55">
        <v>1309244</v>
      </c>
      <c r="J986" s="55">
        <v>-113590</v>
      </c>
      <c r="K986" s="55">
        <v>-226</v>
      </c>
      <c r="L986" s="55">
        <v>155280</v>
      </c>
      <c r="M986" s="55">
        <v>11386</v>
      </c>
      <c r="N986" s="87">
        <v>0</v>
      </c>
      <c r="O986" s="55">
        <v>26910</v>
      </c>
      <c r="P986" s="55">
        <v>-38027</v>
      </c>
      <c r="Q986" s="56">
        <f t="shared" si="68"/>
        <v>1350977</v>
      </c>
      <c r="R986" s="56">
        <v>21183</v>
      </c>
      <c r="S986" s="56">
        <v>41175</v>
      </c>
      <c r="T986" s="56">
        <v>260335</v>
      </c>
      <c r="U986" s="56">
        <v>113569</v>
      </c>
      <c r="V986" s="88">
        <f t="shared" si="69"/>
        <v>436262</v>
      </c>
      <c r="W986" s="56">
        <v>40339</v>
      </c>
      <c r="X986" s="56">
        <v>37447</v>
      </c>
      <c r="Y986" s="56">
        <v>145937</v>
      </c>
      <c r="Z986" s="56">
        <v>124</v>
      </c>
      <c r="AA986" s="88">
        <f t="shared" si="70"/>
        <v>223847</v>
      </c>
      <c r="AB986" s="56">
        <v>155280</v>
      </c>
      <c r="AC986" s="56">
        <v>8498</v>
      </c>
      <c r="AD986" s="56">
        <f t="shared" si="71"/>
        <v>163778</v>
      </c>
      <c r="AE986" s="56">
        <v>23053</v>
      </c>
      <c r="AF986" s="88">
        <v>186831</v>
      </c>
      <c r="AG986" s="56"/>
      <c r="AH986" s="56"/>
      <c r="AI986" s="56"/>
    </row>
    <row r="987" spans="1:35">
      <c r="A987" s="4"/>
      <c r="B987" s="2">
        <v>4</v>
      </c>
      <c r="C987" s="4" t="s">
        <v>393</v>
      </c>
      <c r="D987" s="18" t="s">
        <v>2950</v>
      </c>
      <c r="E987" s="18" t="s">
        <v>2951</v>
      </c>
      <c r="F987" s="18"/>
      <c r="G987" s="19" t="s">
        <v>2952</v>
      </c>
      <c r="H987" s="34">
        <v>6.9316793000000001E-5</v>
      </c>
      <c r="I987" s="55">
        <v>2146194</v>
      </c>
      <c r="J987" s="55">
        <v>-220237</v>
      </c>
      <c r="K987" s="55">
        <v>11827</v>
      </c>
      <c r="L987" s="55">
        <v>357182</v>
      </c>
      <c r="M987" s="55">
        <v>22077</v>
      </c>
      <c r="N987" s="87">
        <v>0</v>
      </c>
      <c r="O987" s="55">
        <v>52175</v>
      </c>
      <c r="P987" s="55">
        <v>250161</v>
      </c>
      <c r="Q987" s="56">
        <f t="shared" si="68"/>
        <v>2619379</v>
      </c>
      <c r="R987" s="56">
        <v>41071</v>
      </c>
      <c r="S987" s="56">
        <v>79834</v>
      </c>
      <c r="T987" s="56">
        <v>504758</v>
      </c>
      <c r="U987" s="56">
        <v>700410</v>
      </c>
      <c r="V987" s="88">
        <f t="shared" si="69"/>
        <v>1326073</v>
      </c>
      <c r="W987" s="56">
        <v>78213</v>
      </c>
      <c r="X987" s="56">
        <v>72606</v>
      </c>
      <c r="Y987" s="56">
        <v>282954</v>
      </c>
      <c r="Z987" s="56">
        <v>188</v>
      </c>
      <c r="AA987" s="88">
        <f t="shared" si="70"/>
        <v>433961</v>
      </c>
      <c r="AB987" s="56">
        <v>357182</v>
      </c>
      <c r="AC987" s="56">
        <v>-39637</v>
      </c>
      <c r="AD987" s="56">
        <f t="shared" si="71"/>
        <v>317545</v>
      </c>
      <c r="AE987" s="56">
        <v>133199</v>
      </c>
      <c r="AF987" s="88">
        <v>450744</v>
      </c>
      <c r="AG987" s="56"/>
      <c r="AH987" s="56"/>
      <c r="AI987" s="56"/>
    </row>
    <row r="988" spans="1:35">
      <c r="A988" s="4"/>
      <c r="B988" s="2">
        <v>4</v>
      </c>
      <c r="C988" s="4" t="s">
        <v>393</v>
      </c>
      <c r="D988" s="18" t="s">
        <v>2953</v>
      </c>
      <c r="E988" s="18" t="s">
        <v>2954</v>
      </c>
      <c r="F988" s="18"/>
      <c r="G988" s="19" t="s">
        <v>2955</v>
      </c>
      <c r="H988" s="34">
        <v>1.10216587E-4</v>
      </c>
      <c r="I988" s="55">
        <v>2945817</v>
      </c>
      <c r="J988" s="55">
        <v>-350186</v>
      </c>
      <c r="K988" s="55">
        <v>-696</v>
      </c>
      <c r="L988" s="55">
        <v>639726</v>
      </c>
      <c r="M988" s="55">
        <v>35103</v>
      </c>
      <c r="N988" s="87">
        <v>0</v>
      </c>
      <c r="O988" s="55">
        <v>82961</v>
      </c>
      <c r="P988" s="55">
        <v>812196</v>
      </c>
      <c r="Q988" s="56">
        <f t="shared" si="68"/>
        <v>4164921</v>
      </c>
      <c r="R988" s="56">
        <v>65305</v>
      </c>
      <c r="S988" s="56">
        <v>126939</v>
      </c>
      <c r="T988" s="56">
        <v>802586</v>
      </c>
      <c r="U988" s="56">
        <v>1243988</v>
      </c>
      <c r="V988" s="88">
        <f t="shared" si="69"/>
        <v>2238818</v>
      </c>
      <c r="W988" s="56">
        <v>124362</v>
      </c>
      <c r="X988" s="56">
        <v>115446</v>
      </c>
      <c r="Y988" s="56">
        <v>449909</v>
      </c>
      <c r="Z988" s="56">
        <v>290</v>
      </c>
      <c r="AA988" s="88">
        <f t="shared" si="70"/>
        <v>690007</v>
      </c>
      <c r="AB988" s="56">
        <v>639726</v>
      </c>
      <c r="AC988" s="56">
        <v>-134816</v>
      </c>
      <c r="AD988" s="56">
        <f t="shared" si="71"/>
        <v>504910</v>
      </c>
      <c r="AE988" s="56">
        <v>227566</v>
      </c>
      <c r="AF988" s="88">
        <v>732476</v>
      </c>
      <c r="AG988" s="56"/>
      <c r="AH988" s="56"/>
      <c r="AI988" s="56"/>
    </row>
    <row r="989" spans="1:35">
      <c r="A989" s="4"/>
      <c r="B989" s="2">
        <v>4</v>
      </c>
      <c r="C989" s="4" t="s">
        <v>393</v>
      </c>
      <c r="D989" s="18" t="s">
        <v>2956</v>
      </c>
      <c r="E989" s="18" t="s">
        <v>2957</v>
      </c>
      <c r="F989" s="18"/>
      <c r="G989" s="19" t="s">
        <v>2958</v>
      </c>
      <c r="H989" s="34">
        <v>2.2898396E-5</v>
      </c>
      <c r="I989" s="55">
        <v>812949</v>
      </c>
      <c r="J989" s="55">
        <v>-72754</v>
      </c>
      <c r="K989" s="55">
        <v>-145</v>
      </c>
      <c r="L989" s="55">
        <v>103239</v>
      </c>
      <c r="M989" s="55">
        <v>7293</v>
      </c>
      <c r="N989" s="87">
        <v>0</v>
      </c>
      <c r="O989" s="55">
        <v>17236</v>
      </c>
      <c r="P989" s="55">
        <v>-2522</v>
      </c>
      <c r="Q989" s="56">
        <f t="shared" si="68"/>
        <v>865296</v>
      </c>
      <c r="R989" s="56">
        <v>13568</v>
      </c>
      <c r="S989" s="56">
        <v>26373</v>
      </c>
      <c r="T989" s="56">
        <v>166744</v>
      </c>
      <c r="U989" s="56">
        <v>254514</v>
      </c>
      <c r="V989" s="88">
        <f t="shared" si="69"/>
        <v>461199</v>
      </c>
      <c r="W989" s="56">
        <v>25837</v>
      </c>
      <c r="X989" s="56">
        <v>23985</v>
      </c>
      <c r="Y989" s="56">
        <v>93472</v>
      </c>
      <c r="Z989" s="56">
        <v>54</v>
      </c>
      <c r="AA989" s="88">
        <f t="shared" si="70"/>
        <v>143348</v>
      </c>
      <c r="AB989" s="56">
        <v>103239</v>
      </c>
      <c r="AC989" s="56">
        <v>1660</v>
      </c>
      <c r="AD989" s="56">
        <f t="shared" si="71"/>
        <v>104899</v>
      </c>
      <c r="AE989" s="56">
        <v>50683</v>
      </c>
      <c r="AF989" s="88">
        <v>155582</v>
      </c>
      <c r="AG989" s="56"/>
      <c r="AH989" s="56"/>
      <c r="AI989" s="56"/>
    </row>
    <row r="990" spans="1:35">
      <c r="A990" s="4"/>
      <c r="B990" s="2">
        <v>4</v>
      </c>
      <c r="C990" s="4" t="s">
        <v>393</v>
      </c>
      <c r="D990" s="18" t="s">
        <v>2959</v>
      </c>
      <c r="E990" s="18" t="s">
        <v>2960</v>
      </c>
      <c r="F990" s="18"/>
      <c r="G990" s="19" t="s">
        <v>2961</v>
      </c>
      <c r="H990" s="34">
        <v>1.4044521E-5</v>
      </c>
      <c r="I990" s="55">
        <v>489261</v>
      </c>
      <c r="J990" s="55">
        <v>-44623</v>
      </c>
      <c r="K990" s="55">
        <v>-89</v>
      </c>
      <c r="L990" s="55">
        <v>64703</v>
      </c>
      <c r="M990" s="55">
        <v>4473</v>
      </c>
      <c r="N990" s="87">
        <v>0</v>
      </c>
      <c r="O990" s="55">
        <v>10571</v>
      </c>
      <c r="P990" s="55">
        <v>6426</v>
      </c>
      <c r="Q990" s="56">
        <f t="shared" si="68"/>
        <v>530722</v>
      </c>
      <c r="R990" s="56">
        <v>8322</v>
      </c>
      <c r="S990" s="56">
        <v>16175</v>
      </c>
      <c r="T990" s="56">
        <v>102271</v>
      </c>
      <c r="U990" s="56">
        <v>182130</v>
      </c>
      <c r="V990" s="88">
        <f t="shared" si="69"/>
        <v>308898</v>
      </c>
      <c r="W990" s="56">
        <v>15847</v>
      </c>
      <c r="X990" s="56">
        <v>14711</v>
      </c>
      <c r="Y990" s="56">
        <v>57330</v>
      </c>
      <c r="Z990" s="56">
        <v>29</v>
      </c>
      <c r="AA990" s="88">
        <f t="shared" si="70"/>
        <v>87917</v>
      </c>
      <c r="AB990" s="56">
        <v>64703</v>
      </c>
      <c r="AC990" s="56">
        <v>-364</v>
      </c>
      <c r="AD990" s="56">
        <f t="shared" si="71"/>
        <v>64339</v>
      </c>
      <c r="AE990" s="56">
        <v>36071</v>
      </c>
      <c r="AF990" s="88">
        <v>100410</v>
      </c>
      <c r="AG990" s="56"/>
      <c r="AH990" s="56"/>
      <c r="AI990" s="56"/>
    </row>
    <row r="991" spans="1:35">
      <c r="A991" s="4"/>
      <c r="B991" s="2">
        <v>4</v>
      </c>
      <c r="C991" s="4" t="s">
        <v>393</v>
      </c>
      <c r="D991" s="18" t="s">
        <v>2962</v>
      </c>
      <c r="E991" s="18" t="s">
        <v>2963</v>
      </c>
      <c r="F991" s="18"/>
      <c r="G991" s="19" t="s">
        <v>2964</v>
      </c>
      <c r="H991" s="34">
        <v>7.68865075E-4</v>
      </c>
      <c r="I991" s="55">
        <v>27027133</v>
      </c>
      <c r="J991" s="55">
        <v>-2442879</v>
      </c>
      <c r="K991" s="55">
        <v>-4859</v>
      </c>
      <c r="L991" s="55">
        <v>3506281</v>
      </c>
      <c r="M991" s="55">
        <v>244879</v>
      </c>
      <c r="N991" s="87">
        <v>0</v>
      </c>
      <c r="O991" s="55">
        <v>578729</v>
      </c>
      <c r="P991" s="55">
        <v>144984</v>
      </c>
      <c r="Q991" s="56">
        <f t="shared" si="68"/>
        <v>29054268</v>
      </c>
      <c r="R991" s="56">
        <v>455565</v>
      </c>
      <c r="S991" s="56">
        <v>885522</v>
      </c>
      <c r="T991" s="56">
        <v>5598797</v>
      </c>
      <c r="U991" s="56">
        <v>5806078</v>
      </c>
      <c r="V991" s="88">
        <f t="shared" si="69"/>
        <v>12745962</v>
      </c>
      <c r="W991" s="56">
        <v>867544</v>
      </c>
      <c r="X991" s="56">
        <v>805346</v>
      </c>
      <c r="Y991" s="56">
        <v>3138542</v>
      </c>
      <c r="Z991" s="56">
        <v>2390</v>
      </c>
      <c r="AA991" s="88">
        <f t="shared" si="70"/>
        <v>4813822</v>
      </c>
      <c r="AB991" s="56">
        <v>3506281</v>
      </c>
      <c r="AC991" s="56">
        <v>15947</v>
      </c>
      <c r="AD991" s="56">
        <f t="shared" si="71"/>
        <v>3522228</v>
      </c>
      <c r="AE991" s="56">
        <v>1150955</v>
      </c>
      <c r="AF991" s="88">
        <v>4673183</v>
      </c>
      <c r="AG991" s="56"/>
      <c r="AH991" s="56"/>
      <c r="AI991" s="56"/>
    </row>
    <row r="992" spans="1:35">
      <c r="A992" s="4"/>
      <c r="B992" s="2">
        <v>4</v>
      </c>
      <c r="C992" s="4" t="s">
        <v>393</v>
      </c>
      <c r="D992" s="18" t="s">
        <v>2965</v>
      </c>
      <c r="E992" s="18" t="s">
        <v>2966</v>
      </c>
      <c r="F992" s="18"/>
      <c r="G992" s="19" t="s">
        <v>2967</v>
      </c>
      <c r="H992" s="34">
        <v>3.3052134999999997E-5</v>
      </c>
      <c r="I992" s="55">
        <v>1203057</v>
      </c>
      <c r="J992" s="55">
        <v>-105015</v>
      </c>
      <c r="K992" s="55">
        <v>-209</v>
      </c>
      <c r="L992" s="55">
        <v>144644</v>
      </c>
      <c r="M992" s="55">
        <v>10527</v>
      </c>
      <c r="N992" s="87">
        <v>0</v>
      </c>
      <c r="O992" s="55">
        <v>24878</v>
      </c>
      <c r="P992" s="55">
        <v>-28891</v>
      </c>
      <c r="Q992" s="56">
        <f t="shared" si="68"/>
        <v>1248991</v>
      </c>
      <c r="R992" s="56">
        <v>19584</v>
      </c>
      <c r="S992" s="56">
        <v>38067</v>
      </c>
      <c r="T992" s="56">
        <v>240682</v>
      </c>
      <c r="U992" s="56">
        <v>306802</v>
      </c>
      <c r="V992" s="88">
        <f t="shared" si="69"/>
        <v>605135</v>
      </c>
      <c r="W992" s="56">
        <v>37294</v>
      </c>
      <c r="X992" s="56">
        <v>34620</v>
      </c>
      <c r="Y992" s="56">
        <v>134920</v>
      </c>
      <c r="Z992" s="56">
        <v>89</v>
      </c>
      <c r="AA992" s="88">
        <f t="shared" si="70"/>
        <v>206923</v>
      </c>
      <c r="AB992" s="56">
        <v>144644</v>
      </c>
      <c r="AC992" s="56">
        <v>6770</v>
      </c>
      <c r="AD992" s="56">
        <f t="shared" si="71"/>
        <v>151414</v>
      </c>
      <c r="AE992" s="56">
        <v>61722</v>
      </c>
      <c r="AF992" s="88">
        <v>213136</v>
      </c>
      <c r="AG992" s="56"/>
      <c r="AH992" s="56"/>
      <c r="AI992" s="56"/>
    </row>
    <row r="993" spans="1:35">
      <c r="A993" s="4"/>
      <c r="B993" s="2">
        <v>4</v>
      </c>
      <c r="C993" s="4" t="s">
        <v>393</v>
      </c>
      <c r="D993" s="18" t="s">
        <v>2968</v>
      </c>
      <c r="E993" s="18" t="s">
        <v>2969</v>
      </c>
      <c r="F993" s="18"/>
      <c r="G993" s="19" t="s">
        <v>2970</v>
      </c>
      <c r="H993" s="34">
        <v>4.6154961999999997E-5</v>
      </c>
      <c r="I993" s="55">
        <v>1422961</v>
      </c>
      <c r="J993" s="55">
        <v>-146646</v>
      </c>
      <c r="K993" s="55">
        <v>-292</v>
      </c>
      <c r="L993" s="55">
        <v>239935</v>
      </c>
      <c r="M993" s="55">
        <v>14700</v>
      </c>
      <c r="N993" s="87">
        <v>0</v>
      </c>
      <c r="O993" s="55">
        <v>34741</v>
      </c>
      <c r="P993" s="55">
        <v>178728</v>
      </c>
      <c r="Q993" s="56">
        <f t="shared" si="68"/>
        <v>1744127</v>
      </c>
      <c r="R993" s="56">
        <v>27348</v>
      </c>
      <c r="S993" s="56">
        <v>53158</v>
      </c>
      <c r="T993" s="56">
        <v>336096</v>
      </c>
      <c r="U993" s="56">
        <v>544193</v>
      </c>
      <c r="V993" s="88">
        <f t="shared" si="69"/>
        <v>960795</v>
      </c>
      <c r="W993" s="56">
        <v>52079</v>
      </c>
      <c r="X993" s="56">
        <v>48345</v>
      </c>
      <c r="Y993" s="56">
        <v>188407</v>
      </c>
      <c r="Z993" s="56">
        <v>110</v>
      </c>
      <c r="AA993" s="88">
        <f t="shared" si="70"/>
        <v>288941</v>
      </c>
      <c r="AB993" s="56">
        <v>239935</v>
      </c>
      <c r="AC993" s="56">
        <v>-28496</v>
      </c>
      <c r="AD993" s="56">
        <f t="shared" si="71"/>
        <v>211439</v>
      </c>
      <c r="AE993" s="56">
        <v>103871</v>
      </c>
      <c r="AF993" s="88">
        <v>315310</v>
      </c>
      <c r="AG993" s="56"/>
      <c r="AH993" s="56"/>
      <c r="AI993" s="56"/>
    </row>
    <row r="994" spans="1:35">
      <c r="A994" s="4"/>
      <c r="B994" s="2">
        <v>4</v>
      </c>
      <c r="C994" s="4" t="s">
        <v>393</v>
      </c>
      <c r="D994" s="18" t="s">
        <v>2971</v>
      </c>
      <c r="E994" s="18" t="s">
        <v>2972</v>
      </c>
      <c r="F994" s="18"/>
      <c r="G994" s="19" t="s">
        <v>2973</v>
      </c>
      <c r="H994" s="34">
        <v>4.7514312E-5</v>
      </c>
      <c r="I994" s="55">
        <v>1633780</v>
      </c>
      <c r="J994" s="55">
        <v>-150965</v>
      </c>
      <c r="K994" s="55">
        <v>-300</v>
      </c>
      <c r="L994" s="55">
        <v>222062</v>
      </c>
      <c r="M994" s="55">
        <v>15133</v>
      </c>
      <c r="N994" s="87">
        <v>0</v>
      </c>
      <c r="O994" s="55">
        <v>35764</v>
      </c>
      <c r="P994" s="55">
        <v>40021</v>
      </c>
      <c r="Q994" s="56">
        <f t="shared" si="68"/>
        <v>1795495</v>
      </c>
      <c r="R994" s="56">
        <v>28153</v>
      </c>
      <c r="S994" s="56">
        <v>54723</v>
      </c>
      <c r="T994" s="56">
        <v>345994</v>
      </c>
      <c r="U994" s="56">
        <v>438344</v>
      </c>
      <c r="V994" s="88">
        <f t="shared" si="69"/>
        <v>867214</v>
      </c>
      <c r="W994" s="56">
        <v>53612</v>
      </c>
      <c r="X994" s="56">
        <v>49769</v>
      </c>
      <c r="Y994" s="56">
        <v>193956</v>
      </c>
      <c r="Z994" s="56">
        <v>132</v>
      </c>
      <c r="AA994" s="88">
        <f t="shared" si="70"/>
        <v>297469</v>
      </c>
      <c r="AB994" s="56">
        <v>222062</v>
      </c>
      <c r="AC994" s="56">
        <v>-4395</v>
      </c>
      <c r="AD994" s="56">
        <f t="shared" si="71"/>
        <v>217667</v>
      </c>
      <c r="AE994" s="56">
        <v>86197</v>
      </c>
      <c r="AF994" s="88">
        <v>303864</v>
      </c>
      <c r="AG994" s="56"/>
      <c r="AH994" s="56"/>
      <c r="AI994" s="56"/>
    </row>
    <row r="995" spans="1:35">
      <c r="A995" s="4"/>
      <c r="B995" s="2">
        <v>4</v>
      </c>
      <c r="C995" s="4" t="s">
        <v>393</v>
      </c>
      <c r="D995" s="18" t="s">
        <v>2974</v>
      </c>
      <c r="E995" s="18" t="s">
        <v>2975</v>
      </c>
      <c r="F995" s="18"/>
      <c r="G995" s="19" t="s">
        <v>2976</v>
      </c>
      <c r="H995" s="34">
        <v>4.3157403999999999E-5</v>
      </c>
      <c r="I995" s="55">
        <v>1605148</v>
      </c>
      <c r="J995" s="55">
        <v>-137122</v>
      </c>
      <c r="K995" s="55">
        <v>-273</v>
      </c>
      <c r="L995" s="55">
        <v>183805</v>
      </c>
      <c r="M995" s="55">
        <v>13746</v>
      </c>
      <c r="N995" s="87">
        <v>0</v>
      </c>
      <c r="O995" s="55">
        <v>32485</v>
      </c>
      <c r="P995" s="55">
        <v>-66935</v>
      </c>
      <c r="Q995" s="56">
        <f t="shared" si="68"/>
        <v>1630854</v>
      </c>
      <c r="R995" s="56">
        <v>25571</v>
      </c>
      <c r="S995" s="56">
        <v>49706</v>
      </c>
      <c r="T995" s="56">
        <v>314268</v>
      </c>
      <c r="U995" s="56">
        <v>316836</v>
      </c>
      <c r="V995" s="88">
        <f t="shared" si="69"/>
        <v>706381</v>
      </c>
      <c r="W995" s="56">
        <v>48696</v>
      </c>
      <c r="X995" s="56">
        <v>45205</v>
      </c>
      <c r="Y995" s="56">
        <v>176170</v>
      </c>
      <c r="Z995" s="56">
        <v>1978</v>
      </c>
      <c r="AA995" s="88">
        <f t="shared" si="70"/>
        <v>272049</v>
      </c>
      <c r="AB995" s="56">
        <v>183805</v>
      </c>
      <c r="AC995" s="56">
        <v>13902</v>
      </c>
      <c r="AD995" s="56">
        <f t="shared" si="71"/>
        <v>197707</v>
      </c>
      <c r="AE995" s="56">
        <v>64268</v>
      </c>
      <c r="AF995" s="88">
        <v>261975</v>
      </c>
      <c r="AG995" s="56"/>
      <c r="AH995" s="56"/>
      <c r="AI995" s="56"/>
    </row>
    <row r="996" spans="1:35">
      <c r="A996" s="4"/>
      <c r="B996" s="2">
        <v>4</v>
      </c>
      <c r="C996" s="4" t="s">
        <v>393</v>
      </c>
      <c r="D996" s="18" t="s">
        <v>2977</v>
      </c>
      <c r="E996" s="18" t="s">
        <v>2978</v>
      </c>
      <c r="F996" s="18"/>
      <c r="G996" s="19" t="s">
        <v>2979</v>
      </c>
      <c r="H996" s="34">
        <v>1.4172147299999999E-4</v>
      </c>
      <c r="I996" s="55">
        <v>4997666</v>
      </c>
      <c r="J996" s="55">
        <v>-450285</v>
      </c>
      <c r="K996" s="55">
        <v>-896</v>
      </c>
      <c r="L996" s="55">
        <v>643954</v>
      </c>
      <c r="M996" s="55">
        <v>45137</v>
      </c>
      <c r="N996" s="87">
        <v>0</v>
      </c>
      <c r="O996" s="55">
        <v>106674</v>
      </c>
      <c r="P996" s="55">
        <v>13194</v>
      </c>
      <c r="Q996" s="56">
        <f t="shared" si="68"/>
        <v>5355444</v>
      </c>
      <c r="R996" s="56">
        <v>83972</v>
      </c>
      <c r="S996" s="56">
        <v>163224</v>
      </c>
      <c r="T996" s="56">
        <v>1032001</v>
      </c>
      <c r="U996" s="56">
        <v>1298090</v>
      </c>
      <c r="V996" s="88">
        <f t="shared" si="69"/>
        <v>2577287</v>
      </c>
      <c r="W996" s="56">
        <v>159910</v>
      </c>
      <c r="X996" s="56">
        <v>148446</v>
      </c>
      <c r="Y996" s="56">
        <v>578513</v>
      </c>
      <c r="Z996" s="56">
        <v>393</v>
      </c>
      <c r="AA996" s="88">
        <f t="shared" si="70"/>
        <v>887262</v>
      </c>
      <c r="AB996" s="56">
        <v>643954</v>
      </c>
      <c r="AC996" s="56">
        <v>5283</v>
      </c>
      <c r="AD996" s="56">
        <f t="shared" si="71"/>
        <v>649237</v>
      </c>
      <c r="AE996" s="56">
        <v>257832</v>
      </c>
      <c r="AF996" s="88">
        <v>907069</v>
      </c>
      <c r="AG996" s="56"/>
      <c r="AH996" s="56"/>
      <c r="AI996" s="56"/>
    </row>
    <row r="997" spans="1:35">
      <c r="A997" s="4"/>
      <c r="B997" s="2">
        <v>4</v>
      </c>
      <c r="C997" s="4" t="s">
        <v>393</v>
      </c>
      <c r="D997" s="18" t="s">
        <v>2980</v>
      </c>
      <c r="E997" s="18" t="s">
        <v>2981</v>
      </c>
      <c r="F997" s="18"/>
      <c r="G997" s="19" t="s">
        <v>2982</v>
      </c>
      <c r="H997" s="34">
        <v>4.42358831E-4</v>
      </c>
      <c r="I997" s="55">
        <v>16189125</v>
      </c>
      <c r="J997" s="55">
        <v>-1405486</v>
      </c>
      <c r="K997" s="55">
        <v>-2795</v>
      </c>
      <c r="L997" s="55">
        <v>1922900</v>
      </c>
      <c r="M997" s="55">
        <v>140889</v>
      </c>
      <c r="N997" s="87">
        <v>0</v>
      </c>
      <c r="O997" s="55">
        <v>332966</v>
      </c>
      <c r="P997" s="55">
        <v>-461517</v>
      </c>
      <c r="Q997" s="56">
        <f t="shared" si="68"/>
        <v>16716082</v>
      </c>
      <c r="R997" s="56">
        <v>262105</v>
      </c>
      <c r="S997" s="56">
        <v>509476</v>
      </c>
      <c r="T997" s="56">
        <v>3221212</v>
      </c>
      <c r="U997" s="56">
        <v>3708268</v>
      </c>
      <c r="V997" s="88">
        <f t="shared" si="69"/>
        <v>7701061</v>
      </c>
      <c r="W997" s="56">
        <v>499133</v>
      </c>
      <c r="X997" s="56">
        <v>463348</v>
      </c>
      <c r="Y997" s="56">
        <v>1805729</v>
      </c>
      <c r="Z997" s="56">
        <v>1278</v>
      </c>
      <c r="AA997" s="88">
        <f t="shared" si="70"/>
        <v>2769488</v>
      </c>
      <c r="AB997" s="56">
        <v>1922900</v>
      </c>
      <c r="AC997" s="56">
        <v>103579</v>
      </c>
      <c r="AD997" s="56">
        <f t="shared" si="71"/>
        <v>2026479</v>
      </c>
      <c r="AE997" s="56">
        <v>748709</v>
      </c>
      <c r="AF997" s="88">
        <v>2775188</v>
      </c>
      <c r="AG997" s="56"/>
      <c r="AH997" s="56"/>
      <c r="AI997" s="56"/>
    </row>
    <row r="998" spans="1:35">
      <c r="A998" s="4"/>
      <c r="B998" s="2">
        <v>4</v>
      </c>
      <c r="C998" s="4" t="s">
        <v>393</v>
      </c>
      <c r="D998" s="18" t="s">
        <v>2983</v>
      </c>
      <c r="E998" s="18" t="s">
        <v>2984</v>
      </c>
      <c r="F998" s="18"/>
      <c r="G998" s="19" t="s">
        <v>2985</v>
      </c>
      <c r="H998" s="34">
        <v>2.0430225900000001E-4</v>
      </c>
      <c r="I998" s="55">
        <v>8041504</v>
      </c>
      <c r="J998" s="55">
        <v>-649120</v>
      </c>
      <c r="K998" s="55">
        <v>-1291</v>
      </c>
      <c r="L998" s="55">
        <v>804720</v>
      </c>
      <c r="M998" s="55">
        <v>65069</v>
      </c>
      <c r="N998" s="87">
        <v>0</v>
      </c>
      <c r="O998" s="55">
        <v>153779</v>
      </c>
      <c r="P998" s="55">
        <v>-694382</v>
      </c>
      <c r="Q998" s="56">
        <f t="shared" si="68"/>
        <v>7720279</v>
      </c>
      <c r="R998" s="56">
        <v>121052</v>
      </c>
      <c r="S998" s="56">
        <v>235300</v>
      </c>
      <c r="T998" s="56">
        <v>1487708</v>
      </c>
      <c r="U998" s="56">
        <v>1204295</v>
      </c>
      <c r="V998" s="88">
        <f t="shared" si="69"/>
        <v>3048355</v>
      </c>
      <c r="W998" s="56">
        <v>230523</v>
      </c>
      <c r="X998" s="56">
        <v>213996</v>
      </c>
      <c r="Y998" s="56">
        <v>833971</v>
      </c>
      <c r="Z998" s="56">
        <v>425883</v>
      </c>
      <c r="AA998" s="88">
        <f t="shared" si="70"/>
        <v>1704373</v>
      </c>
      <c r="AB998" s="56">
        <v>804720</v>
      </c>
      <c r="AC998" s="56">
        <v>131204</v>
      </c>
      <c r="AD998" s="56">
        <f t="shared" si="71"/>
        <v>935924</v>
      </c>
      <c r="AE998" s="56">
        <v>171788</v>
      </c>
      <c r="AF998" s="88">
        <v>1107712</v>
      </c>
      <c r="AG998" s="56"/>
      <c r="AH998" s="56"/>
      <c r="AI998" s="56"/>
    </row>
    <row r="999" spans="1:35">
      <c r="A999" s="4"/>
      <c r="B999" s="2">
        <v>4</v>
      </c>
      <c r="C999" s="4" t="s">
        <v>393</v>
      </c>
      <c r="D999" s="18" t="s">
        <v>2986</v>
      </c>
      <c r="E999" s="18" t="s">
        <v>2987</v>
      </c>
      <c r="F999" s="18"/>
      <c r="G999" s="19" t="s">
        <v>2988</v>
      </c>
      <c r="H999" s="34">
        <v>2.8869905999999999E-5</v>
      </c>
      <c r="I999" s="55">
        <v>1085310</v>
      </c>
      <c r="J999" s="55">
        <v>-91727</v>
      </c>
      <c r="K999" s="55">
        <v>-182</v>
      </c>
      <c r="L999" s="55">
        <v>121251</v>
      </c>
      <c r="M999" s="55">
        <v>9195</v>
      </c>
      <c r="N999" s="87">
        <v>0</v>
      </c>
      <c r="O999" s="55">
        <v>21730</v>
      </c>
      <c r="P999" s="55">
        <v>-54626</v>
      </c>
      <c r="Q999" s="56">
        <f t="shared" si="68"/>
        <v>1090951</v>
      </c>
      <c r="R999" s="56">
        <v>17106</v>
      </c>
      <c r="S999" s="56">
        <v>33250</v>
      </c>
      <c r="T999" s="56">
        <v>210228</v>
      </c>
      <c r="U999" s="56">
        <v>316960</v>
      </c>
      <c r="V999" s="88">
        <f t="shared" si="69"/>
        <v>577544</v>
      </c>
      <c r="W999" s="56">
        <v>32575</v>
      </c>
      <c r="X999" s="56">
        <v>30240</v>
      </c>
      <c r="Y999" s="56">
        <v>117848</v>
      </c>
      <c r="Z999" s="56">
        <v>67</v>
      </c>
      <c r="AA999" s="88">
        <f t="shared" si="70"/>
        <v>180730</v>
      </c>
      <c r="AB999" s="56">
        <v>121251</v>
      </c>
      <c r="AC999" s="56">
        <v>11004</v>
      </c>
      <c r="AD999" s="56">
        <f t="shared" si="71"/>
        <v>132255</v>
      </c>
      <c r="AE999" s="56">
        <v>64377</v>
      </c>
      <c r="AF999" s="88">
        <v>196632</v>
      </c>
      <c r="AG999" s="56"/>
      <c r="AH999" s="56"/>
      <c r="AI999" s="56"/>
    </row>
    <row r="1000" spans="1:35">
      <c r="A1000" s="4"/>
      <c r="B1000" s="2">
        <v>4</v>
      </c>
      <c r="C1000" s="4" t="s">
        <v>393</v>
      </c>
      <c r="D1000" s="18" t="s">
        <v>2989</v>
      </c>
      <c r="E1000" s="18" t="s">
        <v>2990</v>
      </c>
      <c r="F1000" s="18"/>
      <c r="G1000" s="19" t="s">
        <v>2991</v>
      </c>
      <c r="H1000" s="34">
        <v>8.3389325999999996E-5</v>
      </c>
      <c r="I1000" s="55">
        <v>3290042</v>
      </c>
      <c r="J1000" s="55">
        <v>-264949</v>
      </c>
      <c r="K1000" s="55">
        <v>-527</v>
      </c>
      <c r="L1000" s="55">
        <v>327312</v>
      </c>
      <c r="M1000" s="55">
        <v>26559</v>
      </c>
      <c r="N1000" s="87">
        <v>0</v>
      </c>
      <c r="O1000" s="55">
        <v>62768</v>
      </c>
      <c r="P1000" s="55">
        <v>-290046</v>
      </c>
      <c r="Q1000" s="56">
        <f t="shared" si="68"/>
        <v>3151159</v>
      </c>
      <c r="R1000" s="56">
        <v>49410</v>
      </c>
      <c r="S1000" s="56">
        <v>96042</v>
      </c>
      <c r="T1000" s="56">
        <v>607233</v>
      </c>
      <c r="U1000" s="56">
        <v>696197</v>
      </c>
      <c r="V1000" s="88">
        <f t="shared" si="69"/>
        <v>1448882</v>
      </c>
      <c r="W1000" s="56">
        <v>94092</v>
      </c>
      <c r="X1000" s="56">
        <v>87346</v>
      </c>
      <c r="Y1000" s="56">
        <v>340399</v>
      </c>
      <c r="Z1000" s="56">
        <v>140218</v>
      </c>
      <c r="AA1000" s="88">
        <f t="shared" si="70"/>
        <v>662055</v>
      </c>
      <c r="AB1000" s="56">
        <v>327312</v>
      </c>
      <c r="AC1000" s="56">
        <v>54701</v>
      </c>
      <c r="AD1000" s="56">
        <f t="shared" si="71"/>
        <v>382013</v>
      </c>
      <c r="AE1000" s="56">
        <v>117685</v>
      </c>
      <c r="AF1000" s="88">
        <v>499698</v>
      </c>
      <c r="AG1000" s="56"/>
      <c r="AH1000" s="56"/>
      <c r="AI1000" s="56"/>
    </row>
    <row r="1001" spans="1:35">
      <c r="A1001" s="4"/>
      <c r="B1001" s="2">
        <v>4</v>
      </c>
      <c r="C1001" s="4" t="s">
        <v>393</v>
      </c>
      <c r="D1001" s="18" t="s">
        <v>2992</v>
      </c>
      <c r="E1001" s="18" t="s">
        <v>2993</v>
      </c>
      <c r="F1001" s="18"/>
      <c r="G1001" s="19" t="s">
        <v>2994</v>
      </c>
      <c r="H1001" s="34">
        <v>4.0089975000000002E-5</v>
      </c>
      <c r="I1001" s="55">
        <v>1425188</v>
      </c>
      <c r="J1001" s="55">
        <v>-127376</v>
      </c>
      <c r="K1001" s="55">
        <v>-253</v>
      </c>
      <c r="L1001" s="55">
        <v>180469</v>
      </c>
      <c r="M1001" s="55">
        <v>12768</v>
      </c>
      <c r="N1001" s="87">
        <v>0</v>
      </c>
      <c r="O1001" s="55">
        <v>30176</v>
      </c>
      <c r="P1001" s="55">
        <v>-6031</v>
      </c>
      <c r="Q1001" s="56">
        <f t="shared" si="68"/>
        <v>1514941</v>
      </c>
      <c r="R1001" s="56">
        <v>23754</v>
      </c>
      <c r="S1001" s="56">
        <v>46173</v>
      </c>
      <c r="T1001" s="56">
        <v>291931</v>
      </c>
      <c r="U1001" s="56">
        <v>386823</v>
      </c>
      <c r="V1001" s="88">
        <f t="shared" si="69"/>
        <v>748681</v>
      </c>
      <c r="W1001" s="56">
        <v>45235</v>
      </c>
      <c r="X1001" s="56">
        <v>41992</v>
      </c>
      <c r="Y1001" s="56">
        <v>163649</v>
      </c>
      <c r="Z1001" s="56">
        <v>107</v>
      </c>
      <c r="AA1001" s="88">
        <f t="shared" si="70"/>
        <v>250983</v>
      </c>
      <c r="AB1001" s="56">
        <v>180469</v>
      </c>
      <c r="AC1001" s="56">
        <v>3186</v>
      </c>
      <c r="AD1001" s="56">
        <f t="shared" si="71"/>
        <v>183655</v>
      </c>
      <c r="AE1001" s="56">
        <v>77079</v>
      </c>
      <c r="AF1001" s="88">
        <v>260734</v>
      </c>
      <c r="AG1001" s="56"/>
      <c r="AH1001" s="56"/>
      <c r="AI1001" s="56"/>
    </row>
    <row r="1002" spans="1:35">
      <c r="A1002" s="4"/>
      <c r="B1002" s="2">
        <v>4</v>
      </c>
      <c r="C1002" s="4" t="s">
        <v>393</v>
      </c>
      <c r="D1002" s="18" t="s">
        <v>2995</v>
      </c>
      <c r="E1002" s="18" t="s">
        <v>2996</v>
      </c>
      <c r="F1002" s="18"/>
      <c r="G1002" s="19" t="s">
        <v>2997</v>
      </c>
      <c r="H1002" s="34">
        <v>5.3277561100000003E-4</v>
      </c>
      <c r="I1002" s="55">
        <v>19562908</v>
      </c>
      <c r="J1002" s="55">
        <v>-1692763</v>
      </c>
      <c r="K1002" s="55">
        <v>-3367</v>
      </c>
      <c r="L1002" s="55">
        <v>2306370</v>
      </c>
      <c r="M1002" s="55">
        <v>169686</v>
      </c>
      <c r="N1002" s="87">
        <v>0</v>
      </c>
      <c r="O1002" s="55">
        <v>401023</v>
      </c>
      <c r="P1002" s="55">
        <v>-611059</v>
      </c>
      <c r="Q1002" s="56">
        <f t="shared" si="68"/>
        <v>20132798</v>
      </c>
      <c r="R1002" s="56">
        <v>315678</v>
      </c>
      <c r="S1002" s="56">
        <v>613612</v>
      </c>
      <c r="T1002" s="56">
        <v>3879618</v>
      </c>
      <c r="U1002" s="56">
        <v>5530459</v>
      </c>
      <c r="V1002" s="88">
        <f t="shared" si="69"/>
        <v>10339367</v>
      </c>
      <c r="W1002" s="56">
        <v>601154</v>
      </c>
      <c r="X1002" s="56">
        <v>558054</v>
      </c>
      <c r="Y1002" s="56">
        <v>2174814</v>
      </c>
      <c r="Z1002" s="56">
        <v>1319</v>
      </c>
      <c r="AA1002" s="88">
        <f t="shared" si="70"/>
        <v>3335341</v>
      </c>
      <c r="AB1002" s="56">
        <v>2306370</v>
      </c>
      <c r="AC1002" s="56">
        <v>134315</v>
      </c>
      <c r="AD1002" s="56">
        <f t="shared" si="71"/>
        <v>2440685</v>
      </c>
      <c r="AE1002" s="56">
        <v>1114879</v>
      </c>
      <c r="AF1002" s="88">
        <v>3555564</v>
      </c>
      <c r="AG1002" s="56"/>
      <c r="AH1002" s="56"/>
      <c r="AI1002" s="56"/>
    </row>
    <row r="1003" spans="1:35">
      <c r="A1003" s="4"/>
      <c r="B1003" s="2">
        <v>4</v>
      </c>
      <c r="C1003" s="4" t="s">
        <v>393</v>
      </c>
      <c r="D1003" s="18" t="s">
        <v>2998</v>
      </c>
      <c r="E1003" s="18" t="s">
        <v>2999</v>
      </c>
      <c r="F1003" s="18"/>
      <c r="G1003" s="19" t="s">
        <v>3000</v>
      </c>
      <c r="H1003" s="34">
        <v>4.5757134000000002E-5</v>
      </c>
      <c r="I1003" s="55">
        <v>1665311</v>
      </c>
      <c r="J1003" s="55">
        <v>-145382</v>
      </c>
      <c r="K1003" s="55">
        <v>-289</v>
      </c>
      <c r="L1003" s="55">
        <v>200272</v>
      </c>
      <c r="M1003" s="55">
        <v>14573</v>
      </c>
      <c r="N1003" s="87">
        <v>0</v>
      </c>
      <c r="O1003" s="55">
        <v>34442</v>
      </c>
      <c r="P1003" s="55">
        <v>-39833</v>
      </c>
      <c r="Q1003" s="56">
        <f t="shared" si="68"/>
        <v>1729094</v>
      </c>
      <c r="R1003" s="56">
        <v>27112</v>
      </c>
      <c r="S1003" s="56">
        <v>52700</v>
      </c>
      <c r="T1003" s="56">
        <v>333199</v>
      </c>
      <c r="U1003" s="56">
        <v>359698</v>
      </c>
      <c r="V1003" s="88">
        <f t="shared" si="69"/>
        <v>772709</v>
      </c>
      <c r="W1003" s="56">
        <v>51630</v>
      </c>
      <c r="X1003" s="56">
        <v>47928</v>
      </c>
      <c r="Y1003" s="56">
        <v>186783</v>
      </c>
      <c r="Z1003" s="56">
        <v>137</v>
      </c>
      <c r="AA1003" s="88">
        <f t="shared" si="70"/>
        <v>286478</v>
      </c>
      <c r="AB1003" s="56">
        <v>200272</v>
      </c>
      <c r="AC1003" s="56">
        <v>9345</v>
      </c>
      <c r="AD1003" s="56">
        <f t="shared" si="71"/>
        <v>209617</v>
      </c>
      <c r="AE1003" s="56">
        <v>72500</v>
      </c>
      <c r="AF1003" s="88">
        <v>282117</v>
      </c>
      <c r="AG1003" s="56"/>
      <c r="AH1003" s="56"/>
      <c r="AI1003" s="56"/>
    </row>
    <row r="1004" spans="1:35">
      <c r="A1004" s="4"/>
      <c r="B1004" s="2">
        <v>4</v>
      </c>
      <c r="C1004" s="4" t="s">
        <v>393</v>
      </c>
      <c r="D1004" s="18" t="s">
        <v>3001</v>
      </c>
      <c r="E1004" s="18" t="s">
        <v>3002</v>
      </c>
      <c r="F1004" s="18"/>
      <c r="G1004" s="19" t="s">
        <v>3003</v>
      </c>
      <c r="H1004" s="34">
        <v>5.76774937E-4</v>
      </c>
      <c r="I1004" s="55">
        <v>20961902</v>
      </c>
      <c r="J1004" s="55">
        <v>-1832560</v>
      </c>
      <c r="K1004" s="55">
        <v>-3645</v>
      </c>
      <c r="L1004" s="55">
        <v>2528827</v>
      </c>
      <c r="M1004" s="55">
        <v>183699</v>
      </c>
      <c r="N1004" s="87">
        <v>0</v>
      </c>
      <c r="O1004" s="55">
        <v>434142</v>
      </c>
      <c r="P1004" s="55">
        <v>-476898</v>
      </c>
      <c r="Q1004" s="56">
        <f t="shared" si="68"/>
        <v>21795467</v>
      </c>
      <c r="R1004" s="56">
        <v>341749</v>
      </c>
      <c r="S1004" s="56">
        <v>664287</v>
      </c>
      <c r="T1004" s="56">
        <v>4200016</v>
      </c>
      <c r="U1004" s="56">
        <v>4178544</v>
      </c>
      <c r="V1004" s="88">
        <f t="shared" si="69"/>
        <v>9384596</v>
      </c>
      <c r="W1004" s="56">
        <v>650800</v>
      </c>
      <c r="X1004" s="56">
        <v>604141</v>
      </c>
      <c r="Y1004" s="56">
        <v>2354421</v>
      </c>
      <c r="Z1004" s="56">
        <v>1805</v>
      </c>
      <c r="AA1004" s="88">
        <f t="shared" si="70"/>
        <v>3611167</v>
      </c>
      <c r="AB1004" s="56">
        <v>2528827</v>
      </c>
      <c r="AC1004" s="56">
        <v>113422</v>
      </c>
      <c r="AD1004" s="56">
        <f t="shared" si="71"/>
        <v>2642249</v>
      </c>
      <c r="AE1004" s="56">
        <v>842507</v>
      </c>
      <c r="AF1004" s="88">
        <v>3484756</v>
      </c>
      <c r="AG1004" s="56"/>
      <c r="AH1004" s="56"/>
      <c r="AI1004" s="56"/>
    </row>
    <row r="1005" spans="1:35">
      <c r="A1005" s="4"/>
      <c r="B1005" s="2">
        <v>4</v>
      </c>
      <c r="C1005" s="4" t="s">
        <v>393</v>
      </c>
      <c r="D1005" s="18" t="s">
        <v>3004</v>
      </c>
      <c r="E1005" s="18" t="s">
        <v>3005</v>
      </c>
      <c r="F1005" s="18"/>
      <c r="G1005" s="19" t="s">
        <v>3006</v>
      </c>
      <c r="H1005" s="34">
        <v>9.0766767000000003E-5</v>
      </c>
      <c r="I1005" s="55">
        <v>3675024</v>
      </c>
      <c r="J1005" s="55">
        <v>-288389</v>
      </c>
      <c r="K1005" s="55">
        <v>-574</v>
      </c>
      <c r="L1005" s="55">
        <v>342402</v>
      </c>
      <c r="M1005" s="55">
        <v>28909</v>
      </c>
      <c r="N1005" s="87">
        <v>0</v>
      </c>
      <c r="O1005" s="55">
        <v>68321</v>
      </c>
      <c r="P1005" s="55">
        <v>-395752</v>
      </c>
      <c r="Q1005" s="56">
        <f t="shared" si="68"/>
        <v>3429941</v>
      </c>
      <c r="R1005" s="56">
        <v>53781</v>
      </c>
      <c r="S1005" s="56">
        <v>104538</v>
      </c>
      <c r="T1005" s="56">
        <v>660954</v>
      </c>
      <c r="U1005" s="56">
        <v>699517</v>
      </c>
      <c r="V1005" s="88">
        <f t="shared" si="69"/>
        <v>1518790</v>
      </c>
      <c r="W1005" s="56">
        <v>102416</v>
      </c>
      <c r="X1005" s="56">
        <v>95073</v>
      </c>
      <c r="Y1005" s="56">
        <v>370514</v>
      </c>
      <c r="Z1005" s="56">
        <v>240079</v>
      </c>
      <c r="AA1005" s="88">
        <f t="shared" si="70"/>
        <v>808082</v>
      </c>
      <c r="AB1005" s="56">
        <v>342402</v>
      </c>
      <c r="AC1005" s="56">
        <v>73407</v>
      </c>
      <c r="AD1005" s="56">
        <f t="shared" si="71"/>
        <v>415809</v>
      </c>
      <c r="AE1005" s="56">
        <v>101057</v>
      </c>
      <c r="AF1005" s="88">
        <v>516866</v>
      </c>
      <c r="AG1005" s="56"/>
      <c r="AH1005" s="56"/>
      <c r="AI1005" s="56"/>
    </row>
    <row r="1006" spans="1:35">
      <c r="A1006" s="4"/>
      <c r="B1006" s="2">
        <v>4</v>
      </c>
      <c r="C1006" s="4" t="s">
        <v>393</v>
      </c>
      <c r="D1006" s="18" t="s">
        <v>3007</v>
      </c>
      <c r="E1006" s="18" t="s">
        <v>3008</v>
      </c>
      <c r="F1006" s="18"/>
      <c r="G1006" s="19" t="s">
        <v>3009</v>
      </c>
      <c r="H1006" s="34">
        <v>4.1764786400000001E-4</v>
      </c>
      <c r="I1006" s="55">
        <v>15372853</v>
      </c>
      <c r="J1006" s="55">
        <v>-1326973</v>
      </c>
      <c r="K1006" s="55">
        <v>-2639</v>
      </c>
      <c r="L1006" s="55">
        <v>1802478</v>
      </c>
      <c r="M1006" s="55">
        <v>133018</v>
      </c>
      <c r="N1006" s="87">
        <v>0</v>
      </c>
      <c r="O1006" s="55">
        <v>314366</v>
      </c>
      <c r="P1006" s="55">
        <v>-510811</v>
      </c>
      <c r="Q1006" s="56">
        <f t="shared" si="68"/>
        <v>15782292</v>
      </c>
      <c r="R1006" s="56">
        <v>247463</v>
      </c>
      <c r="S1006" s="56">
        <v>481016</v>
      </c>
      <c r="T1006" s="56">
        <v>3041269</v>
      </c>
      <c r="U1006" s="56">
        <v>2752287</v>
      </c>
      <c r="V1006" s="88">
        <f t="shared" si="69"/>
        <v>6522035</v>
      </c>
      <c r="W1006" s="56">
        <v>471250</v>
      </c>
      <c r="X1006" s="56">
        <v>437464</v>
      </c>
      <c r="Y1006" s="56">
        <v>1704857</v>
      </c>
      <c r="Z1006" s="56">
        <v>1357</v>
      </c>
      <c r="AA1006" s="88">
        <f t="shared" si="70"/>
        <v>2614928</v>
      </c>
      <c r="AB1006" s="56">
        <v>1802478</v>
      </c>
      <c r="AC1006" s="56">
        <v>110798</v>
      </c>
      <c r="AD1006" s="56">
        <f t="shared" si="71"/>
        <v>1913276</v>
      </c>
      <c r="AE1006" s="56">
        <v>559700</v>
      </c>
      <c r="AF1006" s="88">
        <v>2472976</v>
      </c>
      <c r="AG1006" s="56"/>
      <c r="AH1006" s="56"/>
      <c r="AI1006" s="56"/>
    </row>
    <row r="1007" spans="1:35">
      <c r="A1007" s="4"/>
      <c r="B1007" s="2">
        <v>4</v>
      </c>
      <c r="C1007" s="4" t="s">
        <v>393</v>
      </c>
      <c r="D1007" s="18" t="s">
        <v>3010</v>
      </c>
      <c r="E1007" s="18" t="s">
        <v>3011</v>
      </c>
      <c r="F1007" s="18"/>
      <c r="G1007" s="19" t="s">
        <v>3012</v>
      </c>
      <c r="H1007" s="34">
        <v>2.6995331E-5</v>
      </c>
      <c r="I1007" s="55">
        <v>994853</v>
      </c>
      <c r="J1007" s="55">
        <v>-85771</v>
      </c>
      <c r="K1007" s="55">
        <v>-171</v>
      </c>
      <c r="L1007" s="55">
        <v>116328</v>
      </c>
      <c r="M1007" s="55">
        <v>8598</v>
      </c>
      <c r="N1007" s="87">
        <v>0</v>
      </c>
      <c r="O1007" s="55">
        <v>20319</v>
      </c>
      <c r="P1007" s="55">
        <v>-34043</v>
      </c>
      <c r="Q1007" s="56">
        <f t="shared" si="68"/>
        <v>1020113</v>
      </c>
      <c r="R1007" s="56">
        <v>15995</v>
      </c>
      <c r="S1007" s="56">
        <v>31091</v>
      </c>
      <c r="T1007" s="56">
        <v>196577</v>
      </c>
      <c r="U1007" s="56">
        <v>280334</v>
      </c>
      <c r="V1007" s="88">
        <f t="shared" si="69"/>
        <v>523997</v>
      </c>
      <c r="W1007" s="56">
        <v>30460</v>
      </c>
      <c r="X1007" s="56">
        <v>28276</v>
      </c>
      <c r="Y1007" s="56">
        <v>110196</v>
      </c>
      <c r="Z1007" s="56">
        <v>66</v>
      </c>
      <c r="AA1007" s="88">
        <f t="shared" si="70"/>
        <v>168998</v>
      </c>
      <c r="AB1007" s="56">
        <v>116328</v>
      </c>
      <c r="AC1007" s="56">
        <v>7340</v>
      </c>
      <c r="AD1007" s="56">
        <f t="shared" si="71"/>
        <v>123668</v>
      </c>
      <c r="AE1007" s="56">
        <v>56588</v>
      </c>
      <c r="AF1007" s="88">
        <v>180256</v>
      </c>
      <c r="AG1007" s="56"/>
      <c r="AH1007" s="56"/>
      <c r="AI1007" s="56"/>
    </row>
    <row r="1008" spans="1:35">
      <c r="A1008" s="4"/>
      <c r="B1008" s="2">
        <v>4</v>
      </c>
      <c r="C1008" s="4" t="s">
        <v>393</v>
      </c>
      <c r="D1008" s="18" t="s">
        <v>3013</v>
      </c>
      <c r="E1008" s="18" t="s">
        <v>3014</v>
      </c>
      <c r="F1008" s="18"/>
      <c r="G1008" s="19" t="s">
        <v>3015</v>
      </c>
      <c r="H1008" s="34">
        <v>7.4831929999999998E-6</v>
      </c>
      <c r="I1008" s="55">
        <v>320330</v>
      </c>
      <c r="J1008" s="55">
        <v>-23776</v>
      </c>
      <c r="K1008" s="55">
        <v>-47</v>
      </c>
      <c r="L1008" s="55">
        <v>25668</v>
      </c>
      <c r="M1008" s="55">
        <v>2383</v>
      </c>
      <c r="N1008" s="87">
        <v>0</v>
      </c>
      <c r="O1008" s="55">
        <v>5633</v>
      </c>
      <c r="P1008" s="55">
        <v>-47412</v>
      </c>
      <c r="Q1008" s="56">
        <f t="shared" si="68"/>
        <v>282779</v>
      </c>
      <c r="R1008" s="56">
        <v>4434</v>
      </c>
      <c r="S1008" s="56">
        <v>8619</v>
      </c>
      <c r="T1008" s="56">
        <v>54492</v>
      </c>
      <c r="U1008" s="56">
        <v>108141</v>
      </c>
      <c r="V1008" s="88">
        <f t="shared" si="69"/>
        <v>175686</v>
      </c>
      <c r="W1008" s="56">
        <v>8444</v>
      </c>
      <c r="X1008" s="56">
        <v>7838</v>
      </c>
      <c r="Y1008" s="56">
        <v>30547</v>
      </c>
      <c r="Z1008" s="56">
        <v>24006</v>
      </c>
      <c r="AA1008" s="88">
        <f t="shared" si="70"/>
        <v>70835</v>
      </c>
      <c r="AB1008" s="56">
        <v>25668</v>
      </c>
      <c r="AC1008" s="56">
        <v>8613</v>
      </c>
      <c r="AD1008" s="56">
        <f t="shared" si="71"/>
        <v>34281</v>
      </c>
      <c r="AE1008" s="56">
        <v>17897</v>
      </c>
      <c r="AF1008" s="88">
        <v>52178</v>
      </c>
      <c r="AG1008" s="56"/>
      <c r="AH1008" s="56"/>
      <c r="AI1008" s="56"/>
    </row>
    <row r="1009" spans="1:35">
      <c r="A1009" s="4"/>
      <c r="B1009" s="2">
        <v>4</v>
      </c>
      <c r="C1009" s="4" t="s">
        <v>393</v>
      </c>
      <c r="D1009" s="18" t="s">
        <v>3016</v>
      </c>
      <c r="E1009" s="18" t="s">
        <v>3017</v>
      </c>
      <c r="F1009" s="18"/>
      <c r="G1009" s="19" t="s">
        <v>3018</v>
      </c>
      <c r="H1009" s="34">
        <v>7.1476830000000004E-6</v>
      </c>
      <c r="I1009" s="55">
        <v>256631</v>
      </c>
      <c r="J1009" s="55">
        <v>-22710</v>
      </c>
      <c r="K1009" s="55">
        <v>-45</v>
      </c>
      <c r="L1009" s="55">
        <v>31802</v>
      </c>
      <c r="M1009" s="55">
        <v>2277</v>
      </c>
      <c r="N1009" s="87">
        <v>0</v>
      </c>
      <c r="O1009" s="55">
        <v>5380</v>
      </c>
      <c r="P1009" s="55">
        <v>-3235</v>
      </c>
      <c r="Q1009" s="56">
        <f t="shared" si="68"/>
        <v>270100</v>
      </c>
      <c r="R1009" s="56">
        <v>4235</v>
      </c>
      <c r="S1009" s="56">
        <v>8232</v>
      </c>
      <c r="T1009" s="56">
        <v>52049</v>
      </c>
      <c r="U1009" s="56">
        <v>12773</v>
      </c>
      <c r="V1009" s="88">
        <f t="shared" si="69"/>
        <v>77289</v>
      </c>
      <c r="W1009" s="56">
        <v>8065</v>
      </c>
      <c r="X1009" s="56">
        <v>7487</v>
      </c>
      <c r="Y1009" s="56">
        <v>29177</v>
      </c>
      <c r="Z1009" s="56">
        <v>606</v>
      </c>
      <c r="AA1009" s="88">
        <f t="shared" si="70"/>
        <v>45335</v>
      </c>
      <c r="AB1009" s="56">
        <v>31802</v>
      </c>
      <c r="AC1009" s="56">
        <v>942</v>
      </c>
      <c r="AD1009" s="56">
        <f t="shared" si="71"/>
        <v>32744</v>
      </c>
      <c r="AE1009" s="56">
        <v>2497</v>
      </c>
      <c r="AF1009" s="88">
        <v>35241</v>
      </c>
      <c r="AG1009" s="56"/>
      <c r="AH1009" s="56"/>
      <c r="AI1009" s="56"/>
    </row>
    <row r="1010" spans="1:35">
      <c r="A1010" s="4"/>
      <c r="B1010" s="2">
        <v>4</v>
      </c>
      <c r="C1010" s="4" t="s">
        <v>393</v>
      </c>
      <c r="D1010" s="18" t="s">
        <v>3019</v>
      </c>
      <c r="E1010" s="18" t="s">
        <v>3020</v>
      </c>
      <c r="F1010" s="18"/>
      <c r="G1010" s="19" t="s">
        <v>3021</v>
      </c>
      <c r="H1010" s="34">
        <v>1.31107588E-4</v>
      </c>
      <c r="I1010" s="55">
        <v>4894129</v>
      </c>
      <c r="J1010" s="55">
        <v>-416562</v>
      </c>
      <c r="K1010" s="55">
        <v>-829</v>
      </c>
      <c r="L1010" s="55">
        <v>555748</v>
      </c>
      <c r="M1010" s="55">
        <v>41757</v>
      </c>
      <c r="N1010" s="87">
        <v>0</v>
      </c>
      <c r="O1010" s="55">
        <v>98686</v>
      </c>
      <c r="P1010" s="55">
        <v>-218568</v>
      </c>
      <c r="Q1010" s="56">
        <f t="shared" si="68"/>
        <v>4954361</v>
      </c>
      <c r="R1010" s="56">
        <v>77683</v>
      </c>
      <c r="S1010" s="56">
        <v>151000</v>
      </c>
      <c r="T1010" s="56">
        <v>954712</v>
      </c>
      <c r="U1010" s="56">
        <v>1244479</v>
      </c>
      <c r="V1010" s="88">
        <f t="shared" si="69"/>
        <v>2427874</v>
      </c>
      <c r="W1010" s="56">
        <v>147934</v>
      </c>
      <c r="X1010" s="56">
        <v>137328</v>
      </c>
      <c r="Y1010" s="56">
        <v>535187</v>
      </c>
      <c r="Z1010" s="56">
        <v>345</v>
      </c>
      <c r="AA1010" s="88">
        <f t="shared" si="70"/>
        <v>820794</v>
      </c>
      <c r="AB1010" s="56">
        <v>555748</v>
      </c>
      <c r="AC1010" s="56">
        <v>44866</v>
      </c>
      <c r="AD1010" s="56">
        <f t="shared" si="71"/>
        <v>600614</v>
      </c>
      <c r="AE1010" s="56">
        <v>252842</v>
      </c>
      <c r="AF1010" s="88">
        <v>853456</v>
      </c>
      <c r="AG1010" s="56"/>
      <c r="AH1010" s="56"/>
      <c r="AI1010" s="56"/>
    </row>
    <row r="1011" spans="1:35">
      <c r="A1011" s="4"/>
      <c r="B1011" s="2">
        <v>4</v>
      </c>
      <c r="C1011" s="4" t="s">
        <v>393</v>
      </c>
      <c r="D1011" s="18" t="s">
        <v>3022</v>
      </c>
      <c r="E1011" s="18" t="s">
        <v>3023</v>
      </c>
      <c r="F1011" s="18"/>
      <c r="G1011" s="19" t="s">
        <v>3024</v>
      </c>
      <c r="H1011" s="34">
        <v>8.0950430000000006E-6</v>
      </c>
      <c r="I1011" s="55">
        <v>278901</v>
      </c>
      <c r="J1011" s="55">
        <v>-25720</v>
      </c>
      <c r="K1011" s="55">
        <v>-51</v>
      </c>
      <c r="L1011" s="55">
        <v>37752</v>
      </c>
      <c r="M1011" s="55">
        <v>2578</v>
      </c>
      <c r="N1011" s="87">
        <v>0</v>
      </c>
      <c r="O1011" s="55">
        <v>6093</v>
      </c>
      <c r="P1011" s="55">
        <v>6347</v>
      </c>
      <c r="Q1011" s="56">
        <f t="shared" si="68"/>
        <v>305900</v>
      </c>
      <c r="R1011" s="56">
        <v>4796</v>
      </c>
      <c r="S1011" s="56">
        <v>9323</v>
      </c>
      <c r="T1011" s="56">
        <v>58947</v>
      </c>
      <c r="U1011" s="56">
        <v>70493</v>
      </c>
      <c r="V1011" s="88">
        <f t="shared" si="69"/>
        <v>143559</v>
      </c>
      <c r="W1011" s="56">
        <v>9134</v>
      </c>
      <c r="X1011" s="56">
        <v>8479</v>
      </c>
      <c r="Y1011" s="56">
        <v>33044</v>
      </c>
      <c r="Z1011" s="56">
        <v>23</v>
      </c>
      <c r="AA1011" s="88">
        <f t="shared" si="70"/>
        <v>50680</v>
      </c>
      <c r="AB1011" s="56">
        <v>37752</v>
      </c>
      <c r="AC1011" s="56">
        <v>-668</v>
      </c>
      <c r="AD1011" s="56">
        <f t="shared" si="71"/>
        <v>37084</v>
      </c>
      <c r="AE1011" s="56">
        <v>13863</v>
      </c>
      <c r="AF1011" s="88">
        <v>50947</v>
      </c>
      <c r="AG1011" s="56"/>
      <c r="AH1011" s="56"/>
      <c r="AI1011" s="56"/>
    </row>
    <row r="1012" spans="1:35">
      <c r="A1012" s="4"/>
      <c r="B1012" s="2">
        <v>4</v>
      </c>
      <c r="C1012" s="4" t="s">
        <v>393</v>
      </c>
      <c r="D1012" s="18" t="s">
        <v>3025</v>
      </c>
      <c r="E1012" s="18" t="s">
        <v>3026</v>
      </c>
      <c r="F1012" s="18"/>
      <c r="G1012" s="19" t="s">
        <v>3027</v>
      </c>
      <c r="H1012" s="34">
        <v>2.4621897000000001E-5</v>
      </c>
      <c r="I1012" s="55">
        <v>908744</v>
      </c>
      <c r="J1012" s="55">
        <v>-78230</v>
      </c>
      <c r="K1012" s="55">
        <v>-156</v>
      </c>
      <c r="L1012" s="55">
        <v>105900</v>
      </c>
      <c r="M1012" s="55">
        <v>7841</v>
      </c>
      <c r="N1012" s="87">
        <v>0</v>
      </c>
      <c r="O1012" s="55">
        <v>18533</v>
      </c>
      <c r="P1012" s="55">
        <v>-32207</v>
      </c>
      <c r="Q1012" s="56">
        <f t="shared" si="68"/>
        <v>930425</v>
      </c>
      <c r="R1012" s="56">
        <v>14589</v>
      </c>
      <c r="S1012" s="56">
        <v>28358</v>
      </c>
      <c r="T1012" s="56">
        <v>179294</v>
      </c>
      <c r="U1012" s="56">
        <v>229037</v>
      </c>
      <c r="V1012" s="88">
        <f t="shared" si="69"/>
        <v>451278</v>
      </c>
      <c r="W1012" s="56">
        <v>27782</v>
      </c>
      <c r="X1012" s="56">
        <v>25790</v>
      </c>
      <c r="Y1012" s="56">
        <v>100508</v>
      </c>
      <c r="Z1012" s="56">
        <v>66</v>
      </c>
      <c r="AA1012" s="88">
        <f t="shared" si="70"/>
        <v>154146</v>
      </c>
      <c r="AB1012" s="56">
        <v>105900</v>
      </c>
      <c r="AC1012" s="56">
        <v>6895</v>
      </c>
      <c r="AD1012" s="56">
        <f t="shared" si="71"/>
        <v>112795</v>
      </c>
      <c r="AE1012" s="56">
        <v>46336</v>
      </c>
      <c r="AF1012" s="88">
        <v>159131</v>
      </c>
      <c r="AG1012" s="56"/>
      <c r="AH1012" s="56"/>
      <c r="AI1012" s="56"/>
    </row>
    <row r="1013" spans="1:35">
      <c r="A1013" s="4"/>
      <c r="B1013" s="2">
        <v>4</v>
      </c>
      <c r="C1013" s="4" t="s">
        <v>393</v>
      </c>
      <c r="D1013" s="18" t="s">
        <v>3028</v>
      </c>
      <c r="E1013" s="18" t="s">
        <v>3029</v>
      </c>
      <c r="F1013" s="18"/>
      <c r="G1013" s="19" t="s">
        <v>3030</v>
      </c>
      <c r="H1013" s="34">
        <v>1.25601259E-4</v>
      </c>
      <c r="I1013" s="55">
        <v>4796426</v>
      </c>
      <c r="J1013" s="55">
        <v>-399067</v>
      </c>
      <c r="K1013" s="55">
        <v>-794</v>
      </c>
      <c r="L1013" s="55">
        <v>516482</v>
      </c>
      <c r="M1013" s="55">
        <v>40003</v>
      </c>
      <c r="N1013" s="87">
        <v>0</v>
      </c>
      <c r="O1013" s="55">
        <v>94541</v>
      </c>
      <c r="P1013" s="55">
        <v>-301306</v>
      </c>
      <c r="Q1013" s="56">
        <f t="shared" si="68"/>
        <v>4746285</v>
      </c>
      <c r="R1013" s="56">
        <v>74421</v>
      </c>
      <c r="S1013" s="56">
        <v>144658</v>
      </c>
      <c r="T1013" s="56">
        <v>914616</v>
      </c>
      <c r="U1013" s="56">
        <v>922407</v>
      </c>
      <c r="V1013" s="88">
        <f t="shared" si="69"/>
        <v>2056102</v>
      </c>
      <c r="W1013" s="56">
        <v>141721</v>
      </c>
      <c r="X1013" s="56">
        <v>131561</v>
      </c>
      <c r="Y1013" s="56">
        <v>512710</v>
      </c>
      <c r="Z1013" s="56">
        <v>106940</v>
      </c>
      <c r="AA1013" s="88">
        <f t="shared" si="70"/>
        <v>892932</v>
      </c>
      <c r="AB1013" s="56">
        <v>516482</v>
      </c>
      <c r="AC1013" s="56">
        <v>58907</v>
      </c>
      <c r="AD1013" s="56">
        <f t="shared" si="71"/>
        <v>575389</v>
      </c>
      <c r="AE1013" s="56">
        <v>169576</v>
      </c>
      <c r="AF1013" s="88">
        <v>744965</v>
      </c>
      <c r="AG1013" s="56"/>
      <c r="AH1013" s="56"/>
      <c r="AI1013" s="56"/>
    </row>
    <row r="1014" spans="1:35">
      <c r="A1014" s="4"/>
      <c r="B1014" s="2">
        <v>4</v>
      </c>
      <c r="C1014" s="4" t="s">
        <v>393</v>
      </c>
      <c r="D1014" s="18" t="s">
        <v>3031</v>
      </c>
      <c r="E1014" s="18" t="s">
        <v>3032</v>
      </c>
      <c r="F1014" s="18"/>
      <c r="G1014" s="19" t="s">
        <v>3033</v>
      </c>
      <c r="H1014" s="34">
        <v>4.120855E-6</v>
      </c>
      <c r="I1014" s="55">
        <v>160129</v>
      </c>
      <c r="J1014" s="55">
        <v>-13093</v>
      </c>
      <c r="K1014" s="55">
        <v>-26</v>
      </c>
      <c r="L1014" s="55">
        <v>16537</v>
      </c>
      <c r="M1014" s="55">
        <v>1313</v>
      </c>
      <c r="N1014" s="87">
        <v>0</v>
      </c>
      <c r="O1014" s="55">
        <v>3102</v>
      </c>
      <c r="P1014" s="55">
        <v>-12241</v>
      </c>
      <c r="Q1014" s="56">
        <f t="shared" si="68"/>
        <v>155721</v>
      </c>
      <c r="R1014" s="56">
        <v>2442</v>
      </c>
      <c r="S1014" s="56">
        <v>4746</v>
      </c>
      <c r="T1014" s="56">
        <v>30008</v>
      </c>
      <c r="U1014" s="56">
        <v>42071</v>
      </c>
      <c r="V1014" s="88">
        <f t="shared" si="69"/>
        <v>79267</v>
      </c>
      <c r="W1014" s="56">
        <v>4650</v>
      </c>
      <c r="X1014" s="56">
        <v>4316</v>
      </c>
      <c r="Y1014" s="56">
        <v>16822</v>
      </c>
      <c r="Z1014" s="56">
        <v>3444</v>
      </c>
      <c r="AA1014" s="88">
        <f t="shared" si="70"/>
        <v>29232</v>
      </c>
      <c r="AB1014" s="56">
        <v>16537</v>
      </c>
      <c r="AC1014" s="56">
        <v>2341</v>
      </c>
      <c r="AD1014" s="56">
        <f t="shared" si="71"/>
        <v>18878</v>
      </c>
      <c r="AE1014" s="56">
        <v>7982</v>
      </c>
      <c r="AF1014" s="88">
        <v>26860</v>
      </c>
      <c r="AG1014" s="56"/>
      <c r="AH1014" s="56"/>
      <c r="AI1014" s="56"/>
    </row>
    <row r="1015" spans="1:35">
      <c r="A1015" s="4"/>
      <c r="B1015" s="2">
        <v>4</v>
      </c>
      <c r="C1015" s="4" t="s">
        <v>393</v>
      </c>
      <c r="D1015" s="18" t="s">
        <v>3034</v>
      </c>
      <c r="E1015" s="18" t="s">
        <v>3035</v>
      </c>
      <c r="F1015" s="18"/>
      <c r="G1015" s="19" t="s">
        <v>3036</v>
      </c>
      <c r="H1015" s="34">
        <v>4.4345223E-5</v>
      </c>
      <c r="I1015" s="55">
        <v>1596275</v>
      </c>
      <c r="J1015" s="55">
        <v>-140896</v>
      </c>
      <c r="K1015" s="55">
        <v>-280</v>
      </c>
      <c r="L1015" s="55">
        <v>196699</v>
      </c>
      <c r="M1015" s="55">
        <v>14123</v>
      </c>
      <c r="N1015" s="87">
        <v>0</v>
      </c>
      <c r="O1015" s="55">
        <v>33379</v>
      </c>
      <c r="P1015" s="55">
        <v>-23560</v>
      </c>
      <c r="Q1015" s="56">
        <f t="shared" si="68"/>
        <v>1675740</v>
      </c>
      <c r="R1015" s="56">
        <v>26275</v>
      </c>
      <c r="S1015" s="56">
        <v>51074</v>
      </c>
      <c r="T1015" s="56">
        <v>322917</v>
      </c>
      <c r="U1015" s="56">
        <v>301750</v>
      </c>
      <c r="V1015" s="88">
        <f t="shared" si="69"/>
        <v>702016</v>
      </c>
      <c r="W1015" s="56">
        <v>50037</v>
      </c>
      <c r="X1015" s="56">
        <v>46449</v>
      </c>
      <c r="Y1015" s="56">
        <v>181019</v>
      </c>
      <c r="Z1015" s="56">
        <v>144</v>
      </c>
      <c r="AA1015" s="88">
        <f t="shared" si="70"/>
        <v>277649</v>
      </c>
      <c r="AB1015" s="56">
        <v>196699</v>
      </c>
      <c r="AC1015" s="56">
        <v>6450</v>
      </c>
      <c r="AD1015" s="56">
        <f t="shared" si="71"/>
        <v>203149</v>
      </c>
      <c r="AE1015" s="56">
        <v>60572</v>
      </c>
      <c r="AF1015" s="88">
        <v>263721</v>
      </c>
      <c r="AG1015" s="56"/>
      <c r="AH1015" s="56"/>
      <c r="AI1015" s="56"/>
    </row>
    <row r="1016" spans="1:35">
      <c r="A1016" s="4"/>
      <c r="B1016" s="2">
        <v>4</v>
      </c>
      <c r="C1016" s="4" t="s">
        <v>393</v>
      </c>
      <c r="D1016" s="18" t="s">
        <v>3037</v>
      </c>
      <c r="E1016" s="18" t="s">
        <v>3038</v>
      </c>
      <c r="F1016" s="18"/>
      <c r="G1016" s="19" t="s">
        <v>3039</v>
      </c>
      <c r="H1016" s="34">
        <v>9.9772029999999995E-5</v>
      </c>
      <c r="I1016" s="55">
        <v>3722462</v>
      </c>
      <c r="J1016" s="55">
        <v>-317001</v>
      </c>
      <c r="K1016" s="55">
        <v>-630</v>
      </c>
      <c r="L1016" s="55">
        <v>423207</v>
      </c>
      <c r="M1016" s="55">
        <v>31777</v>
      </c>
      <c r="N1016" s="87">
        <v>0</v>
      </c>
      <c r="O1016" s="55">
        <v>75099</v>
      </c>
      <c r="P1016" s="55">
        <v>-164677</v>
      </c>
      <c r="Q1016" s="56">
        <f t="shared" si="68"/>
        <v>3770237</v>
      </c>
      <c r="R1016" s="56">
        <v>59117</v>
      </c>
      <c r="S1016" s="56">
        <v>114910</v>
      </c>
      <c r="T1016" s="56">
        <v>726530</v>
      </c>
      <c r="U1016" s="56">
        <v>752503</v>
      </c>
      <c r="V1016" s="88">
        <f t="shared" si="69"/>
        <v>1653060</v>
      </c>
      <c r="W1016" s="56">
        <v>112577</v>
      </c>
      <c r="X1016" s="56">
        <v>104506</v>
      </c>
      <c r="Y1016" s="56">
        <v>407274</v>
      </c>
      <c r="Z1016" s="56">
        <v>10111</v>
      </c>
      <c r="AA1016" s="88">
        <f t="shared" si="70"/>
        <v>634468</v>
      </c>
      <c r="AB1016" s="56">
        <v>423207</v>
      </c>
      <c r="AC1016" s="56">
        <v>33856</v>
      </c>
      <c r="AD1016" s="56">
        <f t="shared" si="71"/>
        <v>457063</v>
      </c>
      <c r="AE1016" s="56">
        <v>151705</v>
      </c>
      <c r="AF1016" s="88">
        <v>608768</v>
      </c>
      <c r="AG1016" s="56"/>
      <c r="AH1016" s="56"/>
      <c r="AI1016" s="56"/>
    </row>
    <row r="1017" spans="1:35">
      <c r="A1017" s="4"/>
      <c r="B1017" s="2">
        <v>4</v>
      </c>
      <c r="C1017" s="4" t="s">
        <v>393</v>
      </c>
      <c r="D1017" s="18" t="s">
        <v>3040</v>
      </c>
      <c r="E1017" s="18" t="s">
        <v>3041</v>
      </c>
      <c r="F1017" s="18"/>
      <c r="G1017" s="19" t="s">
        <v>3042</v>
      </c>
      <c r="H1017" s="34">
        <v>1.4835456E-5</v>
      </c>
      <c r="I1017" s="55">
        <v>520332</v>
      </c>
      <c r="J1017" s="55">
        <v>-47136</v>
      </c>
      <c r="K1017" s="55">
        <v>-94</v>
      </c>
      <c r="L1017" s="55">
        <v>67828</v>
      </c>
      <c r="M1017" s="55">
        <v>4725</v>
      </c>
      <c r="N1017" s="87">
        <v>0</v>
      </c>
      <c r="O1017" s="55">
        <v>11166</v>
      </c>
      <c r="P1017" s="55">
        <v>3789</v>
      </c>
      <c r="Q1017" s="56">
        <f t="shared" si="68"/>
        <v>560610</v>
      </c>
      <c r="R1017" s="56">
        <v>8790</v>
      </c>
      <c r="S1017" s="56">
        <v>17086</v>
      </c>
      <c r="T1017" s="56">
        <v>108030</v>
      </c>
      <c r="U1017" s="56">
        <v>137077</v>
      </c>
      <c r="V1017" s="88">
        <f t="shared" si="69"/>
        <v>270983</v>
      </c>
      <c r="W1017" s="56">
        <v>16739</v>
      </c>
      <c r="X1017" s="56">
        <v>15539</v>
      </c>
      <c r="Y1017" s="56">
        <v>60559</v>
      </c>
      <c r="Z1017" s="56">
        <v>42</v>
      </c>
      <c r="AA1017" s="88">
        <f t="shared" si="70"/>
        <v>92879</v>
      </c>
      <c r="AB1017" s="56">
        <v>67828</v>
      </c>
      <c r="AC1017" s="56">
        <v>134</v>
      </c>
      <c r="AD1017" s="56">
        <f t="shared" si="71"/>
        <v>67962</v>
      </c>
      <c r="AE1017" s="56">
        <v>27169</v>
      </c>
      <c r="AF1017" s="88">
        <v>95131</v>
      </c>
      <c r="AG1017" s="56"/>
      <c r="AH1017" s="56"/>
      <c r="AI1017" s="56"/>
    </row>
    <row r="1018" spans="1:35">
      <c r="A1018" s="4"/>
      <c r="B1018" s="2">
        <v>4</v>
      </c>
      <c r="C1018" s="4" t="s">
        <v>393</v>
      </c>
      <c r="D1018" s="18" t="s">
        <v>3043</v>
      </c>
      <c r="E1018" s="18" t="s">
        <v>3044</v>
      </c>
      <c r="F1018" s="18"/>
      <c r="G1018" s="19" t="s">
        <v>3045</v>
      </c>
      <c r="H1018" s="34">
        <v>1.6469887000000001E-5</v>
      </c>
      <c r="I1018" s="55">
        <v>664626</v>
      </c>
      <c r="J1018" s="55">
        <v>-52329</v>
      </c>
      <c r="K1018" s="55">
        <v>-104</v>
      </c>
      <c r="L1018" s="55">
        <v>62458</v>
      </c>
      <c r="M1018" s="55">
        <v>5245</v>
      </c>
      <c r="N1018" s="87">
        <v>0</v>
      </c>
      <c r="O1018" s="55">
        <v>12397</v>
      </c>
      <c r="P1018" s="55">
        <v>-69920</v>
      </c>
      <c r="Q1018" s="56">
        <f t="shared" si="68"/>
        <v>622373</v>
      </c>
      <c r="R1018" s="56">
        <v>9759</v>
      </c>
      <c r="S1018" s="56">
        <v>18969</v>
      </c>
      <c r="T1018" s="56">
        <v>119932</v>
      </c>
      <c r="U1018" s="56">
        <v>219223</v>
      </c>
      <c r="V1018" s="88">
        <f t="shared" si="69"/>
        <v>367883</v>
      </c>
      <c r="W1018" s="56">
        <v>18584</v>
      </c>
      <c r="X1018" s="56">
        <v>17251</v>
      </c>
      <c r="Y1018" s="56">
        <v>67231</v>
      </c>
      <c r="Z1018" s="56">
        <v>23766</v>
      </c>
      <c r="AA1018" s="88">
        <f t="shared" si="70"/>
        <v>126832</v>
      </c>
      <c r="AB1018" s="56">
        <v>62458</v>
      </c>
      <c r="AC1018" s="56">
        <v>12992</v>
      </c>
      <c r="AD1018" s="56">
        <f t="shared" si="71"/>
        <v>75450</v>
      </c>
      <c r="AE1018" s="56">
        <v>40592</v>
      </c>
      <c r="AF1018" s="88">
        <v>116042</v>
      </c>
      <c r="AG1018" s="56"/>
      <c r="AH1018" s="56"/>
      <c r="AI1018" s="56"/>
    </row>
    <row r="1019" spans="1:35">
      <c r="A1019" s="4"/>
      <c r="B1019" s="2">
        <v>4</v>
      </c>
      <c r="C1019" s="4" t="s">
        <v>393</v>
      </c>
      <c r="D1019" s="18" t="s">
        <v>3046</v>
      </c>
      <c r="E1019" s="18" t="s">
        <v>3047</v>
      </c>
      <c r="F1019" s="18"/>
      <c r="G1019" s="19" t="s">
        <v>3048</v>
      </c>
      <c r="H1019" s="34">
        <v>9.3173249000000005E-5</v>
      </c>
      <c r="I1019" s="55">
        <v>3451373</v>
      </c>
      <c r="J1019" s="55">
        <v>-296035</v>
      </c>
      <c r="K1019" s="55">
        <v>-589</v>
      </c>
      <c r="L1019" s="55">
        <v>398892</v>
      </c>
      <c r="M1019" s="55">
        <v>29675</v>
      </c>
      <c r="N1019" s="87">
        <v>0</v>
      </c>
      <c r="O1019" s="55">
        <v>70132</v>
      </c>
      <c r="P1019" s="55">
        <v>-132569</v>
      </c>
      <c r="Q1019" s="56">
        <f t="shared" si="68"/>
        <v>3520879</v>
      </c>
      <c r="R1019" s="56">
        <v>55207</v>
      </c>
      <c r="S1019" s="56">
        <v>107310</v>
      </c>
      <c r="T1019" s="56">
        <v>678478</v>
      </c>
      <c r="U1019" s="56">
        <v>792626</v>
      </c>
      <c r="V1019" s="88">
        <f t="shared" si="69"/>
        <v>1633621</v>
      </c>
      <c r="W1019" s="56">
        <v>105131</v>
      </c>
      <c r="X1019" s="56">
        <v>97594</v>
      </c>
      <c r="Y1019" s="56">
        <v>380337</v>
      </c>
      <c r="Z1019" s="56">
        <v>266</v>
      </c>
      <c r="AA1019" s="88">
        <f t="shared" si="70"/>
        <v>583328</v>
      </c>
      <c r="AB1019" s="56">
        <v>398892</v>
      </c>
      <c r="AC1019" s="56">
        <v>27942</v>
      </c>
      <c r="AD1019" s="56">
        <f t="shared" si="71"/>
        <v>426834</v>
      </c>
      <c r="AE1019" s="56">
        <v>160864</v>
      </c>
      <c r="AF1019" s="88">
        <v>587698</v>
      </c>
      <c r="AG1019" s="56"/>
      <c r="AH1019" s="56"/>
      <c r="AI1019" s="56"/>
    </row>
    <row r="1020" spans="1:35">
      <c r="A1020" s="4"/>
      <c r="B1020" s="2">
        <v>4</v>
      </c>
      <c r="C1020" s="4" t="s">
        <v>393</v>
      </c>
      <c r="D1020" s="18" t="s">
        <v>3049</v>
      </c>
      <c r="E1020" s="18" t="s">
        <v>3050</v>
      </c>
      <c r="F1020" s="18"/>
      <c r="G1020" s="19" t="s">
        <v>3051</v>
      </c>
      <c r="H1020" s="34">
        <v>2.5045219000000001E-5</v>
      </c>
      <c r="I1020" s="55">
        <v>820655</v>
      </c>
      <c r="J1020" s="55">
        <v>-79575</v>
      </c>
      <c r="K1020" s="55">
        <v>-158</v>
      </c>
      <c r="L1020" s="55">
        <v>123034</v>
      </c>
      <c r="M1020" s="55">
        <v>7977</v>
      </c>
      <c r="N1020" s="87">
        <v>0</v>
      </c>
      <c r="O1020" s="55">
        <v>18852</v>
      </c>
      <c r="P1020" s="55">
        <v>55637</v>
      </c>
      <c r="Q1020" s="56">
        <f t="shared" si="68"/>
        <v>946422</v>
      </c>
      <c r="R1020" s="56">
        <v>14840</v>
      </c>
      <c r="S1020" s="56">
        <v>28845</v>
      </c>
      <c r="T1020" s="56">
        <v>182377</v>
      </c>
      <c r="U1020" s="56">
        <v>311109</v>
      </c>
      <c r="V1020" s="88">
        <f t="shared" si="69"/>
        <v>537171</v>
      </c>
      <c r="W1020" s="56">
        <v>28260</v>
      </c>
      <c r="X1020" s="56">
        <v>26234</v>
      </c>
      <c r="Y1020" s="56">
        <v>102236</v>
      </c>
      <c r="Z1020" s="56">
        <v>55</v>
      </c>
      <c r="AA1020" s="88">
        <f t="shared" si="70"/>
        <v>156785</v>
      </c>
      <c r="AB1020" s="56">
        <v>123034</v>
      </c>
      <c r="AC1020" s="56">
        <v>-8300</v>
      </c>
      <c r="AD1020" s="56">
        <f t="shared" si="71"/>
        <v>114734</v>
      </c>
      <c r="AE1020" s="56">
        <v>60523</v>
      </c>
      <c r="AF1020" s="88">
        <v>175257</v>
      </c>
      <c r="AG1020" s="56"/>
      <c r="AH1020" s="56"/>
      <c r="AI1020" s="56"/>
    </row>
    <row r="1021" spans="1:35">
      <c r="A1021" s="4"/>
      <c r="B1021" s="2">
        <v>4</v>
      </c>
      <c r="C1021" s="4" t="s">
        <v>393</v>
      </c>
      <c r="D1021" s="18" t="s">
        <v>3052</v>
      </c>
      <c r="E1021" s="18" t="s">
        <v>3053</v>
      </c>
      <c r="F1021" s="18"/>
      <c r="G1021" s="19" t="s">
        <v>3054</v>
      </c>
      <c r="H1021" s="34">
        <v>2.6616702000000001E-5</v>
      </c>
      <c r="I1021" s="55">
        <v>950596</v>
      </c>
      <c r="J1021" s="55">
        <v>-84568</v>
      </c>
      <c r="K1021" s="55">
        <v>-168</v>
      </c>
      <c r="L1021" s="55">
        <v>119172</v>
      </c>
      <c r="M1021" s="55">
        <v>8477</v>
      </c>
      <c r="N1021" s="87">
        <v>0</v>
      </c>
      <c r="O1021" s="55">
        <v>20034</v>
      </c>
      <c r="P1021" s="55">
        <v>-7737</v>
      </c>
      <c r="Q1021" s="56">
        <f t="shared" si="68"/>
        <v>1005806</v>
      </c>
      <c r="R1021" s="56">
        <v>15771</v>
      </c>
      <c r="S1021" s="56">
        <v>30655</v>
      </c>
      <c r="T1021" s="56">
        <v>193820</v>
      </c>
      <c r="U1021" s="56">
        <v>250461</v>
      </c>
      <c r="V1021" s="88">
        <f t="shared" si="69"/>
        <v>490707</v>
      </c>
      <c r="W1021" s="56">
        <v>30033</v>
      </c>
      <c r="X1021" s="56">
        <v>27880</v>
      </c>
      <c r="Y1021" s="56">
        <v>108651</v>
      </c>
      <c r="Z1021" s="56">
        <v>73</v>
      </c>
      <c r="AA1021" s="88">
        <f t="shared" si="70"/>
        <v>166637</v>
      </c>
      <c r="AB1021" s="56">
        <v>119172</v>
      </c>
      <c r="AC1021" s="56">
        <v>2761</v>
      </c>
      <c r="AD1021" s="56">
        <f t="shared" si="71"/>
        <v>121933</v>
      </c>
      <c r="AE1021" s="56">
        <v>50001</v>
      </c>
      <c r="AF1021" s="88">
        <v>171934</v>
      </c>
      <c r="AG1021" s="56"/>
      <c r="AH1021" s="56"/>
      <c r="AI1021" s="56"/>
    </row>
    <row r="1022" spans="1:35">
      <c r="A1022" s="4"/>
      <c r="B1022" s="2">
        <v>4</v>
      </c>
      <c r="C1022" s="4" t="s">
        <v>393</v>
      </c>
      <c r="D1022" s="18" t="s">
        <v>3055</v>
      </c>
      <c r="E1022" s="18" t="s">
        <v>3056</v>
      </c>
      <c r="F1022" s="18"/>
      <c r="G1022" s="19" t="s">
        <v>3057</v>
      </c>
      <c r="H1022" s="34">
        <v>1.6344243699999999E-4</v>
      </c>
      <c r="I1022" s="55">
        <v>6223982</v>
      </c>
      <c r="J1022" s="55">
        <v>-519298</v>
      </c>
      <c r="K1022" s="55">
        <v>-1033</v>
      </c>
      <c r="L1022" s="55">
        <v>674675</v>
      </c>
      <c r="M1022" s="55">
        <v>52055</v>
      </c>
      <c r="N1022" s="87">
        <v>0</v>
      </c>
      <c r="O1022" s="55">
        <v>123024</v>
      </c>
      <c r="P1022" s="55">
        <v>-377158</v>
      </c>
      <c r="Q1022" s="56">
        <f t="shared" si="68"/>
        <v>6176247</v>
      </c>
      <c r="R1022" s="56">
        <v>96842</v>
      </c>
      <c r="S1022" s="56">
        <v>188241</v>
      </c>
      <c r="T1022" s="56">
        <v>1190171</v>
      </c>
      <c r="U1022" s="56">
        <v>947976</v>
      </c>
      <c r="V1022" s="88">
        <f t="shared" si="69"/>
        <v>2423230</v>
      </c>
      <c r="W1022" s="56">
        <v>184419</v>
      </c>
      <c r="X1022" s="56">
        <v>171197</v>
      </c>
      <c r="Y1022" s="56">
        <v>667179</v>
      </c>
      <c r="Z1022" s="56">
        <v>174181</v>
      </c>
      <c r="AA1022" s="88">
        <f t="shared" si="70"/>
        <v>1196976</v>
      </c>
      <c r="AB1022" s="56">
        <v>674675</v>
      </c>
      <c r="AC1022" s="56">
        <v>74067</v>
      </c>
      <c r="AD1022" s="56">
        <f t="shared" si="71"/>
        <v>748742</v>
      </c>
      <c r="AE1022" s="56">
        <v>163127</v>
      </c>
      <c r="AF1022" s="88">
        <v>911869</v>
      </c>
      <c r="AG1022" s="56"/>
      <c r="AH1022" s="56"/>
      <c r="AI1022" s="56"/>
    </row>
    <row r="1023" spans="1:35">
      <c r="A1023" s="4"/>
      <c r="B1023" s="2">
        <v>4</v>
      </c>
      <c r="C1023" s="4" t="s">
        <v>393</v>
      </c>
      <c r="D1023" s="18" t="s">
        <v>3058</v>
      </c>
      <c r="E1023" s="18" t="s">
        <v>3059</v>
      </c>
      <c r="F1023" s="18"/>
      <c r="G1023" s="19" t="s">
        <v>3060</v>
      </c>
      <c r="H1023" s="34">
        <v>2.1305113670000001E-3</v>
      </c>
      <c r="I1023" s="55">
        <v>81082918</v>
      </c>
      <c r="J1023" s="55">
        <v>-6769174</v>
      </c>
      <c r="K1023" s="55">
        <v>-13463</v>
      </c>
      <c r="L1023" s="55">
        <v>8801658</v>
      </c>
      <c r="M1023" s="55">
        <v>678554</v>
      </c>
      <c r="N1023" s="87">
        <v>0</v>
      </c>
      <c r="O1023" s="55">
        <v>1603648</v>
      </c>
      <c r="P1023" s="55">
        <v>-4875284</v>
      </c>
      <c r="Q1023" s="56">
        <f t="shared" si="68"/>
        <v>80508857</v>
      </c>
      <c r="R1023" s="56">
        <v>1262363</v>
      </c>
      <c r="S1023" s="56">
        <v>2453765</v>
      </c>
      <c r="T1023" s="56">
        <v>15514167</v>
      </c>
      <c r="U1023" s="56">
        <v>15149678</v>
      </c>
      <c r="V1023" s="88">
        <f t="shared" si="69"/>
        <v>34379973</v>
      </c>
      <c r="W1023" s="56">
        <v>2403948</v>
      </c>
      <c r="X1023" s="56">
        <v>2231598</v>
      </c>
      <c r="Y1023" s="56">
        <v>8696843</v>
      </c>
      <c r="Z1023" s="56">
        <v>1686850</v>
      </c>
      <c r="AA1023" s="88">
        <f t="shared" si="70"/>
        <v>15019239</v>
      </c>
      <c r="AB1023" s="56">
        <v>8801658</v>
      </c>
      <c r="AC1023" s="56">
        <v>958374</v>
      </c>
      <c r="AD1023" s="56">
        <f t="shared" si="71"/>
        <v>9760032</v>
      </c>
      <c r="AE1023" s="56">
        <v>2797156</v>
      </c>
      <c r="AF1023" s="88">
        <v>12557188</v>
      </c>
      <c r="AG1023" s="56"/>
      <c r="AH1023" s="56"/>
      <c r="AI1023" s="56"/>
    </row>
    <row r="1024" spans="1:35">
      <c r="A1024" s="4"/>
      <c r="B1024" s="2">
        <v>4</v>
      </c>
      <c r="C1024" s="4" t="s">
        <v>393</v>
      </c>
      <c r="D1024" s="18" t="s">
        <v>3061</v>
      </c>
      <c r="E1024" s="18" t="s">
        <v>3062</v>
      </c>
      <c r="F1024" s="18"/>
      <c r="G1024" s="19" t="s">
        <v>3063</v>
      </c>
      <c r="H1024" s="34">
        <v>2.58744568E-4</v>
      </c>
      <c r="I1024" s="55">
        <v>10040153</v>
      </c>
      <c r="J1024" s="55">
        <v>-822097</v>
      </c>
      <c r="K1024" s="55">
        <v>-1635</v>
      </c>
      <c r="L1024" s="55">
        <v>1040458</v>
      </c>
      <c r="M1024" s="55">
        <v>82409</v>
      </c>
      <c r="N1024" s="87">
        <v>0</v>
      </c>
      <c r="O1024" s="55">
        <v>194758</v>
      </c>
      <c r="P1024" s="55">
        <v>-756474</v>
      </c>
      <c r="Q1024" s="56">
        <f t="shared" si="68"/>
        <v>9777572</v>
      </c>
      <c r="R1024" s="56">
        <v>153310</v>
      </c>
      <c r="S1024" s="56">
        <v>298003</v>
      </c>
      <c r="T1024" s="56">
        <v>1884152</v>
      </c>
      <c r="U1024" s="56">
        <v>2019941</v>
      </c>
      <c r="V1024" s="88">
        <f t="shared" si="69"/>
        <v>4355406</v>
      </c>
      <c r="W1024" s="56">
        <v>291953</v>
      </c>
      <c r="X1024" s="56">
        <v>271021</v>
      </c>
      <c r="Y1024" s="56">
        <v>1056207</v>
      </c>
      <c r="Z1024" s="56">
        <v>326016</v>
      </c>
      <c r="AA1024" s="88">
        <f t="shared" si="70"/>
        <v>1945197</v>
      </c>
      <c r="AB1024" s="56">
        <v>1040458</v>
      </c>
      <c r="AC1024" s="56">
        <v>144870</v>
      </c>
      <c r="AD1024" s="56">
        <f t="shared" si="71"/>
        <v>1185328</v>
      </c>
      <c r="AE1024" s="56">
        <v>355444</v>
      </c>
      <c r="AF1024" s="88">
        <v>1540772</v>
      </c>
      <c r="AG1024" s="56"/>
      <c r="AH1024" s="56"/>
      <c r="AI1024" s="56"/>
    </row>
    <row r="1025" spans="1:35">
      <c r="A1025" s="4"/>
      <c r="B1025" s="2">
        <v>4</v>
      </c>
      <c r="C1025" s="4" t="s">
        <v>393</v>
      </c>
      <c r="D1025" s="18" t="s">
        <v>3064</v>
      </c>
      <c r="E1025" s="18" t="s">
        <v>3065</v>
      </c>
      <c r="F1025" s="18"/>
      <c r="G1025" s="19" t="s">
        <v>3066</v>
      </c>
      <c r="H1025" s="34">
        <v>2.0614346999999999E-5</v>
      </c>
      <c r="I1025" s="55">
        <v>694425</v>
      </c>
      <c r="J1025" s="55">
        <v>-65497</v>
      </c>
      <c r="K1025" s="55">
        <v>-130</v>
      </c>
      <c r="L1025" s="55">
        <v>98468</v>
      </c>
      <c r="M1025" s="55">
        <v>6566</v>
      </c>
      <c r="N1025" s="87">
        <v>0</v>
      </c>
      <c r="O1025" s="55">
        <v>15517</v>
      </c>
      <c r="P1025" s="55">
        <v>29637</v>
      </c>
      <c r="Q1025" s="56">
        <f t="shared" si="68"/>
        <v>778986</v>
      </c>
      <c r="R1025" s="56">
        <v>12214</v>
      </c>
      <c r="S1025" s="56">
        <v>23742</v>
      </c>
      <c r="T1025" s="56">
        <v>150112</v>
      </c>
      <c r="U1025" s="56">
        <v>159530</v>
      </c>
      <c r="V1025" s="88">
        <f t="shared" si="69"/>
        <v>345598</v>
      </c>
      <c r="W1025" s="56">
        <v>23260</v>
      </c>
      <c r="X1025" s="56">
        <v>21592</v>
      </c>
      <c r="Y1025" s="56">
        <v>84149</v>
      </c>
      <c r="Z1025" s="56">
        <v>65</v>
      </c>
      <c r="AA1025" s="88">
        <f t="shared" si="70"/>
        <v>129066</v>
      </c>
      <c r="AB1025" s="56">
        <v>98468</v>
      </c>
      <c r="AC1025" s="56">
        <v>-4032</v>
      </c>
      <c r="AD1025" s="56">
        <f t="shared" si="71"/>
        <v>94436</v>
      </c>
      <c r="AE1025" s="56">
        <v>30999</v>
      </c>
      <c r="AF1025" s="88">
        <v>125435</v>
      </c>
      <c r="AG1025" s="56"/>
      <c r="AH1025" s="56"/>
      <c r="AI1025" s="56"/>
    </row>
    <row r="1026" spans="1:35">
      <c r="A1026" s="4"/>
      <c r="B1026" s="2">
        <v>4</v>
      </c>
      <c r="C1026" s="4" t="s">
        <v>393</v>
      </c>
      <c r="D1026" s="18" t="s">
        <v>3067</v>
      </c>
      <c r="E1026" s="18" t="s">
        <v>3068</v>
      </c>
      <c r="F1026" s="18"/>
      <c r="G1026" s="19" t="s">
        <v>3069</v>
      </c>
      <c r="H1026" s="34">
        <v>5.9765146000000001E-5</v>
      </c>
      <c r="I1026" s="55">
        <v>2241176</v>
      </c>
      <c r="J1026" s="55">
        <v>-189889</v>
      </c>
      <c r="K1026" s="55">
        <v>-378</v>
      </c>
      <c r="L1026" s="55">
        <v>251831</v>
      </c>
      <c r="M1026" s="55">
        <v>19034</v>
      </c>
      <c r="N1026" s="87">
        <v>0</v>
      </c>
      <c r="O1026" s="55">
        <v>44986</v>
      </c>
      <c r="P1026" s="55">
        <v>-108324</v>
      </c>
      <c r="Q1026" s="56">
        <f t="shared" si="68"/>
        <v>2258436</v>
      </c>
      <c r="R1026" s="56">
        <v>35412</v>
      </c>
      <c r="S1026" s="56">
        <v>68833</v>
      </c>
      <c r="T1026" s="56">
        <v>435204</v>
      </c>
      <c r="U1026" s="56">
        <v>525150</v>
      </c>
      <c r="V1026" s="88">
        <f t="shared" si="69"/>
        <v>1064599</v>
      </c>
      <c r="W1026" s="56">
        <v>67436</v>
      </c>
      <c r="X1026" s="56">
        <v>62601</v>
      </c>
      <c r="Y1026" s="56">
        <v>243964</v>
      </c>
      <c r="Z1026" s="56">
        <v>749</v>
      </c>
      <c r="AA1026" s="88">
        <f t="shared" si="70"/>
        <v>374750</v>
      </c>
      <c r="AB1026" s="56">
        <v>251831</v>
      </c>
      <c r="AC1026" s="56">
        <v>21958</v>
      </c>
      <c r="AD1026" s="56">
        <f t="shared" si="71"/>
        <v>273789</v>
      </c>
      <c r="AE1026" s="56">
        <v>106966</v>
      </c>
      <c r="AF1026" s="88">
        <v>380755</v>
      </c>
      <c r="AG1026" s="56"/>
      <c r="AH1026" s="56"/>
      <c r="AI1026" s="56"/>
    </row>
    <row r="1027" spans="1:35">
      <c r="A1027" s="4"/>
      <c r="B1027" s="2">
        <v>4</v>
      </c>
      <c r="C1027" s="4" t="s">
        <v>393</v>
      </c>
      <c r="D1027" s="18" t="s">
        <v>3070</v>
      </c>
      <c r="E1027" s="18" t="s">
        <v>3071</v>
      </c>
      <c r="F1027" s="18"/>
      <c r="G1027" s="19" t="s">
        <v>3072</v>
      </c>
      <c r="H1027" s="34">
        <v>5.9475178600000003E-4</v>
      </c>
      <c r="I1027" s="55">
        <v>20572678</v>
      </c>
      <c r="J1027" s="55">
        <v>-1889677</v>
      </c>
      <c r="K1027" s="55">
        <v>-3758</v>
      </c>
      <c r="L1027" s="55">
        <v>2761589</v>
      </c>
      <c r="M1027" s="55">
        <v>189424</v>
      </c>
      <c r="N1027" s="87">
        <v>0</v>
      </c>
      <c r="O1027" s="55">
        <v>447673</v>
      </c>
      <c r="P1027" s="55">
        <v>396857</v>
      </c>
      <c r="Q1027" s="56">
        <f t="shared" si="68"/>
        <v>22474786</v>
      </c>
      <c r="R1027" s="56">
        <v>352400</v>
      </c>
      <c r="S1027" s="56">
        <v>684991</v>
      </c>
      <c r="T1027" s="56">
        <v>4330922</v>
      </c>
      <c r="U1027" s="56">
        <v>3380319</v>
      </c>
      <c r="V1027" s="88">
        <f t="shared" si="69"/>
        <v>8748632</v>
      </c>
      <c r="W1027" s="56">
        <v>671084</v>
      </c>
      <c r="X1027" s="56">
        <v>622971</v>
      </c>
      <c r="Y1027" s="56">
        <v>2427803</v>
      </c>
      <c r="Z1027" s="56">
        <v>2087</v>
      </c>
      <c r="AA1027" s="88">
        <f t="shared" si="70"/>
        <v>3723945</v>
      </c>
      <c r="AB1027" s="56">
        <v>2761589</v>
      </c>
      <c r="AC1027" s="56">
        <v>-36987</v>
      </c>
      <c r="AD1027" s="56">
        <f t="shared" si="71"/>
        <v>2724602</v>
      </c>
      <c r="AE1027" s="56">
        <v>662271</v>
      </c>
      <c r="AF1027" s="88">
        <v>3386873</v>
      </c>
      <c r="AG1027" s="56"/>
      <c r="AH1027" s="56"/>
      <c r="AI1027" s="56"/>
    </row>
    <row r="1028" spans="1:35">
      <c r="A1028" s="4"/>
      <c r="B1028" s="2">
        <v>4</v>
      </c>
      <c r="C1028" s="4" t="s">
        <v>393</v>
      </c>
      <c r="D1028" s="18" t="s">
        <v>3073</v>
      </c>
      <c r="E1028" s="18" t="s">
        <v>3074</v>
      </c>
      <c r="F1028" s="18"/>
      <c r="G1028" s="19" t="s">
        <v>3075</v>
      </c>
      <c r="H1028" s="34">
        <v>1.7104145300000001E-4</v>
      </c>
      <c r="I1028" s="55">
        <v>5591912</v>
      </c>
      <c r="J1028" s="55">
        <v>-543442</v>
      </c>
      <c r="K1028" s="55">
        <v>-1081</v>
      </c>
      <c r="L1028" s="55">
        <v>842100</v>
      </c>
      <c r="M1028" s="55">
        <v>54476</v>
      </c>
      <c r="N1028" s="87">
        <v>0</v>
      </c>
      <c r="O1028" s="55">
        <v>128744</v>
      </c>
      <c r="P1028" s="55">
        <v>390693</v>
      </c>
      <c r="Q1028" s="56">
        <f t="shared" si="68"/>
        <v>6463402</v>
      </c>
      <c r="R1028" s="56">
        <v>101345</v>
      </c>
      <c r="S1028" s="56">
        <v>196993</v>
      </c>
      <c r="T1028" s="56">
        <v>1245506</v>
      </c>
      <c r="U1028" s="56">
        <v>3400479</v>
      </c>
      <c r="V1028" s="88">
        <f t="shared" si="69"/>
        <v>4944323</v>
      </c>
      <c r="W1028" s="56">
        <v>192993</v>
      </c>
      <c r="X1028" s="56">
        <v>179157</v>
      </c>
      <c r="Y1028" s="56">
        <v>698199</v>
      </c>
      <c r="Z1028" s="56">
        <v>114</v>
      </c>
      <c r="AA1028" s="88">
        <f t="shared" si="70"/>
        <v>1070463</v>
      </c>
      <c r="AB1028" s="56">
        <v>842100</v>
      </c>
      <c r="AC1028" s="56">
        <v>-58546</v>
      </c>
      <c r="AD1028" s="56">
        <f t="shared" si="71"/>
        <v>783554</v>
      </c>
      <c r="AE1028" s="56">
        <v>666950</v>
      </c>
      <c r="AF1028" s="88">
        <v>1450504</v>
      </c>
      <c r="AG1028" s="56"/>
      <c r="AH1028" s="56"/>
      <c r="AI1028" s="56"/>
    </row>
    <row r="1029" spans="1:35">
      <c r="A1029" s="4"/>
      <c r="B1029" s="2">
        <v>4</v>
      </c>
      <c r="C1029" s="4" t="s">
        <v>393</v>
      </c>
      <c r="D1029" s="18" t="s">
        <v>3076</v>
      </c>
      <c r="E1029" s="18" t="s">
        <v>3077</v>
      </c>
      <c r="F1029" s="18"/>
      <c r="G1029" s="19" t="s">
        <v>3078</v>
      </c>
      <c r="H1029" s="34">
        <v>6.9830760000000003E-6</v>
      </c>
      <c r="I1029" s="55">
        <v>311210</v>
      </c>
      <c r="J1029" s="55">
        <v>-22187</v>
      </c>
      <c r="K1029" s="55">
        <v>-44</v>
      </c>
      <c r="L1029" s="55">
        <v>22138</v>
      </c>
      <c r="M1029" s="55">
        <v>2224</v>
      </c>
      <c r="N1029" s="87">
        <v>0</v>
      </c>
      <c r="O1029" s="55">
        <v>5256</v>
      </c>
      <c r="P1029" s="55">
        <v>-54717</v>
      </c>
      <c r="Q1029" s="56">
        <f t="shared" si="68"/>
        <v>263880</v>
      </c>
      <c r="R1029" s="56">
        <v>4138</v>
      </c>
      <c r="S1029" s="56">
        <v>8043</v>
      </c>
      <c r="T1029" s="56">
        <v>50850</v>
      </c>
      <c r="U1029" s="56">
        <v>109662</v>
      </c>
      <c r="V1029" s="88">
        <f t="shared" si="69"/>
        <v>172693</v>
      </c>
      <c r="W1029" s="56">
        <v>7879</v>
      </c>
      <c r="X1029" s="56">
        <v>7314</v>
      </c>
      <c r="Y1029" s="56">
        <v>28505</v>
      </c>
      <c r="Z1029" s="56">
        <v>30652</v>
      </c>
      <c r="AA1029" s="88">
        <f t="shared" si="70"/>
        <v>74350</v>
      </c>
      <c r="AB1029" s="56">
        <v>22138</v>
      </c>
      <c r="AC1029" s="56">
        <v>9852</v>
      </c>
      <c r="AD1029" s="56">
        <f t="shared" si="71"/>
        <v>31990</v>
      </c>
      <c r="AE1029" s="56">
        <v>17054</v>
      </c>
      <c r="AF1029" s="88">
        <v>49044</v>
      </c>
      <c r="AG1029" s="56"/>
      <c r="AH1029" s="56"/>
      <c r="AI1029" s="56"/>
    </row>
    <row r="1030" spans="1:35">
      <c r="A1030" s="4"/>
      <c r="B1030" s="2">
        <v>4</v>
      </c>
      <c r="C1030" s="4" t="s">
        <v>393</v>
      </c>
      <c r="D1030" s="18" t="s">
        <v>3079</v>
      </c>
      <c r="E1030" s="18" t="s">
        <v>3080</v>
      </c>
      <c r="F1030" s="18"/>
      <c r="G1030" s="19" t="s">
        <v>3081</v>
      </c>
      <c r="H1030" s="34">
        <v>4.3273920099999997E-4</v>
      </c>
      <c r="I1030" s="55">
        <v>14012212</v>
      </c>
      <c r="J1030" s="55">
        <v>-1374922</v>
      </c>
      <c r="K1030" s="55">
        <v>-2735</v>
      </c>
      <c r="L1030" s="55">
        <v>2150540</v>
      </c>
      <c r="M1030" s="55">
        <v>137825</v>
      </c>
      <c r="N1030" s="87">
        <v>0</v>
      </c>
      <c r="O1030" s="55">
        <v>325726</v>
      </c>
      <c r="P1030" s="55">
        <v>1103925</v>
      </c>
      <c r="Q1030" s="56">
        <f t="shared" si="68"/>
        <v>16352571</v>
      </c>
      <c r="R1030" s="56">
        <v>256405</v>
      </c>
      <c r="S1030" s="56">
        <v>498397</v>
      </c>
      <c r="T1030" s="56">
        <v>3151163</v>
      </c>
      <c r="U1030" s="56">
        <v>7784302</v>
      </c>
      <c r="V1030" s="88">
        <f t="shared" si="69"/>
        <v>11690267</v>
      </c>
      <c r="W1030" s="56">
        <v>488278</v>
      </c>
      <c r="X1030" s="56">
        <v>453272</v>
      </c>
      <c r="Y1030" s="56">
        <v>1766461</v>
      </c>
      <c r="Z1030" s="56">
        <v>461</v>
      </c>
      <c r="AA1030" s="88">
        <f t="shared" si="70"/>
        <v>2708472</v>
      </c>
      <c r="AB1030" s="56">
        <v>2150540</v>
      </c>
      <c r="AC1030" s="56">
        <v>-168129</v>
      </c>
      <c r="AD1030" s="56">
        <f t="shared" si="71"/>
        <v>1982411</v>
      </c>
      <c r="AE1030" s="56">
        <v>1521594</v>
      </c>
      <c r="AF1030" s="88">
        <v>3504005</v>
      </c>
      <c r="AG1030" s="56"/>
      <c r="AH1030" s="56"/>
      <c r="AI1030" s="56"/>
    </row>
    <row r="1031" spans="1:35">
      <c r="A1031" s="4"/>
      <c r="B1031" s="2">
        <v>4</v>
      </c>
      <c r="C1031" s="4" t="s">
        <v>393</v>
      </c>
      <c r="D1031" s="18" t="s">
        <v>3082</v>
      </c>
      <c r="E1031" s="18" t="s">
        <v>3083</v>
      </c>
      <c r="F1031" s="18"/>
      <c r="G1031" s="19" t="s">
        <v>3084</v>
      </c>
      <c r="H1031" s="34">
        <v>9.3612747799999996E-4</v>
      </c>
      <c r="I1031" s="55">
        <v>33773532</v>
      </c>
      <c r="J1031" s="55">
        <v>-2974314</v>
      </c>
      <c r="K1031" s="55">
        <v>-5916</v>
      </c>
      <c r="L1031" s="55">
        <v>4141065</v>
      </c>
      <c r="M1031" s="55">
        <v>298150</v>
      </c>
      <c r="N1031" s="87">
        <v>0</v>
      </c>
      <c r="O1031" s="55">
        <v>704628</v>
      </c>
      <c r="P1031" s="55">
        <v>-562280</v>
      </c>
      <c r="Q1031" s="56">
        <f t="shared" si="68"/>
        <v>35374865</v>
      </c>
      <c r="R1031" s="56">
        <v>554671</v>
      </c>
      <c r="S1031" s="56">
        <v>1078162</v>
      </c>
      <c r="T1031" s="56">
        <v>6816785</v>
      </c>
      <c r="U1031" s="56">
        <v>5699481</v>
      </c>
      <c r="V1031" s="88">
        <f t="shared" si="69"/>
        <v>14149099</v>
      </c>
      <c r="W1031" s="56">
        <v>1056273</v>
      </c>
      <c r="X1031" s="56">
        <v>980544</v>
      </c>
      <c r="Y1031" s="56">
        <v>3821314</v>
      </c>
      <c r="Z1031" s="56">
        <v>3160</v>
      </c>
      <c r="AA1031" s="88">
        <f t="shared" si="70"/>
        <v>5861291</v>
      </c>
      <c r="AB1031" s="56">
        <v>4141065</v>
      </c>
      <c r="AC1031" s="56">
        <v>147405</v>
      </c>
      <c r="AD1031" s="56">
        <f t="shared" si="71"/>
        <v>4288470</v>
      </c>
      <c r="AE1031" s="56">
        <v>1146831</v>
      </c>
      <c r="AF1031" s="88">
        <v>5435301</v>
      </c>
      <c r="AG1031" s="56"/>
      <c r="AH1031" s="56"/>
      <c r="AI1031" s="56"/>
    </row>
    <row r="1032" spans="1:35">
      <c r="A1032" s="4"/>
      <c r="B1032" s="2">
        <v>4</v>
      </c>
      <c r="C1032" s="4" t="s">
        <v>393</v>
      </c>
      <c r="D1032" s="18" t="s">
        <v>3085</v>
      </c>
      <c r="E1032" s="18" t="s">
        <v>3086</v>
      </c>
      <c r="F1032" s="18"/>
      <c r="G1032" s="19" t="s">
        <v>3087</v>
      </c>
      <c r="H1032" s="34">
        <v>4.5998852E-5</v>
      </c>
      <c r="I1032" s="55">
        <v>1860047</v>
      </c>
      <c r="J1032" s="55">
        <v>-146150</v>
      </c>
      <c r="K1032" s="55">
        <v>-291</v>
      </c>
      <c r="L1032" s="55">
        <v>173876</v>
      </c>
      <c r="M1032" s="55">
        <v>14650</v>
      </c>
      <c r="N1032" s="87">
        <v>0</v>
      </c>
      <c r="O1032" s="55">
        <v>34623</v>
      </c>
      <c r="P1032" s="55">
        <v>-198527</v>
      </c>
      <c r="Q1032" s="56">
        <f t="shared" si="68"/>
        <v>1738228</v>
      </c>
      <c r="R1032" s="56">
        <v>27255</v>
      </c>
      <c r="S1032" s="56">
        <v>52978</v>
      </c>
      <c r="T1032" s="56">
        <v>334959</v>
      </c>
      <c r="U1032" s="56">
        <v>452794</v>
      </c>
      <c r="V1032" s="88">
        <f t="shared" si="69"/>
        <v>867986</v>
      </c>
      <c r="W1032" s="56">
        <v>51902</v>
      </c>
      <c r="X1032" s="56">
        <v>48181</v>
      </c>
      <c r="Y1032" s="56">
        <v>187769</v>
      </c>
      <c r="Z1032" s="56">
        <v>100566</v>
      </c>
      <c r="AA1032" s="88">
        <f t="shared" si="70"/>
        <v>388418</v>
      </c>
      <c r="AB1032" s="56">
        <v>173876</v>
      </c>
      <c r="AC1032" s="56">
        <v>36848</v>
      </c>
      <c r="AD1032" s="56">
        <f t="shared" si="71"/>
        <v>210724</v>
      </c>
      <c r="AE1032" s="56">
        <v>74918</v>
      </c>
      <c r="AF1032" s="88">
        <v>285642</v>
      </c>
      <c r="AG1032" s="56"/>
      <c r="AH1032" s="56"/>
      <c r="AI1032" s="56"/>
    </row>
    <row r="1033" spans="1:35">
      <c r="A1033" s="4"/>
      <c r="B1033" s="2">
        <v>4</v>
      </c>
      <c r="C1033" s="4" t="s">
        <v>393</v>
      </c>
      <c r="D1033" s="18" t="s">
        <v>3088</v>
      </c>
      <c r="E1033" s="18" t="s">
        <v>3089</v>
      </c>
      <c r="F1033" s="18"/>
      <c r="G1033" s="19" t="s">
        <v>3090</v>
      </c>
      <c r="H1033" s="34">
        <v>2.0647677900000001E-4</v>
      </c>
      <c r="I1033" s="55">
        <v>7400421</v>
      </c>
      <c r="J1033" s="55">
        <v>-656029</v>
      </c>
      <c r="K1033" s="55">
        <v>-1305</v>
      </c>
      <c r="L1033" s="55">
        <v>920582</v>
      </c>
      <c r="M1033" s="55">
        <v>65762</v>
      </c>
      <c r="N1033" s="87">
        <v>0</v>
      </c>
      <c r="O1033" s="55">
        <v>155416</v>
      </c>
      <c r="P1033" s="55">
        <v>-82397</v>
      </c>
      <c r="Q1033" s="56">
        <f t="shared" si="68"/>
        <v>7802450</v>
      </c>
      <c r="R1033" s="56">
        <v>122341</v>
      </c>
      <c r="S1033" s="56">
        <v>237805</v>
      </c>
      <c r="T1033" s="56">
        <v>1503543</v>
      </c>
      <c r="U1033" s="56">
        <v>1945214</v>
      </c>
      <c r="V1033" s="88">
        <f t="shared" si="69"/>
        <v>3808903</v>
      </c>
      <c r="W1033" s="56">
        <v>232977</v>
      </c>
      <c r="X1033" s="56">
        <v>216274</v>
      </c>
      <c r="Y1033" s="56">
        <v>842847</v>
      </c>
      <c r="Z1033" s="56">
        <v>557</v>
      </c>
      <c r="AA1033" s="88">
        <f t="shared" si="70"/>
        <v>1292655</v>
      </c>
      <c r="AB1033" s="56">
        <v>920582</v>
      </c>
      <c r="AC1033" s="56">
        <v>25304</v>
      </c>
      <c r="AD1033" s="56">
        <f t="shared" si="71"/>
        <v>945886</v>
      </c>
      <c r="AE1033" s="56">
        <v>388870</v>
      </c>
      <c r="AF1033" s="88">
        <v>1334756</v>
      </c>
      <c r="AG1033" s="56"/>
      <c r="AH1033" s="56"/>
      <c r="AI1033" s="56"/>
    </row>
    <row r="1034" spans="1:35">
      <c r="A1034" s="4"/>
      <c r="B1034" s="2">
        <v>4</v>
      </c>
      <c r="C1034" s="4" t="s">
        <v>393</v>
      </c>
      <c r="D1034" s="18" t="s">
        <v>3091</v>
      </c>
      <c r="E1034" s="18" t="s">
        <v>3092</v>
      </c>
      <c r="F1034" s="18"/>
      <c r="G1034" s="19" t="s">
        <v>3093</v>
      </c>
      <c r="H1034" s="34">
        <v>2.1248785139999999E-3</v>
      </c>
      <c r="I1034" s="55">
        <v>78286839</v>
      </c>
      <c r="J1034" s="55">
        <v>-6751277</v>
      </c>
      <c r="K1034" s="55">
        <v>-13428</v>
      </c>
      <c r="L1034" s="55">
        <v>9159597</v>
      </c>
      <c r="M1034" s="55">
        <v>676759</v>
      </c>
      <c r="N1034" s="87">
        <v>0</v>
      </c>
      <c r="O1034" s="55">
        <v>1599408</v>
      </c>
      <c r="P1034" s="55">
        <v>-2661899</v>
      </c>
      <c r="Q1034" s="56">
        <f t="shared" si="68"/>
        <v>80295999</v>
      </c>
      <c r="R1034" s="56">
        <v>1259026</v>
      </c>
      <c r="S1034" s="56">
        <v>2447278</v>
      </c>
      <c r="T1034" s="56">
        <v>15473149</v>
      </c>
      <c r="U1034" s="56">
        <v>13283173</v>
      </c>
      <c r="V1034" s="88">
        <f t="shared" si="69"/>
        <v>32462626</v>
      </c>
      <c r="W1034" s="56">
        <v>2397592</v>
      </c>
      <c r="X1034" s="56">
        <v>2225698</v>
      </c>
      <c r="Y1034" s="56">
        <v>8673849</v>
      </c>
      <c r="Z1034" s="56">
        <v>7046</v>
      </c>
      <c r="AA1034" s="88">
        <f t="shared" si="70"/>
        <v>13304185</v>
      </c>
      <c r="AB1034" s="56">
        <v>9159597</v>
      </c>
      <c r="AC1034" s="56">
        <v>574630</v>
      </c>
      <c r="AD1034" s="56">
        <f t="shared" si="71"/>
        <v>9734227</v>
      </c>
      <c r="AE1034" s="56">
        <v>2705911</v>
      </c>
      <c r="AF1034" s="88">
        <v>12440138</v>
      </c>
      <c r="AG1034" s="56"/>
      <c r="AH1034" s="56"/>
      <c r="AI1034" s="56"/>
    </row>
    <row r="1035" spans="1:35">
      <c r="A1035" s="4"/>
      <c r="B1035" s="2">
        <v>4</v>
      </c>
      <c r="C1035" s="4" t="s">
        <v>393</v>
      </c>
      <c r="D1035" s="18" t="s">
        <v>3094</v>
      </c>
      <c r="E1035" s="18" t="s">
        <v>3095</v>
      </c>
      <c r="F1035" s="18"/>
      <c r="G1035" s="19" t="s">
        <v>3096</v>
      </c>
      <c r="H1035" s="34">
        <v>5.6051559999999998E-6</v>
      </c>
      <c r="I1035" s="55">
        <v>235104</v>
      </c>
      <c r="J1035" s="55">
        <v>-17809</v>
      </c>
      <c r="K1035" s="55">
        <v>-35</v>
      </c>
      <c r="L1035" s="55">
        <v>19940</v>
      </c>
      <c r="M1035" s="55">
        <v>1785</v>
      </c>
      <c r="N1035" s="87">
        <v>0</v>
      </c>
      <c r="O1035" s="55">
        <v>4219</v>
      </c>
      <c r="P1035" s="55">
        <v>-31393</v>
      </c>
      <c r="Q1035" s="56">
        <f t="shared" si="68"/>
        <v>211811</v>
      </c>
      <c r="R1035" s="56">
        <v>3321</v>
      </c>
      <c r="S1035" s="56">
        <v>6456</v>
      </c>
      <c r="T1035" s="56">
        <v>40816</v>
      </c>
      <c r="U1035" s="56">
        <v>82610</v>
      </c>
      <c r="V1035" s="88">
        <f t="shared" si="69"/>
        <v>133203</v>
      </c>
      <c r="W1035" s="56">
        <v>6325</v>
      </c>
      <c r="X1035" s="56">
        <v>5871</v>
      </c>
      <c r="Y1035" s="56">
        <v>22880</v>
      </c>
      <c r="Z1035" s="56">
        <v>13750</v>
      </c>
      <c r="AA1035" s="88">
        <f t="shared" si="70"/>
        <v>48826</v>
      </c>
      <c r="AB1035" s="56">
        <v>19940</v>
      </c>
      <c r="AC1035" s="56">
        <v>5738</v>
      </c>
      <c r="AD1035" s="56">
        <f t="shared" si="71"/>
        <v>25678</v>
      </c>
      <c r="AE1035" s="56">
        <v>14465</v>
      </c>
      <c r="AF1035" s="88">
        <v>40143</v>
      </c>
      <c r="AG1035" s="56"/>
      <c r="AH1035" s="56"/>
      <c r="AI1035" s="56"/>
    </row>
    <row r="1036" spans="1:35">
      <c r="A1036" s="4"/>
      <c r="B1036" s="2">
        <v>4</v>
      </c>
      <c r="C1036" s="4" t="s">
        <v>393</v>
      </c>
      <c r="D1036" s="18" t="s">
        <v>3097</v>
      </c>
      <c r="E1036" s="18" t="s">
        <v>3098</v>
      </c>
      <c r="F1036" s="18"/>
      <c r="G1036" s="19" t="s">
        <v>3099</v>
      </c>
      <c r="H1036" s="34">
        <v>7.3597849000000003E-5</v>
      </c>
      <c r="I1036" s="55">
        <v>2322478</v>
      </c>
      <c r="J1036" s="55">
        <v>-233839</v>
      </c>
      <c r="K1036" s="55">
        <v>-465</v>
      </c>
      <c r="L1036" s="55">
        <v>374705</v>
      </c>
      <c r="M1036" s="55">
        <v>23440</v>
      </c>
      <c r="N1036" s="87">
        <v>0</v>
      </c>
      <c r="O1036" s="55">
        <v>55398</v>
      </c>
      <c r="P1036" s="55">
        <v>239436</v>
      </c>
      <c r="Q1036" s="56">
        <f t="shared" si="68"/>
        <v>2781153</v>
      </c>
      <c r="R1036" s="56">
        <v>43608</v>
      </c>
      <c r="S1036" s="56">
        <v>84765</v>
      </c>
      <c r="T1036" s="56">
        <v>535932</v>
      </c>
      <c r="U1036" s="56">
        <v>1098970</v>
      </c>
      <c r="V1036" s="88">
        <f t="shared" si="69"/>
        <v>1763275</v>
      </c>
      <c r="W1036" s="56">
        <v>83044</v>
      </c>
      <c r="X1036" s="56">
        <v>77090</v>
      </c>
      <c r="Y1036" s="56">
        <v>300430</v>
      </c>
      <c r="Z1036" s="56">
        <v>127</v>
      </c>
      <c r="AA1036" s="88">
        <f t="shared" si="70"/>
        <v>460691</v>
      </c>
      <c r="AB1036" s="56">
        <v>374705</v>
      </c>
      <c r="AC1036" s="56">
        <v>-37548</v>
      </c>
      <c r="AD1036" s="56">
        <f t="shared" si="71"/>
        <v>337157</v>
      </c>
      <c r="AE1036" s="56">
        <v>212756</v>
      </c>
      <c r="AF1036" s="88">
        <v>549913</v>
      </c>
      <c r="AG1036" s="56"/>
      <c r="AH1036" s="56"/>
      <c r="AI1036" s="56"/>
    </row>
    <row r="1037" spans="1:35">
      <c r="A1037" s="4"/>
      <c r="B1037" s="2">
        <v>4</v>
      </c>
      <c r="C1037" s="4" t="s">
        <v>393</v>
      </c>
      <c r="D1037" s="18" t="s">
        <v>3100</v>
      </c>
      <c r="E1037" s="18" t="s">
        <v>3101</v>
      </c>
      <c r="F1037" s="18"/>
      <c r="G1037" s="19" t="s">
        <v>3102</v>
      </c>
      <c r="H1037" s="34">
        <v>2.3897034910000002E-3</v>
      </c>
      <c r="I1037" s="55">
        <v>86829092</v>
      </c>
      <c r="J1037" s="55">
        <v>-7592693</v>
      </c>
      <c r="K1037" s="55">
        <v>-15101</v>
      </c>
      <c r="L1037" s="55">
        <v>10480521</v>
      </c>
      <c r="M1037" s="55">
        <v>761105</v>
      </c>
      <c r="N1037" s="87">
        <v>0</v>
      </c>
      <c r="O1037" s="55">
        <v>1798743</v>
      </c>
      <c r="P1037" s="55">
        <v>-1958326</v>
      </c>
      <c r="Q1037" s="56">
        <f t="shared" si="68"/>
        <v>90303341</v>
      </c>
      <c r="R1037" s="56">
        <v>1415939</v>
      </c>
      <c r="S1037" s="56">
        <v>2752284</v>
      </c>
      <c r="T1037" s="56">
        <v>17401577</v>
      </c>
      <c r="U1037" s="56">
        <v>21547835</v>
      </c>
      <c r="V1037" s="88">
        <f t="shared" si="69"/>
        <v>43117635</v>
      </c>
      <c r="W1037" s="56">
        <v>2696405</v>
      </c>
      <c r="X1037" s="56">
        <v>2503089</v>
      </c>
      <c r="Y1037" s="56">
        <v>9754876</v>
      </c>
      <c r="Z1037" s="56">
        <v>6611</v>
      </c>
      <c r="AA1037" s="88">
        <f t="shared" si="70"/>
        <v>14960981</v>
      </c>
      <c r="AB1037" s="56">
        <v>10480521</v>
      </c>
      <c r="AC1037" s="56">
        <v>466889</v>
      </c>
      <c r="AD1037" s="56">
        <f t="shared" si="71"/>
        <v>10947410</v>
      </c>
      <c r="AE1037" s="56">
        <v>4333088</v>
      </c>
      <c r="AF1037" s="88">
        <v>15280498</v>
      </c>
      <c r="AG1037" s="56"/>
      <c r="AH1037" s="56"/>
      <c r="AI1037" s="56"/>
    </row>
    <row r="1038" spans="1:35">
      <c r="A1038" s="4"/>
      <c r="B1038" s="2">
        <v>4</v>
      </c>
      <c r="C1038" s="4" t="s">
        <v>393</v>
      </c>
      <c r="D1038" s="18" t="s">
        <v>3103</v>
      </c>
      <c r="E1038" s="18" t="s">
        <v>3104</v>
      </c>
      <c r="F1038" s="18"/>
      <c r="G1038" s="19" t="s">
        <v>3105</v>
      </c>
      <c r="H1038" s="34">
        <v>1.8472560000000001E-5</v>
      </c>
      <c r="I1038" s="55">
        <v>723623</v>
      </c>
      <c r="J1038" s="55">
        <v>-58692</v>
      </c>
      <c r="K1038" s="55">
        <v>-117</v>
      </c>
      <c r="L1038" s="55">
        <v>73273</v>
      </c>
      <c r="M1038" s="55">
        <v>5884</v>
      </c>
      <c r="N1038" s="87">
        <v>0</v>
      </c>
      <c r="O1038" s="55">
        <v>13904</v>
      </c>
      <c r="P1038" s="55">
        <v>-59824</v>
      </c>
      <c r="Q1038" s="56">
        <f t="shared" si="68"/>
        <v>698051</v>
      </c>
      <c r="R1038" s="56">
        <v>10945</v>
      </c>
      <c r="S1038" s="56">
        <v>21275</v>
      </c>
      <c r="T1038" s="56">
        <v>134515</v>
      </c>
      <c r="U1038" s="56">
        <v>214893</v>
      </c>
      <c r="V1038" s="88">
        <f t="shared" si="69"/>
        <v>381628</v>
      </c>
      <c r="W1038" s="56">
        <v>20843</v>
      </c>
      <c r="X1038" s="56">
        <v>19349</v>
      </c>
      <c r="Y1038" s="56">
        <v>75406</v>
      </c>
      <c r="Z1038" s="56">
        <v>15019</v>
      </c>
      <c r="AA1038" s="88">
        <f t="shared" si="70"/>
        <v>130617</v>
      </c>
      <c r="AB1038" s="56">
        <v>73273</v>
      </c>
      <c r="AC1038" s="56">
        <v>11351</v>
      </c>
      <c r="AD1038" s="56">
        <f t="shared" si="71"/>
        <v>84624</v>
      </c>
      <c r="AE1038" s="56">
        <v>41224</v>
      </c>
      <c r="AF1038" s="88">
        <v>125848</v>
      </c>
      <c r="AG1038" s="56"/>
      <c r="AH1038" s="56"/>
      <c r="AI1038" s="56"/>
    </row>
    <row r="1039" spans="1:35">
      <c r="A1039" s="4"/>
      <c r="B1039" s="2">
        <v>4</v>
      </c>
      <c r="C1039" s="4" t="s">
        <v>393</v>
      </c>
      <c r="D1039" s="18" t="s">
        <v>3106</v>
      </c>
      <c r="E1039" s="18" t="s">
        <v>3107</v>
      </c>
      <c r="F1039" s="18"/>
      <c r="G1039" s="19" t="s">
        <v>3108</v>
      </c>
      <c r="H1039" s="34">
        <v>1.5956455899999999E-4</v>
      </c>
      <c r="I1039" s="55">
        <v>5877989</v>
      </c>
      <c r="J1039" s="55">
        <v>-506977</v>
      </c>
      <c r="K1039" s="55">
        <v>-1008</v>
      </c>
      <c r="L1039" s="55">
        <v>687951</v>
      </c>
      <c r="M1039" s="55">
        <v>50820</v>
      </c>
      <c r="N1039" s="87">
        <v>0</v>
      </c>
      <c r="O1039" s="55">
        <v>120105</v>
      </c>
      <c r="P1039" s="55">
        <v>-199173</v>
      </c>
      <c r="Q1039" s="56">
        <f t="shared" si="68"/>
        <v>6029707</v>
      </c>
      <c r="R1039" s="56">
        <v>94545</v>
      </c>
      <c r="S1039" s="56">
        <v>183775</v>
      </c>
      <c r="T1039" s="56">
        <v>1161933</v>
      </c>
      <c r="U1039" s="56">
        <v>1432120</v>
      </c>
      <c r="V1039" s="88">
        <f t="shared" si="69"/>
        <v>2872373</v>
      </c>
      <c r="W1039" s="56">
        <v>180044</v>
      </c>
      <c r="X1039" s="56">
        <v>167135</v>
      </c>
      <c r="Y1039" s="56">
        <v>651350</v>
      </c>
      <c r="Z1039" s="56">
        <v>439</v>
      </c>
      <c r="AA1039" s="88">
        <f t="shared" si="70"/>
        <v>998968</v>
      </c>
      <c r="AB1039" s="56">
        <v>687951</v>
      </c>
      <c r="AC1039" s="56">
        <v>43026</v>
      </c>
      <c r="AD1039" s="56">
        <f t="shared" si="71"/>
        <v>730977</v>
      </c>
      <c r="AE1039" s="56">
        <v>289674</v>
      </c>
      <c r="AF1039" s="88">
        <v>1020651</v>
      </c>
      <c r="AG1039" s="56"/>
      <c r="AH1039" s="56"/>
      <c r="AI1039" s="56"/>
    </row>
    <row r="1040" spans="1:35">
      <c r="A1040" s="4"/>
      <c r="B1040" s="2">
        <v>4</v>
      </c>
      <c r="C1040" s="4" t="s">
        <v>393</v>
      </c>
      <c r="D1040" s="18" t="s">
        <v>3109</v>
      </c>
      <c r="E1040" s="18" t="s">
        <v>3110</v>
      </c>
      <c r="F1040" s="18"/>
      <c r="G1040" s="19" t="s">
        <v>3111</v>
      </c>
      <c r="H1040" s="34">
        <v>1.5322355000000001E-5</v>
      </c>
      <c r="I1040" s="55">
        <v>609234</v>
      </c>
      <c r="J1040" s="55">
        <v>-48683</v>
      </c>
      <c r="K1040" s="55">
        <v>-97</v>
      </c>
      <c r="L1040" s="55">
        <v>59446</v>
      </c>
      <c r="M1040" s="55">
        <v>4880</v>
      </c>
      <c r="N1040" s="87">
        <v>0</v>
      </c>
      <c r="O1040" s="55">
        <v>11534</v>
      </c>
      <c r="P1040" s="55">
        <v>-57305</v>
      </c>
      <c r="Q1040" s="56">
        <f t="shared" si="68"/>
        <v>579009</v>
      </c>
      <c r="R1040" s="56">
        <v>9079</v>
      </c>
      <c r="S1040" s="56">
        <v>17647</v>
      </c>
      <c r="T1040" s="56">
        <v>111576</v>
      </c>
      <c r="U1040" s="56">
        <v>145290</v>
      </c>
      <c r="V1040" s="88">
        <f t="shared" si="69"/>
        <v>283592</v>
      </c>
      <c r="W1040" s="56">
        <v>17289</v>
      </c>
      <c r="X1040" s="56">
        <v>16049</v>
      </c>
      <c r="Y1040" s="56">
        <v>62547</v>
      </c>
      <c r="Z1040" s="56">
        <v>26189</v>
      </c>
      <c r="AA1040" s="88">
        <f t="shared" si="70"/>
        <v>122074</v>
      </c>
      <c r="AB1040" s="56">
        <v>59446</v>
      </c>
      <c r="AC1040" s="56">
        <v>10747</v>
      </c>
      <c r="AD1040" s="56">
        <f t="shared" si="71"/>
        <v>70193</v>
      </c>
      <c r="AE1040" s="56">
        <v>25093</v>
      </c>
      <c r="AF1040" s="88">
        <v>95286</v>
      </c>
      <c r="AG1040" s="56"/>
      <c r="AH1040" s="56"/>
      <c r="AI1040" s="56"/>
    </row>
    <row r="1041" spans="1:35">
      <c r="A1041" s="4"/>
      <c r="B1041" s="2">
        <v>4</v>
      </c>
      <c r="C1041" s="4" t="s">
        <v>393</v>
      </c>
      <c r="D1041" s="18" t="s">
        <v>3112</v>
      </c>
      <c r="E1041" s="18" t="s">
        <v>3113</v>
      </c>
      <c r="F1041" s="18"/>
      <c r="G1041" s="19" t="s">
        <v>3114</v>
      </c>
      <c r="H1041" s="34">
        <v>1.7997936000000001E-5</v>
      </c>
      <c r="I1041" s="55">
        <v>686012</v>
      </c>
      <c r="J1041" s="55">
        <v>-57184</v>
      </c>
      <c r="K1041" s="55">
        <v>-114</v>
      </c>
      <c r="L1041" s="55">
        <v>74200</v>
      </c>
      <c r="M1041" s="55">
        <v>5732</v>
      </c>
      <c r="N1041" s="87">
        <v>0</v>
      </c>
      <c r="O1041" s="55">
        <v>13547</v>
      </c>
      <c r="P1041" s="55">
        <v>-42078</v>
      </c>
      <c r="Q1041" s="56">
        <f t="shared" si="68"/>
        <v>680115</v>
      </c>
      <c r="R1041" s="56">
        <v>10664</v>
      </c>
      <c r="S1041" s="56">
        <v>20729</v>
      </c>
      <c r="T1041" s="56">
        <v>131059</v>
      </c>
      <c r="U1041" s="56">
        <v>269077</v>
      </c>
      <c r="V1041" s="88">
        <f t="shared" si="69"/>
        <v>431529</v>
      </c>
      <c r="W1041" s="56">
        <v>20308</v>
      </c>
      <c r="X1041" s="56">
        <v>18852</v>
      </c>
      <c r="Y1041" s="56">
        <v>73468</v>
      </c>
      <c r="Z1041" s="56">
        <v>26</v>
      </c>
      <c r="AA1041" s="88">
        <f t="shared" si="70"/>
        <v>112654</v>
      </c>
      <c r="AB1041" s="56">
        <v>74200</v>
      </c>
      <c r="AC1041" s="56">
        <v>8250</v>
      </c>
      <c r="AD1041" s="56">
        <f t="shared" si="71"/>
        <v>82450</v>
      </c>
      <c r="AE1041" s="56">
        <v>54556</v>
      </c>
      <c r="AF1041" s="88">
        <v>137006</v>
      </c>
      <c r="AG1041" s="56"/>
      <c r="AH1041" s="56"/>
      <c r="AI1041" s="56"/>
    </row>
    <row r="1042" spans="1:35">
      <c r="A1042" s="4"/>
      <c r="B1042" s="2">
        <v>4</v>
      </c>
      <c r="C1042" s="4" t="s">
        <v>393</v>
      </c>
      <c r="D1042" s="18" t="s">
        <v>3115</v>
      </c>
      <c r="E1042" s="18" t="s">
        <v>3116</v>
      </c>
      <c r="F1042" s="18"/>
      <c r="G1042" s="19" t="s">
        <v>4202</v>
      </c>
      <c r="H1042" s="34">
        <v>1.91660521E-4</v>
      </c>
      <c r="I1042" s="55">
        <v>6885567</v>
      </c>
      <c r="J1042" s="55">
        <v>-608954</v>
      </c>
      <c r="K1042" s="55">
        <v>-1211</v>
      </c>
      <c r="L1042" s="55">
        <v>852135</v>
      </c>
      <c r="M1042" s="55">
        <v>61043</v>
      </c>
      <c r="N1042" s="87">
        <v>0</v>
      </c>
      <c r="O1042" s="55">
        <v>144264</v>
      </c>
      <c r="P1042" s="55">
        <v>-90278</v>
      </c>
      <c r="Q1042" s="56">
        <f t="shared" si="68"/>
        <v>7242566</v>
      </c>
      <c r="R1042" s="56">
        <v>113562</v>
      </c>
      <c r="S1042" s="56">
        <v>220740</v>
      </c>
      <c r="T1042" s="56">
        <v>1395652</v>
      </c>
      <c r="U1042" s="56">
        <v>1525460</v>
      </c>
      <c r="V1042" s="88">
        <f t="shared" si="69"/>
        <v>3255414</v>
      </c>
      <c r="W1042" s="56">
        <v>216259</v>
      </c>
      <c r="X1042" s="56">
        <v>200754</v>
      </c>
      <c r="Y1042" s="56">
        <v>782367</v>
      </c>
      <c r="Z1042" s="56">
        <v>574</v>
      </c>
      <c r="AA1042" s="88">
        <f t="shared" si="70"/>
        <v>1199954</v>
      </c>
      <c r="AB1042" s="56">
        <v>852135</v>
      </c>
      <c r="AC1042" s="56">
        <v>25876</v>
      </c>
      <c r="AD1042" s="56">
        <f t="shared" si="71"/>
        <v>878011</v>
      </c>
      <c r="AE1042" s="56">
        <v>305549</v>
      </c>
      <c r="AF1042" s="88">
        <v>1183560</v>
      </c>
      <c r="AG1042" s="56"/>
      <c r="AH1042" s="56"/>
      <c r="AI1042" s="56"/>
    </row>
    <row r="1043" spans="1:35">
      <c r="A1043" s="4"/>
      <c r="B1043" s="2">
        <v>4</v>
      </c>
      <c r="C1043" s="4" t="s">
        <v>393</v>
      </c>
      <c r="D1043" s="18" t="s">
        <v>3117</v>
      </c>
      <c r="E1043" s="18" t="s">
        <v>3118</v>
      </c>
      <c r="F1043" s="18"/>
      <c r="G1043" s="19" t="s">
        <v>3119</v>
      </c>
      <c r="H1043" s="34">
        <v>6.4537822000000004E-5</v>
      </c>
      <c r="I1043" s="55">
        <v>2409365</v>
      </c>
      <c r="J1043" s="55">
        <v>-205053</v>
      </c>
      <c r="K1043" s="55">
        <v>-408</v>
      </c>
      <c r="L1043" s="55">
        <v>273533</v>
      </c>
      <c r="M1043" s="55">
        <v>20555</v>
      </c>
      <c r="N1043" s="87">
        <v>0</v>
      </c>
      <c r="O1043" s="55">
        <v>48578</v>
      </c>
      <c r="P1043" s="55">
        <v>-107782</v>
      </c>
      <c r="Q1043" s="56">
        <f t="shared" si="68"/>
        <v>2438788</v>
      </c>
      <c r="R1043" s="56">
        <v>38240</v>
      </c>
      <c r="S1043" s="56">
        <v>74330</v>
      </c>
      <c r="T1043" s="56">
        <v>469958</v>
      </c>
      <c r="U1043" s="56">
        <v>314549</v>
      </c>
      <c r="V1043" s="88">
        <f t="shared" si="69"/>
        <v>897077</v>
      </c>
      <c r="W1043" s="56">
        <v>72821</v>
      </c>
      <c r="X1043" s="56">
        <v>67600</v>
      </c>
      <c r="Y1043" s="56">
        <v>263446</v>
      </c>
      <c r="Z1043" s="56">
        <v>41323</v>
      </c>
      <c r="AA1043" s="88">
        <f t="shared" si="70"/>
        <v>445190</v>
      </c>
      <c r="AB1043" s="56">
        <v>273533</v>
      </c>
      <c r="AC1043" s="56">
        <v>22120</v>
      </c>
      <c r="AD1043" s="56">
        <f t="shared" si="71"/>
        <v>295653</v>
      </c>
      <c r="AE1043" s="56">
        <v>56977</v>
      </c>
      <c r="AF1043" s="88">
        <v>352630</v>
      </c>
      <c r="AG1043" s="56"/>
      <c r="AH1043" s="56"/>
      <c r="AI1043" s="56"/>
    </row>
    <row r="1044" spans="1:35">
      <c r="A1044" s="4"/>
      <c r="B1044" s="2">
        <v>4</v>
      </c>
      <c r="C1044" s="4" t="s">
        <v>393</v>
      </c>
      <c r="D1044" s="18" t="s">
        <v>3120</v>
      </c>
      <c r="E1044" s="18" t="s">
        <v>3121</v>
      </c>
      <c r="F1044" s="18"/>
      <c r="G1044" s="19" t="s">
        <v>3122</v>
      </c>
      <c r="H1044" s="34">
        <v>6.9482659000000006E-5</v>
      </c>
      <c r="I1044" s="55">
        <v>2629835</v>
      </c>
      <c r="J1044" s="55">
        <v>-220764</v>
      </c>
      <c r="K1044" s="55">
        <v>-439</v>
      </c>
      <c r="L1044" s="55">
        <v>289195</v>
      </c>
      <c r="M1044" s="55">
        <v>22129</v>
      </c>
      <c r="N1044" s="87">
        <v>0</v>
      </c>
      <c r="O1044" s="55">
        <v>52300</v>
      </c>
      <c r="P1044" s="55">
        <v>-146610</v>
      </c>
      <c r="Q1044" s="56">
        <f t="shared" si="68"/>
        <v>2625646</v>
      </c>
      <c r="R1044" s="56">
        <v>41170</v>
      </c>
      <c r="S1044" s="56">
        <v>80025</v>
      </c>
      <c r="T1044" s="56">
        <v>505966</v>
      </c>
      <c r="U1044" s="56">
        <v>495358</v>
      </c>
      <c r="V1044" s="88">
        <f t="shared" si="69"/>
        <v>1122519</v>
      </c>
      <c r="W1044" s="56">
        <v>78400</v>
      </c>
      <c r="X1044" s="56">
        <v>72779</v>
      </c>
      <c r="Y1044" s="56">
        <v>283631</v>
      </c>
      <c r="Z1044" s="56">
        <v>42989</v>
      </c>
      <c r="AA1044" s="88">
        <f t="shared" si="70"/>
        <v>477799</v>
      </c>
      <c r="AB1044" s="56">
        <v>289195</v>
      </c>
      <c r="AC1044" s="56">
        <v>29110</v>
      </c>
      <c r="AD1044" s="56">
        <f t="shared" si="71"/>
        <v>318305</v>
      </c>
      <c r="AE1044" s="56">
        <v>93568</v>
      </c>
      <c r="AF1044" s="88">
        <v>411873</v>
      </c>
      <c r="AG1044" s="56"/>
      <c r="AH1044" s="56"/>
      <c r="AI1044" s="56"/>
    </row>
    <row r="1045" spans="1:35">
      <c r="B1045" s="9">
        <v>4</v>
      </c>
      <c r="C1045" s="16" t="s">
        <v>4189</v>
      </c>
      <c r="D1045" s="18" t="s">
        <v>4125</v>
      </c>
      <c r="E1045" s="18" t="s">
        <v>4139</v>
      </c>
      <c r="F1045" s="18"/>
      <c r="G1045" s="17" t="s">
        <v>4140</v>
      </c>
      <c r="H1045" s="17"/>
      <c r="I1045" s="17"/>
      <c r="J1045" s="17"/>
      <c r="K1045" s="17"/>
      <c r="L1045" s="55"/>
      <c r="M1045" s="55"/>
      <c r="N1045" s="55"/>
      <c r="O1045" s="55"/>
      <c r="P1045" s="55"/>
      <c r="Q1045" s="17"/>
      <c r="U1045" s="56">
        <v>0</v>
      </c>
      <c r="V1045" s="88">
        <f>SUM(R1045:U1045)</f>
        <v>0</v>
      </c>
      <c r="Z1045" s="56">
        <v>118076</v>
      </c>
      <c r="AA1045" s="88">
        <f>SUM(W1045:Z1045)</f>
        <v>118076</v>
      </c>
      <c r="AB1045" s="56">
        <v>0</v>
      </c>
      <c r="AC1045" s="56">
        <v>0</v>
      </c>
      <c r="AD1045" s="56">
        <f>+AB1045+AC1045</f>
        <v>0</v>
      </c>
      <c r="AE1045" s="56">
        <v>-23494</v>
      </c>
      <c r="AF1045" s="88">
        <v>-23494</v>
      </c>
    </row>
    <row r="1046" spans="1:35">
      <c r="A1046" s="4"/>
      <c r="B1046" s="2">
        <v>4</v>
      </c>
      <c r="C1046" s="4" t="s">
        <v>393</v>
      </c>
      <c r="D1046" s="18" t="s">
        <v>3123</v>
      </c>
      <c r="E1046" s="18" t="s">
        <v>3124</v>
      </c>
      <c r="F1046" s="18"/>
      <c r="G1046" s="19" t="s">
        <v>3125</v>
      </c>
      <c r="H1046" s="34">
        <v>1.50043756E-4</v>
      </c>
      <c r="I1046" s="55">
        <v>5543378</v>
      </c>
      <c r="J1046" s="55">
        <v>-476727</v>
      </c>
      <c r="K1046" s="55">
        <v>-948</v>
      </c>
      <c r="L1046" s="55">
        <v>644523</v>
      </c>
      <c r="M1046" s="55">
        <v>47788</v>
      </c>
      <c r="N1046" s="87">
        <v>0</v>
      </c>
      <c r="O1046" s="55">
        <v>112938</v>
      </c>
      <c r="P1046" s="55">
        <v>-201022</v>
      </c>
      <c r="Q1046" s="56">
        <f t="shared" si="68"/>
        <v>5669930</v>
      </c>
      <c r="R1046" s="56">
        <v>88903</v>
      </c>
      <c r="S1046" s="56">
        <v>172809</v>
      </c>
      <c r="T1046" s="56">
        <v>1092603</v>
      </c>
      <c r="U1046" s="56">
        <v>1005536</v>
      </c>
      <c r="V1046" s="88">
        <f t="shared" si="69"/>
        <v>2359851</v>
      </c>
      <c r="W1046" s="56">
        <v>169301</v>
      </c>
      <c r="X1046" s="56">
        <v>157163</v>
      </c>
      <c r="Y1046" s="56">
        <v>612485</v>
      </c>
      <c r="Z1046" s="56">
        <v>482</v>
      </c>
      <c r="AA1046" s="88">
        <f t="shared" si="70"/>
        <v>939431</v>
      </c>
      <c r="AB1046" s="56">
        <v>644523</v>
      </c>
      <c r="AC1046" s="56">
        <v>42839</v>
      </c>
      <c r="AD1046" s="56">
        <f t="shared" si="71"/>
        <v>687362</v>
      </c>
      <c r="AE1046" s="56">
        <v>204840</v>
      </c>
      <c r="AF1046" s="88">
        <v>892202</v>
      </c>
      <c r="AG1046" s="56"/>
      <c r="AH1046" s="56"/>
      <c r="AI1046" s="56"/>
    </row>
    <row r="1047" spans="1:35">
      <c r="A1047" s="4"/>
      <c r="B1047" s="2">
        <v>4</v>
      </c>
      <c r="C1047" s="4" t="s">
        <v>393</v>
      </c>
      <c r="D1047" s="18" t="s">
        <v>3126</v>
      </c>
      <c r="E1047" s="18" t="s">
        <v>3127</v>
      </c>
      <c r="F1047" s="18"/>
      <c r="G1047" s="19" t="s">
        <v>3128</v>
      </c>
      <c r="H1047" s="34">
        <v>1.6958359000000001E-5</v>
      </c>
      <c r="I1047" s="55">
        <v>648577</v>
      </c>
      <c r="J1047" s="55">
        <v>-53881</v>
      </c>
      <c r="K1047" s="55">
        <v>-107</v>
      </c>
      <c r="L1047" s="55">
        <v>69590</v>
      </c>
      <c r="M1047" s="55">
        <v>5401</v>
      </c>
      <c r="N1047" s="87">
        <v>0</v>
      </c>
      <c r="O1047" s="55">
        <v>12765</v>
      </c>
      <c r="P1047" s="55">
        <v>-41514</v>
      </c>
      <c r="Q1047" s="56">
        <f t="shared" ref="Q1047:Q1110" si="72">SUM(I1047:K1047,L1047:P1047)</f>
        <v>640831</v>
      </c>
      <c r="R1047" s="56">
        <v>10048</v>
      </c>
      <c r="S1047" s="56">
        <v>19531</v>
      </c>
      <c r="T1047" s="56">
        <v>123489</v>
      </c>
      <c r="U1047" s="56">
        <v>169952</v>
      </c>
      <c r="V1047" s="88">
        <f t="shared" si="69"/>
        <v>323020</v>
      </c>
      <c r="W1047" s="56">
        <v>19135</v>
      </c>
      <c r="X1047" s="56">
        <v>17763</v>
      </c>
      <c r="Y1047" s="56">
        <v>69225</v>
      </c>
      <c r="Z1047" s="56">
        <v>6373</v>
      </c>
      <c r="AA1047" s="88">
        <f t="shared" si="70"/>
        <v>112496</v>
      </c>
      <c r="AB1047" s="56">
        <v>69590</v>
      </c>
      <c r="AC1047" s="56">
        <v>8098</v>
      </c>
      <c r="AD1047" s="56">
        <f t="shared" si="71"/>
        <v>77688</v>
      </c>
      <c r="AE1047" s="56">
        <v>33555</v>
      </c>
      <c r="AF1047" s="88">
        <v>111243</v>
      </c>
      <c r="AG1047" s="56"/>
      <c r="AH1047" s="56"/>
      <c r="AI1047" s="56"/>
    </row>
    <row r="1048" spans="1:35">
      <c r="A1048" s="4"/>
      <c r="B1048" s="2">
        <v>4</v>
      </c>
      <c r="C1048" s="4" t="s">
        <v>393</v>
      </c>
      <c r="D1048" s="18" t="s">
        <v>3129</v>
      </c>
      <c r="E1048" s="18" t="s">
        <v>3130</v>
      </c>
      <c r="F1048" s="18"/>
      <c r="G1048" s="19" t="s">
        <v>3131</v>
      </c>
      <c r="H1048" s="34">
        <v>3.9343418000000003E-5</v>
      </c>
      <c r="I1048" s="55">
        <v>1446680</v>
      </c>
      <c r="J1048" s="55">
        <v>-125004</v>
      </c>
      <c r="K1048" s="55">
        <v>-249</v>
      </c>
      <c r="L1048" s="55">
        <v>170016</v>
      </c>
      <c r="M1048" s="55">
        <v>12530</v>
      </c>
      <c r="N1048" s="87">
        <v>0</v>
      </c>
      <c r="O1048" s="55">
        <v>29614</v>
      </c>
      <c r="P1048" s="55">
        <v>-46858</v>
      </c>
      <c r="Q1048" s="56">
        <f t="shared" si="72"/>
        <v>1486729</v>
      </c>
      <c r="R1048" s="56">
        <v>23312</v>
      </c>
      <c r="S1048" s="56">
        <v>45313</v>
      </c>
      <c r="T1048" s="56">
        <v>286495</v>
      </c>
      <c r="U1048" s="56">
        <v>450747</v>
      </c>
      <c r="V1048" s="88">
        <f t="shared" ref="V1048:V1111" si="73">SUM(R1048:U1048)</f>
        <v>805867</v>
      </c>
      <c r="W1048" s="56">
        <v>44393</v>
      </c>
      <c r="X1048" s="56">
        <v>41210</v>
      </c>
      <c r="Y1048" s="56">
        <v>160602</v>
      </c>
      <c r="Z1048" s="56">
        <v>90</v>
      </c>
      <c r="AA1048" s="88">
        <f t="shared" ref="AA1048:AA1111" si="74">SUM(W1048:Z1048)</f>
        <v>246295</v>
      </c>
      <c r="AB1048" s="56">
        <v>170016</v>
      </c>
      <c r="AC1048" s="56">
        <v>10219</v>
      </c>
      <c r="AD1048" s="56">
        <f t="shared" si="71"/>
        <v>180235</v>
      </c>
      <c r="AE1048" s="56">
        <v>90800</v>
      </c>
      <c r="AF1048" s="88">
        <v>271035</v>
      </c>
      <c r="AG1048" s="56"/>
      <c r="AH1048" s="56"/>
      <c r="AI1048" s="56"/>
    </row>
    <row r="1049" spans="1:35">
      <c r="A1049" s="4"/>
      <c r="B1049" s="2">
        <v>4</v>
      </c>
      <c r="C1049" s="4" t="s">
        <v>393</v>
      </c>
      <c r="D1049" s="18" t="s">
        <v>3132</v>
      </c>
      <c r="E1049" s="18" t="s">
        <v>3133</v>
      </c>
      <c r="F1049" s="18"/>
      <c r="G1049" s="19" t="s">
        <v>3134</v>
      </c>
      <c r="H1049" s="34">
        <v>3.2995167000000002E-5</v>
      </c>
      <c r="I1049" s="55">
        <v>1281177</v>
      </c>
      <c r="J1049" s="55">
        <v>-104834</v>
      </c>
      <c r="K1049" s="55">
        <v>-209</v>
      </c>
      <c r="L1049" s="55">
        <v>132553</v>
      </c>
      <c r="M1049" s="55">
        <v>10508</v>
      </c>
      <c r="N1049" s="87">
        <v>0</v>
      </c>
      <c r="O1049" s="55">
        <v>24836</v>
      </c>
      <c r="P1049" s="55">
        <v>-97193</v>
      </c>
      <c r="Q1049" s="56">
        <f t="shared" si="72"/>
        <v>1246838</v>
      </c>
      <c r="R1049" s="56">
        <v>19550</v>
      </c>
      <c r="S1049" s="56">
        <v>38001</v>
      </c>
      <c r="T1049" s="56">
        <v>240267</v>
      </c>
      <c r="U1049" s="56">
        <v>306608</v>
      </c>
      <c r="V1049" s="88">
        <f t="shared" si="73"/>
        <v>604426</v>
      </c>
      <c r="W1049" s="56">
        <v>37230</v>
      </c>
      <c r="X1049" s="56">
        <v>34561</v>
      </c>
      <c r="Y1049" s="56">
        <v>134688</v>
      </c>
      <c r="Z1049" s="56">
        <v>32702</v>
      </c>
      <c r="AA1049" s="88">
        <f t="shared" si="74"/>
        <v>239181</v>
      </c>
      <c r="AB1049" s="56">
        <v>132553</v>
      </c>
      <c r="AC1049" s="56">
        <v>18600</v>
      </c>
      <c r="AD1049" s="56">
        <f t="shared" si="71"/>
        <v>151153</v>
      </c>
      <c r="AE1049" s="56">
        <v>56863</v>
      </c>
      <c r="AF1049" s="88">
        <v>208016</v>
      </c>
      <c r="AG1049" s="56"/>
      <c r="AH1049" s="56"/>
      <c r="AI1049" s="56"/>
    </row>
    <row r="1050" spans="1:35">
      <c r="A1050" s="4"/>
      <c r="B1050" s="2">
        <v>4</v>
      </c>
      <c r="C1050" s="4" t="s">
        <v>393</v>
      </c>
      <c r="D1050" s="18" t="s">
        <v>3135</v>
      </c>
      <c r="E1050" s="18" t="s">
        <v>3136</v>
      </c>
      <c r="F1050" s="18"/>
      <c r="G1050" s="19" t="s">
        <v>3137</v>
      </c>
      <c r="H1050" s="34">
        <v>8.4528990000000006E-6</v>
      </c>
      <c r="I1050" s="55">
        <v>335317</v>
      </c>
      <c r="J1050" s="55">
        <v>-26857</v>
      </c>
      <c r="K1050" s="55">
        <v>-53</v>
      </c>
      <c r="L1050" s="55">
        <v>32910</v>
      </c>
      <c r="M1050" s="55">
        <v>2693</v>
      </c>
      <c r="N1050" s="87">
        <v>0</v>
      </c>
      <c r="O1050" s="55">
        <v>6362</v>
      </c>
      <c r="P1050" s="55">
        <v>-30950</v>
      </c>
      <c r="Q1050" s="56">
        <f t="shared" si="72"/>
        <v>319422</v>
      </c>
      <c r="R1050" s="56">
        <v>5008</v>
      </c>
      <c r="S1050" s="56">
        <v>9735</v>
      </c>
      <c r="T1050" s="56">
        <v>61553</v>
      </c>
      <c r="U1050" s="56">
        <v>95202</v>
      </c>
      <c r="V1050" s="88">
        <f t="shared" si="73"/>
        <v>171498</v>
      </c>
      <c r="W1050" s="56">
        <v>9538</v>
      </c>
      <c r="X1050" s="56">
        <v>8854</v>
      </c>
      <c r="Y1050" s="56">
        <v>34505</v>
      </c>
      <c r="Z1050" s="56">
        <v>10882</v>
      </c>
      <c r="AA1050" s="88">
        <f t="shared" si="74"/>
        <v>63779</v>
      </c>
      <c r="AB1050" s="56">
        <v>32910</v>
      </c>
      <c r="AC1050" s="56">
        <v>5813</v>
      </c>
      <c r="AD1050" s="56">
        <f t="shared" ref="AD1050:AD1113" si="75">+AB1050+AC1050</f>
        <v>38723</v>
      </c>
      <c r="AE1050" s="56">
        <v>17531</v>
      </c>
      <c r="AF1050" s="88">
        <v>56254</v>
      </c>
      <c r="AG1050" s="56"/>
      <c r="AH1050" s="56"/>
      <c r="AI1050" s="56"/>
    </row>
    <row r="1051" spans="1:35">
      <c r="A1051" s="4"/>
      <c r="B1051" s="2">
        <v>4</v>
      </c>
      <c r="C1051" s="4" t="s">
        <v>393</v>
      </c>
      <c r="D1051" s="18" t="s">
        <v>3138</v>
      </c>
      <c r="E1051" s="18" t="s">
        <v>3139</v>
      </c>
      <c r="F1051" s="18"/>
      <c r="G1051" s="19" t="s">
        <v>3140</v>
      </c>
      <c r="H1051" s="34">
        <v>2.5836783E-5</v>
      </c>
      <c r="I1051" s="55">
        <v>946991</v>
      </c>
      <c r="J1051" s="55">
        <v>-82090</v>
      </c>
      <c r="K1051" s="55">
        <v>-163</v>
      </c>
      <c r="L1051" s="55">
        <v>112100</v>
      </c>
      <c r="M1051" s="55">
        <v>8228</v>
      </c>
      <c r="N1051" s="87">
        <v>0</v>
      </c>
      <c r="O1051" s="55">
        <v>19447</v>
      </c>
      <c r="P1051" s="55">
        <v>-28179</v>
      </c>
      <c r="Q1051" s="56">
        <f t="shared" si="72"/>
        <v>976334</v>
      </c>
      <c r="R1051" s="56">
        <v>15309</v>
      </c>
      <c r="S1051" s="56">
        <v>29757</v>
      </c>
      <c r="T1051" s="56">
        <v>188141</v>
      </c>
      <c r="U1051" s="56">
        <v>234453</v>
      </c>
      <c r="V1051" s="88">
        <f t="shared" si="73"/>
        <v>467660</v>
      </c>
      <c r="W1051" s="56">
        <v>29153</v>
      </c>
      <c r="X1051" s="56">
        <v>27063</v>
      </c>
      <c r="Y1051" s="56">
        <v>105467</v>
      </c>
      <c r="Z1051" s="56">
        <v>71</v>
      </c>
      <c r="AA1051" s="88">
        <f t="shared" si="74"/>
        <v>161754</v>
      </c>
      <c r="AB1051" s="56">
        <v>112100</v>
      </c>
      <c r="AC1051" s="56">
        <v>6260</v>
      </c>
      <c r="AD1051" s="56">
        <f t="shared" si="75"/>
        <v>118360</v>
      </c>
      <c r="AE1051" s="56">
        <v>47315</v>
      </c>
      <c r="AF1051" s="88">
        <v>165675</v>
      </c>
      <c r="AG1051" s="56"/>
      <c r="AH1051" s="56"/>
      <c r="AI1051" s="56"/>
    </row>
    <row r="1052" spans="1:35">
      <c r="A1052" s="4"/>
      <c r="B1052" s="2">
        <v>4</v>
      </c>
      <c r="C1052" s="4" t="s">
        <v>393</v>
      </c>
      <c r="D1052" s="18" t="s">
        <v>3141</v>
      </c>
      <c r="E1052" s="18" t="s">
        <v>3142</v>
      </c>
      <c r="F1052" s="18"/>
      <c r="G1052" s="19" t="s">
        <v>3143</v>
      </c>
      <c r="H1052" s="34">
        <v>1.1172544000000001E-5</v>
      </c>
      <c r="I1052" s="55">
        <v>383780</v>
      </c>
      <c r="J1052" s="55">
        <v>-35498</v>
      </c>
      <c r="K1052" s="55">
        <v>-71</v>
      </c>
      <c r="L1052" s="55">
        <v>52273</v>
      </c>
      <c r="M1052" s="55">
        <v>3559</v>
      </c>
      <c r="N1052" s="87">
        <v>0</v>
      </c>
      <c r="O1052" s="55">
        <v>8410</v>
      </c>
      <c r="P1052" s="55">
        <v>9741</v>
      </c>
      <c r="Q1052" s="56">
        <f t="shared" si="72"/>
        <v>422194</v>
      </c>
      <c r="R1052" s="56">
        <v>6620</v>
      </c>
      <c r="S1052" s="56">
        <v>12868</v>
      </c>
      <c r="T1052" s="56">
        <v>81357</v>
      </c>
      <c r="U1052" s="56">
        <v>131154</v>
      </c>
      <c r="V1052" s="88">
        <f t="shared" si="73"/>
        <v>231999</v>
      </c>
      <c r="W1052" s="56">
        <v>12606</v>
      </c>
      <c r="X1052" s="56">
        <v>11703</v>
      </c>
      <c r="Y1052" s="56">
        <v>45607</v>
      </c>
      <c r="Z1052" s="56">
        <v>26</v>
      </c>
      <c r="AA1052" s="88">
        <f t="shared" si="74"/>
        <v>69942</v>
      </c>
      <c r="AB1052" s="56">
        <v>52273</v>
      </c>
      <c r="AC1052" s="56">
        <v>-1091</v>
      </c>
      <c r="AD1052" s="56">
        <f t="shared" si="75"/>
        <v>51182</v>
      </c>
      <c r="AE1052" s="56">
        <v>25850</v>
      </c>
      <c r="AF1052" s="88">
        <v>77032</v>
      </c>
      <c r="AG1052" s="56"/>
      <c r="AH1052" s="56"/>
      <c r="AI1052" s="56"/>
    </row>
    <row r="1053" spans="1:35">
      <c r="A1053" s="4"/>
      <c r="B1053" s="2">
        <v>4</v>
      </c>
      <c r="C1053" s="4" t="s">
        <v>393</v>
      </c>
      <c r="D1053" s="18" t="s">
        <v>3144</v>
      </c>
      <c r="E1053" s="18" t="s">
        <v>3145</v>
      </c>
      <c r="F1053" s="18"/>
      <c r="G1053" s="19" t="s">
        <v>3146</v>
      </c>
      <c r="H1053" s="34">
        <v>2.4750655899999997E-4</v>
      </c>
      <c r="I1053" s="55">
        <v>8931831</v>
      </c>
      <c r="J1053" s="55">
        <v>-786391</v>
      </c>
      <c r="K1053" s="55">
        <v>-1564</v>
      </c>
      <c r="L1053" s="55">
        <v>1094533</v>
      </c>
      <c r="M1053" s="55">
        <v>78829</v>
      </c>
      <c r="N1053" s="87">
        <v>0</v>
      </c>
      <c r="O1053" s="55">
        <v>186299</v>
      </c>
      <c r="P1053" s="55">
        <v>-150632</v>
      </c>
      <c r="Q1053" s="56">
        <f t="shared" si="72"/>
        <v>9352905</v>
      </c>
      <c r="R1053" s="56">
        <v>146652</v>
      </c>
      <c r="S1053" s="56">
        <v>285060</v>
      </c>
      <c r="T1053" s="56">
        <v>1802318</v>
      </c>
      <c r="U1053" s="56">
        <v>2041405</v>
      </c>
      <c r="V1053" s="88">
        <f t="shared" si="73"/>
        <v>4275435</v>
      </c>
      <c r="W1053" s="56">
        <v>279272</v>
      </c>
      <c r="X1053" s="56">
        <v>259250</v>
      </c>
      <c r="Y1053" s="56">
        <v>1010333</v>
      </c>
      <c r="Z1053" s="56">
        <v>726</v>
      </c>
      <c r="AA1053" s="88">
        <f t="shared" si="74"/>
        <v>1549581</v>
      </c>
      <c r="AB1053" s="56">
        <v>1094533</v>
      </c>
      <c r="AC1053" s="56">
        <v>39313</v>
      </c>
      <c r="AD1053" s="56">
        <f t="shared" si="75"/>
        <v>1133846</v>
      </c>
      <c r="AE1053" s="56">
        <v>409632</v>
      </c>
      <c r="AF1053" s="88">
        <v>1543478</v>
      </c>
      <c r="AG1053" s="56"/>
      <c r="AH1053" s="56"/>
      <c r="AI1053" s="56"/>
    </row>
    <row r="1054" spans="1:35">
      <c r="A1054" s="4"/>
      <c r="B1054" s="2">
        <v>4</v>
      </c>
      <c r="C1054" s="4" t="s">
        <v>393</v>
      </c>
      <c r="D1054" s="18" t="s">
        <v>3147</v>
      </c>
      <c r="E1054" s="18" t="s">
        <v>3148</v>
      </c>
      <c r="F1054" s="18"/>
      <c r="G1054" s="19" t="s">
        <v>3149</v>
      </c>
      <c r="H1054" s="34">
        <v>4.9425082E-5</v>
      </c>
      <c r="I1054" s="55">
        <v>1894901</v>
      </c>
      <c r="J1054" s="55">
        <v>-157036</v>
      </c>
      <c r="K1054" s="55">
        <v>-312</v>
      </c>
      <c r="L1054" s="55">
        <v>202137</v>
      </c>
      <c r="M1054" s="55">
        <v>15742</v>
      </c>
      <c r="N1054" s="87">
        <v>0</v>
      </c>
      <c r="O1054" s="55">
        <v>37202</v>
      </c>
      <c r="P1054" s="55">
        <v>-124934</v>
      </c>
      <c r="Q1054" s="56">
        <f t="shared" si="72"/>
        <v>1867700</v>
      </c>
      <c r="R1054" s="56">
        <v>29285</v>
      </c>
      <c r="S1054" s="56">
        <v>56924</v>
      </c>
      <c r="T1054" s="56">
        <v>359908</v>
      </c>
      <c r="U1054" s="56">
        <v>329072</v>
      </c>
      <c r="V1054" s="88">
        <f t="shared" si="73"/>
        <v>775189</v>
      </c>
      <c r="W1054" s="56">
        <v>55768</v>
      </c>
      <c r="X1054" s="56">
        <v>51770</v>
      </c>
      <c r="Y1054" s="56">
        <v>201755</v>
      </c>
      <c r="Z1054" s="56">
        <v>54746</v>
      </c>
      <c r="AA1054" s="88">
        <f t="shared" si="74"/>
        <v>364039</v>
      </c>
      <c r="AB1054" s="56">
        <v>202137</v>
      </c>
      <c r="AC1054" s="56">
        <v>24283</v>
      </c>
      <c r="AD1054" s="56">
        <f t="shared" si="75"/>
        <v>226420</v>
      </c>
      <c r="AE1054" s="56">
        <v>57620</v>
      </c>
      <c r="AF1054" s="88">
        <v>284040</v>
      </c>
      <c r="AG1054" s="56"/>
      <c r="AH1054" s="56"/>
      <c r="AI1054" s="56"/>
    </row>
    <row r="1055" spans="1:35">
      <c r="A1055" s="4"/>
      <c r="B1055" s="2">
        <v>4</v>
      </c>
      <c r="C1055" s="4" t="s">
        <v>393</v>
      </c>
      <c r="D1055" s="18" t="s">
        <v>3150</v>
      </c>
      <c r="E1055" s="18" t="s">
        <v>3151</v>
      </c>
      <c r="F1055" s="18"/>
      <c r="G1055" s="19" t="s">
        <v>3152</v>
      </c>
      <c r="H1055" s="34">
        <v>8.6418356999999995E-5</v>
      </c>
      <c r="I1055" s="55">
        <v>3086999</v>
      </c>
      <c r="J1055" s="55">
        <v>-274573</v>
      </c>
      <c r="K1055" s="55">
        <v>-546</v>
      </c>
      <c r="L1055" s="55">
        <v>386828</v>
      </c>
      <c r="M1055" s="55">
        <v>27524</v>
      </c>
      <c r="N1055" s="87">
        <v>0</v>
      </c>
      <c r="O1055" s="55">
        <v>65047</v>
      </c>
      <c r="P1055" s="55">
        <v>-25658</v>
      </c>
      <c r="Q1055" s="56">
        <f t="shared" si="72"/>
        <v>3265621</v>
      </c>
      <c r="R1055" s="56">
        <v>51204</v>
      </c>
      <c r="S1055" s="56">
        <v>99530</v>
      </c>
      <c r="T1055" s="56">
        <v>629290</v>
      </c>
      <c r="U1055" s="56">
        <v>651305</v>
      </c>
      <c r="V1055" s="88">
        <f t="shared" si="73"/>
        <v>1431329</v>
      </c>
      <c r="W1055" s="56">
        <v>97510</v>
      </c>
      <c r="X1055" s="56">
        <v>90519</v>
      </c>
      <c r="Y1055" s="56">
        <v>352764</v>
      </c>
      <c r="Z1055" s="56">
        <v>267</v>
      </c>
      <c r="AA1055" s="88">
        <f t="shared" si="74"/>
        <v>541060</v>
      </c>
      <c r="AB1055" s="56">
        <v>386828</v>
      </c>
      <c r="AC1055" s="56">
        <v>9061</v>
      </c>
      <c r="AD1055" s="56">
        <f t="shared" si="75"/>
        <v>395889</v>
      </c>
      <c r="AE1055" s="56">
        <v>130136</v>
      </c>
      <c r="AF1055" s="88">
        <v>526025</v>
      </c>
      <c r="AG1055" s="56"/>
      <c r="AH1055" s="56"/>
      <c r="AI1055" s="56"/>
    </row>
    <row r="1056" spans="1:35">
      <c r="A1056" s="4"/>
      <c r="B1056" s="2">
        <v>4</v>
      </c>
      <c r="C1056" s="4" t="s">
        <v>393</v>
      </c>
      <c r="D1056" s="18" t="s">
        <v>3153</v>
      </c>
      <c r="E1056" s="18" t="s">
        <v>3154</v>
      </c>
      <c r="F1056" s="18"/>
      <c r="G1056" s="19" t="s">
        <v>3155</v>
      </c>
      <c r="H1056" s="34">
        <v>3.0841735000000002E-5</v>
      </c>
      <c r="I1056" s="55">
        <v>1317021</v>
      </c>
      <c r="J1056" s="55">
        <v>-97992</v>
      </c>
      <c r="K1056" s="55">
        <v>-195</v>
      </c>
      <c r="L1056" s="55">
        <v>106263</v>
      </c>
      <c r="M1056" s="55">
        <v>9823</v>
      </c>
      <c r="N1056" s="87">
        <v>0</v>
      </c>
      <c r="O1056" s="55">
        <v>23214</v>
      </c>
      <c r="P1056" s="55">
        <v>-192671</v>
      </c>
      <c r="Q1056" s="56">
        <f t="shared" si="72"/>
        <v>1165463</v>
      </c>
      <c r="R1056" s="56">
        <v>18274</v>
      </c>
      <c r="S1056" s="56">
        <v>35521</v>
      </c>
      <c r="T1056" s="56">
        <v>224586</v>
      </c>
      <c r="U1056" s="56">
        <v>243032</v>
      </c>
      <c r="V1056" s="88">
        <f t="shared" si="73"/>
        <v>521413</v>
      </c>
      <c r="W1056" s="56">
        <v>34800</v>
      </c>
      <c r="X1056" s="56">
        <v>32305</v>
      </c>
      <c r="Y1056" s="56">
        <v>125897</v>
      </c>
      <c r="Z1056" s="56">
        <v>135858</v>
      </c>
      <c r="AA1056" s="88">
        <f t="shared" si="74"/>
        <v>328860</v>
      </c>
      <c r="AB1056" s="56">
        <v>106263</v>
      </c>
      <c r="AC1056" s="56">
        <v>35025</v>
      </c>
      <c r="AD1056" s="56">
        <f t="shared" si="75"/>
        <v>141288</v>
      </c>
      <c r="AE1056" s="56">
        <v>26023</v>
      </c>
      <c r="AF1056" s="88">
        <v>167311</v>
      </c>
      <c r="AG1056" s="56"/>
      <c r="AH1056" s="56"/>
      <c r="AI1056" s="56"/>
    </row>
    <row r="1057" spans="1:35">
      <c r="A1057" s="4"/>
      <c r="B1057" s="2">
        <v>4</v>
      </c>
      <c r="C1057" s="4" t="s">
        <v>393</v>
      </c>
      <c r="D1057" s="18" t="s">
        <v>3156</v>
      </c>
      <c r="E1057" s="18" t="s">
        <v>3157</v>
      </c>
      <c r="F1057" s="18"/>
      <c r="G1057" s="19" t="s">
        <v>3158</v>
      </c>
      <c r="H1057" s="34">
        <v>6.8780166000000003E-5</v>
      </c>
      <c r="I1057" s="55">
        <v>2259381</v>
      </c>
      <c r="J1057" s="55">
        <v>-218532</v>
      </c>
      <c r="K1057" s="55">
        <v>-435</v>
      </c>
      <c r="L1057" s="55">
        <v>337047</v>
      </c>
      <c r="M1057" s="55">
        <v>21906</v>
      </c>
      <c r="N1057" s="87">
        <v>0</v>
      </c>
      <c r="O1057" s="55">
        <v>51771</v>
      </c>
      <c r="P1057" s="55">
        <v>147962</v>
      </c>
      <c r="Q1057" s="56">
        <f t="shared" si="72"/>
        <v>2599100</v>
      </c>
      <c r="R1057" s="56">
        <v>40753</v>
      </c>
      <c r="S1057" s="56">
        <v>79216</v>
      </c>
      <c r="T1057" s="56">
        <v>500850</v>
      </c>
      <c r="U1057" s="56">
        <v>135524</v>
      </c>
      <c r="V1057" s="88">
        <f t="shared" si="73"/>
        <v>756343</v>
      </c>
      <c r="W1057" s="56">
        <v>77608</v>
      </c>
      <c r="X1057" s="56">
        <v>72044</v>
      </c>
      <c r="Y1057" s="56">
        <v>280764</v>
      </c>
      <c r="Z1057" s="56">
        <v>27055</v>
      </c>
      <c r="AA1057" s="88">
        <f t="shared" si="74"/>
        <v>457471</v>
      </c>
      <c r="AB1057" s="56">
        <v>337047</v>
      </c>
      <c r="AC1057" s="56">
        <v>-21960</v>
      </c>
      <c r="AD1057" s="56">
        <f t="shared" si="75"/>
        <v>315087</v>
      </c>
      <c r="AE1057" s="56">
        <v>17944</v>
      </c>
      <c r="AF1057" s="88">
        <v>333031</v>
      </c>
      <c r="AG1057" s="56"/>
      <c r="AH1057" s="56"/>
      <c r="AI1057" s="56"/>
    </row>
    <row r="1058" spans="1:35">
      <c r="A1058" s="4"/>
      <c r="B1058" s="2">
        <v>4</v>
      </c>
      <c r="C1058" s="4" t="s">
        <v>393</v>
      </c>
      <c r="D1058" s="18" t="s">
        <v>3159</v>
      </c>
      <c r="E1058" s="18" t="s">
        <v>3160</v>
      </c>
      <c r="F1058" s="18"/>
      <c r="G1058" s="19" t="s">
        <v>3161</v>
      </c>
      <c r="H1058" s="34">
        <v>5.7933689999999997E-6</v>
      </c>
      <c r="I1058" s="55">
        <v>205871</v>
      </c>
      <c r="J1058" s="55">
        <v>-18407</v>
      </c>
      <c r="K1058" s="55">
        <v>-37</v>
      </c>
      <c r="L1058" s="55">
        <v>26091</v>
      </c>
      <c r="M1058" s="55">
        <v>1845</v>
      </c>
      <c r="N1058" s="87">
        <v>0</v>
      </c>
      <c r="O1058" s="55">
        <v>4361</v>
      </c>
      <c r="P1058" s="55">
        <v>-801</v>
      </c>
      <c r="Q1058" s="56">
        <f t="shared" si="72"/>
        <v>218923</v>
      </c>
      <c r="R1058" s="56">
        <v>3433</v>
      </c>
      <c r="S1058" s="56">
        <v>6672</v>
      </c>
      <c r="T1058" s="56">
        <v>42187</v>
      </c>
      <c r="U1058" s="56">
        <v>88110</v>
      </c>
      <c r="V1058" s="88">
        <f t="shared" si="73"/>
        <v>140402</v>
      </c>
      <c r="W1058" s="56">
        <v>6537</v>
      </c>
      <c r="X1058" s="56">
        <v>6068</v>
      </c>
      <c r="Y1058" s="56">
        <v>23649</v>
      </c>
      <c r="Z1058" s="56">
        <v>9</v>
      </c>
      <c r="AA1058" s="88">
        <f t="shared" si="74"/>
        <v>36263</v>
      </c>
      <c r="AB1058" s="56">
        <v>26091</v>
      </c>
      <c r="AC1058" s="56">
        <v>449</v>
      </c>
      <c r="AD1058" s="56">
        <f t="shared" si="75"/>
        <v>26540</v>
      </c>
      <c r="AE1058" s="56">
        <v>17547</v>
      </c>
      <c r="AF1058" s="88">
        <v>44087</v>
      </c>
      <c r="AG1058" s="56"/>
      <c r="AH1058" s="56"/>
      <c r="AI1058" s="56"/>
    </row>
    <row r="1059" spans="1:35">
      <c r="A1059" s="4"/>
      <c r="B1059" s="2">
        <v>4</v>
      </c>
      <c r="C1059" s="4" t="s">
        <v>393</v>
      </c>
      <c r="D1059" s="18" t="s">
        <v>3162</v>
      </c>
      <c r="E1059" s="18" t="s">
        <v>3163</v>
      </c>
      <c r="F1059" s="18"/>
      <c r="G1059" s="19" t="s">
        <v>3164</v>
      </c>
      <c r="H1059" s="34">
        <v>1.48568582E-4</v>
      </c>
      <c r="I1059" s="55">
        <v>5432525</v>
      </c>
      <c r="J1059" s="55">
        <v>-472040</v>
      </c>
      <c r="K1059" s="55">
        <v>-939</v>
      </c>
      <c r="L1059" s="55">
        <v>646508</v>
      </c>
      <c r="M1059" s="55">
        <v>47318</v>
      </c>
      <c r="N1059" s="87">
        <v>0</v>
      </c>
      <c r="O1059" s="55">
        <v>111828</v>
      </c>
      <c r="P1059" s="55">
        <v>-151014</v>
      </c>
      <c r="Q1059" s="56">
        <f t="shared" si="72"/>
        <v>5614186</v>
      </c>
      <c r="R1059" s="56">
        <v>88029</v>
      </c>
      <c r="S1059" s="56">
        <v>171110</v>
      </c>
      <c r="T1059" s="56">
        <v>1081861</v>
      </c>
      <c r="U1059" s="56">
        <v>1080705</v>
      </c>
      <c r="V1059" s="88">
        <f t="shared" si="73"/>
        <v>2421705</v>
      </c>
      <c r="W1059" s="56">
        <v>167636</v>
      </c>
      <c r="X1059" s="56">
        <v>155618</v>
      </c>
      <c r="Y1059" s="56">
        <v>606464</v>
      </c>
      <c r="Z1059" s="56">
        <v>464</v>
      </c>
      <c r="AA1059" s="88">
        <f t="shared" si="74"/>
        <v>930182</v>
      </c>
      <c r="AB1059" s="56">
        <v>646508</v>
      </c>
      <c r="AC1059" s="56">
        <v>34096</v>
      </c>
      <c r="AD1059" s="56">
        <f t="shared" si="75"/>
        <v>680604</v>
      </c>
      <c r="AE1059" s="56">
        <v>218578</v>
      </c>
      <c r="AF1059" s="88">
        <v>899182</v>
      </c>
      <c r="AG1059" s="56"/>
      <c r="AH1059" s="56"/>
      <c r="AI1059" s="56"/>
    </row>
    <row r="1060" spans="1:35">
      <c r="A1060" s="4"/>
      <c r="B1060" s="2">
        <v>4</v>
      </c>
      <c r="C1060" s="4" t="s">
        <v>393</v>
      </c>
      <c r="D1060" s="18" t="s">
        <v>3165</v>
      </c>
      <c r="E1060" s="18" t="s">
        <v>3166</v>
      </c>
      <c r="F1060" s="18"/>
      <c r="G1060" s="19" t="s">
        <v>3167</v>
      </c>
      <c r="H1060" s="34">
        <v>7.5612796999999994E-5</v>
      </c>
      <c r="I1060" s="55">
        <v>2748359</v>
      </c>
      <c r="J1060" s="55">
        <v>-240241</v>
      </c>
      <c r="K1060" s="55">
        <v>-478</v>
      </c>
      <c r="L1060" s="55">
        <v>331468</v>
      </c>
      <c r="M1060" s="55">
        <v>24082</v>
      </c>
      <c r="N1060" s="87">
        <v>0</v>
      </c>
      <c r="O1060" s="55">
        <v>56914</v>
      </c>
      <c r="P1060" s="55">
        <v>-62809</v>
      </c>
      <c r="Q1060" s="56">
        <f t="shared" si="72"/>
        <v>2857295</v>
      </c>
      <c r="R1060" s="56">
        <v>44802</v>
      </c>
      <c r="S1060" s="56">
        <v>87085</v>
      </c>
      <c r="T1060" s="56">
        <v>550605</v>
      </c>
      <c r="U1060" s="56">
        <v>434437</v>
      </c>
      <c r="V1060" s="88">
        <f t="shared" si="73"/>
        <v>1116929</v>
      </c>
      <c r="W1060" s="56">
        <v>85317</v>
      </c>
      <c r="X1060" s="56">
        <v>79200</v>
      </c>
      <c r="Y1060" s="56">
        <v>308655</v>
      </c>
      <c r="Z1060" s="56">
        <v>260</v>
      </c>
      <c r="AA1060" s="88">
        <f t="shared" si="74"/>
        <v>473432</v>
      </c>
      <c r="AB1060" s="56">
        <v>331468</v>
      </c>
      <c r="AC1060" s="56">
        <v>14920</v>
      </c>
      <c r="AD1060" s="56">
        <f t="shared" si="75"/>
        <v>346388</v>
      </c>
      <c r="AE1060" s="56">
        <v>87899</v>
      </c>
      <c r="AF1060" s="88">
        <v>434287</v>
      </c>
      <c r="AG1060" s="56"/>
      <c r="AH1060" s="56"/>
      <c r="AI1060" s="56"/>
    </row>
    <row r="1061" spans="1:35">
      <c r="A1061" s="4"/>
      <c r="B1061" s="2">
        <v>4</v>
      </c>
      <c r="C1061" s="4" t="s">
        <v>393</v>
      </c>
      <c r="D1061" s="18" t="s">
        <v>3168</v>
      </c>
      <c r="E1061" s="18" t="s">
        <v>3169</v>
      </c>
      <c r="F1061" s="18"/>
      <c r="G1061" s="19" t="s">
        <v>3170</v>
      </c>
      <c r="H1061" s="34">
        <v>3.5937016999999998E-5</v>
      </c>
      <c r="I1061" s="55">
        <v>1331973</v>
      </c>
      <c r="J1061" s="55">
        <v>-114181</v>
      </c>
      <c r="K1061" s="55">
        <v>-227</v>
      </c>
      <c r="L1061" s="55">
        <v>153737</v>
      </c>
      <c r="M1061" s="55">
        <v>11446</v>
      </c>
      <c r="N1061" s="87">
        <v>0</v>
      </c>
      <c r="O1061" s="55">
        <v>27050</v>
      </c>
      <c r="P1061" s="55">
        <v>-51792</v>
      </c>
      <c r="Q1061" s="56">
        <f t="shared" si="72"/>
        <v>1358006</v>
      </c>
      <c r="R1061" s="56">
        <v>21293</v>
      </c>
      <c r="S1061" s="56">
        <v>41390</v>
      </c>
      <c r="T1061" s="56">
        <v>261690</v>
      </c>
      <c r="U1061" s="56">
        <v>201539</v>
      </c>
      <c r="V1061" s="88">
        <f t="shared" si="73"/>
        <v>525912</v>
      </c>
      <c r="W1061" s="56">
        <v>40549</v>
      </c>
      <c r="X1061" s="56">
        <v>37642</v>
      </c>
      <c r="Y1061" s="56">
        <v>146697</v>
      </c>
      <c r="Z1061" s="56">
        <v>10045</v>
      </c>
      <c r="AA1061" s="88">
        <f t="shared" si="74"/>
        <v>234933</v>
      </c>
      <c r="AB1061" s="56">
        <v>153737</v>
      </c>
      <c r="AC1061" s="56">
        <v>10893</v>
      </c>
      <c r="AD1061" s="56">
        <f t="shared" si="75"/>
        <v>164630</v>
      </c>
      <c r="AE1061" s="56">
        <v>39355</v>
      </c>
      <c r="AF1061" s="88">
        <v>203985</v>
      </c>
      <c r="AG1061" s="56"/>
      <c r="AH1061" s="56"/>
      <c r="AI1061" s="56"/>
    </row>
    <row r="1062" spans="1:35">
      <c r="A1062" s="4"/>
      <c r="B1062" s="2">
        <v>4</v>
      </c>
      <c r="C1062" s="4" t="s">
        <v>393</v>
      </c>
      <c r="D1062" s="18" t="s">
        <v>3171</v>
      </c>
      <c r="E1062" s="18" t="s">
        <v>3172</v>
      </c>
      <c r="F1062" s="18"/>
      <c r="G1062" s="19" t="s">
        <v>3173</v>
      </c>
      <c r="H1062" s="34">
        <v>8.5546850000000002E-5</v>
      </c>
      <c r="I1062" s="55">
        <v>3240625</v>
      </c>
      <c r="J1062" s="55">
        <v>-271804</v>
      </c>
      <c r="K1062" s="55">
        <v>-541</v>
      </c>
      <c r="L1062" s="55">
        <v>355646</v>
      </c>
      <c r="M1062" s="55">
        <v>27246</v>
      </c>
      <c r="N1062" s="87">
        <v>0</v>
      </c>
      <c r="O1062" s="55">
        <v>64391</v>
      </c>
      <c r="P1062" s="55">
        <v>-182875</v>
      </c>
      <c r="Q1062" s="56">
        <f t="shared" si="72"/>
        <v>3232688</v>
      </c>
      <c r="R1062" s="56">
        <v>50688</v>
      </c>
      <c r="S1062" s="56">
        <v>98527</v>
      </c>
      <c r="T1062" s="56">
        <v>622943</v>
      </c>
      <c r="U1062" s="56">
        <v>724090</v>
      </c>
      <c r="V1062" s="88">
        <f t="shared" si="73"/>
        <v>1496248</v>
      </c>
      <c r="W1062" s="56">
        <v>96526</v>
      </c>
      <c r="X1062" s="56">
        <v>89606</v>
      </c>
      <c r="Y1062" s="56">
        <v>349206</v>
      </c>
      <c r="Z1062" s="56">
        <v>32907</v>
      </c>
      <c r="AA1062" s="88">
        <f t="shared" si="74"/>
        <v>568245</v>
      </c>
      <c r="AB1062" s="56">
        <v>355646</v>
      </c>
      <c r="AC1062" s="56">
        <v>36251</v>
      </c>
      <c r="AD1062" s="56">
        <f t="shared" si="75"/>
        <v>391897</v>
      </c>
      <c r="AE1062" s="56">
        <v>141965</v>
      </c>
      <c r="AF1062" s="88">
        <v>533862</v>
      </c>
      <c r="AG1062" s="56"/>
      <c r="AH1062" s="56"/>
      <c r="AI1062" s="56"/>
    </row>
    <row r="1063" spans="1:35">
      <c r="A1063" s="4"/>
      <c r="B1063" s="2">
        <v>4</v>
      </c>
      <c r="C1063" s="4" t="s">
        <v>393</v>
      </c>
      <c r="D1063" s="18" t="s">
        <v>3174</v>
      </c>
      <c r="E1063" s="18" t="s">
        <v>3175</v>
      </c>
      <c r="F1063" s="18"/>
      <c r="G1063" s="19" t="s">
        <v>3176</v>
      </c>
      <c r="H1063" s="34">
        <v>1.0330715899999999E-4</v>
      </c>
      <c r="I1063" s="55">
        <v>3662900</v>
      </c>
      <c r="J1063" s="55">
        <v>-328233</v>
      </c>
      <c r="K1063" s="55">
        <v>-653</v>
      </c>
      <c r="L1063" s="55">
        <v>466470</v>
      </c>
      <c r="M1063" s="55">
        <v>32903</v>
      </c>
      <c r="N1063" s="87">
        <v>0</v>
      </c>
      <c r="O1063" s="55">
        <v>77760</v>
      </c>
      <c r="P1063" s="55">
        <v>-7323</v>
      </c>
      <c r="Q1063" s="56">
        <f t="shared" si="72"/>
        <v>3903824</v>
      </c>
      <c r="R1063" s="56">
        <v>61211</v>
      </c>
      <c r="S1063" s="56">
        <v>118982</v>
      </c>
      <c r="T1063" s="56">
        <v>752272</v>
      </c>
      <c r="U1063" s="56">
        <v>636028</v>
      </c>
      <c r="V1063" s="88">
        <f t="shared" si="73"/>
        <v>1568493</v>
      </c>
      <c r="W1063" s="56">
        <v>116566</v>
      </c>
      <c r="X1063" s="56">
        <v>108209</v>
      </c>
      <c r="Y1063" s="56">
        <v>421704</v>
      </c>
      <c r="Z1063" s="56">
        <v>349</v>
      </c>
      <c r="AA1063" s="88">
        <f t="shared" si="74"/>
        <v>646828</v>
      </c>
      <c r="AB1063" s="56">
        <v>466470</v>
      </c>
      <c r="AC1063" s="56">
        <v>6788</v>
      </c>
      <c r="AD1063" s="56">
        <f t="shared" si="75"/>
        <v>473258</v>
      </c>
      <c r="AE1063" s="56">
        <v>126626</v>
      </c>
      <c r="AF1063" s="88">
        <v>599884</v>
      </c>
      <c r="AG1063" s="56"/>
      <c r="AH1063" s="56"/>
      <c r="AI1063" s="56"/>
    </row>
    <row r="1064" spans="1:35">
      <c r="A1064" s="4"/>
      <c r="B1064" s="2">
        <v>4</v>
      </c>
      <c r="C1064" s="4" t="s">
        <v>393</v>
      </c>
      <c r="D1064" s="18" t="s">
        <v>3177</v>
      </c>
      <c r="E1064" s="18" t="s">
        <v>3178</v>
      </c>
      <c r="F1064" s="18"/>
      <c r="G1064" s="19" t="s">
        <v>3179</v>
      </c>
      <c r="H1064" s="34">
        <v>1.8885526799999999E-4</v>
      </c>
      <c r="I1064" s="55">
        <v>7150223</v>
      </c>
      <c r="J1064" s="55">
        <v>-600041</v>
      </c>
      <c r="K1064" s="55">
        <v>-1193</v>
      </c>
      <c r="L1064" s="55">
        <v>785703</v>
      </c>
      <c r="M1064" s="55">
        <v>60149</v>
      </c>
      <c r="N1064" s="87">
        <v>0</v>
      </c>
      <c r="O1064" s="55">
        <v>142153</v>
      </c>
      <c r="P1064" s="55">
        <v>-400434</v>
      </c>
      <c r="Q1064" s="56">
        <f t="shared" si="72"/>
        <v>7136560</v>
      </c>
      <c r="R1064" s="56">
        <v>111900</v>
      </c>
      <c r="S1064" s="56">
        <v>217510</v>
      </c>
      <c r="T1064" s="56">
        <v>1375225</v>
      </c>
      <c r="U1064" s="56">
        <v>1024834</v>
      </c>
      <c r="V1064" s="88">
        <f t="shared" si="73"/>
        <v>2729469</v>
      </c>
      <c r="W1064" s="56">
        <v>213094</v>
      </c>
      <c r="X1064" s="56">
        <v>197816</v>
      </c>
      <c r="Y1064" s="56">
        <v>770916</v>
      </c>
      <c r="Z1064" s="56">
        <v>181399</v>
      </c>
      <c r="AA1064" s="88">
        <f t="shared" si="74"/>
        <v>1363225</v>
      </c>
      <c r="AB1064" s="56">
        <v>785703</v>
      </c>
      <c r="AC1064" s="56">
        <v>79457</v>
      </c>
      <c r="AD1064" s="56">
        <f t="shared" si="75"/>
        <v>865160</v>
      </c>
      <c r="AE1064" s="56">
        <v>177543</v>
      </c>
      <c r="AF1064" s="88">
        <v>1042703</v>
      </c>
      <c r="AG1064" s="56"/>
      <c r="AH1064" s="56"/>
      <c r="AI1064" s="56"/>
    </row>
    <row r="1065" spans="1:35">
      <c r="A1065" s="4"/>
      <c r="B1065" s="2">
        <v>4</v>
      </c>
      <c r="C1065" s="4" t="s">
        <v>393</v>
      </c>
      <c r="D1065" s="18" t="s">
        <v>3180</v>
      </c>
      <c r="E1065" s="18" t="s">
        <v>3181</v>
      </c>
      <c r="F1065" s="18"/>
      <c r="G1065" s="19" t="s">
        <v>3182</v>
      </c>
      <c r="H1065" s="34">
        <v>7.2608001000000003E-5</v>
      </c>
      <c r="I1065" s="55">
        <v>2536833</v>
      </c>
      <c r="J1065" s="55">
        <v>-230694</v>
      </c>
      <c r="K1065" s="55">
        <v>-459</v>
      </c>
      <c r="L1065" s="55">
        <v>333401</v>
      </c>
      <c r="M1065" s="55">
        <v>23125</v>
      </c>
      <c r="N1065" s="87">
        <v>0</v>
      </c>
      <c r="O1065" s="55">
        <v>54653</v>
      </c>
      <c r="P1065" s="55">
        <v>26889</v>
      </c>
      <c r="Q1065" s="56">
        <f t="shared" si="72"/>
        <v>2743748</v>
      </c>
      <c r="R1065" s="56">
        <v>43021</v>
      </c>
      <c r="S1065" s="56">
        <v>83625</v>
      </c>
      <c r="T1065" s="56">
        <v>528724</v>
      </c>
      <c r="U1065" s="56">
        <v>795699</v>
      </c>
      <c r="V1065" s="88">
        <f t="shared" si="73"/>
        <v>1451069</v>
      </c>
      <c r="W1065" s="56">
        <v>81927</v>
      </c>
      <c r="X1065" s="56">
        <v>76053</v>
      </c>
      <c r="Y1065" s="56">
        <v>296389</v>
      </c>
      <c r="Z1065" s="56">
        <v>175</v>
      </c>
      <c r="AA1065" s="88">
        <f t="shared" si="74"/>
        <v>454544</v>
      </c>
      <c r="AB1065" s="56">
        <v>333401</v>
      </c>
      <c r="AC1065" s="56">
        <v>-778</v>
      </c>
      <c r="AD1065" s="56">
        <f t="shared" si="75"/>
        <v>332623</v>
      </c>
      <c r="AE1065" s="56">
        <v>157602</v>
      </c>
      <c r="AF1065" s="88">
        <v>490225</v>
      </c>
      <c r="AG1065" s="56"/>
      <c r="AH1065" s="56"/>
      <c r="AI1065" s="56"/>
    </row>
    <row r="1066" spans="1:35">
      <c r="A1066" s="4"/>
      <c r="B1066" s="2">
        <v>4</v>
      </c>
      <c r="C1066" s="4" t="s">
        <v>393</v>
      </c>
      <c r="D1066" s="18" t="s">
        <v>3183</v>
      </c>
      <c r="E1066" s="18" t="s">
        <v>3184</v>
      </c>
      <c r="F1066" s="18"/>
      <c r="G1066" s="19" t="s">
        <v>3185</v>
      </c>
      <c r="H1066" s="34">
        <v>4.8148035999999998E-4</v>
      </c>
      <c r="I1066" s="55">
        <v>17498440</v>
      </c>
      <c r="J1066" s="55">
        <v>-1529785</v>
      </c>
      <c r="K1066" s="55">
        <v>-3043</v>
      </c>
      <c r="L1066" s="55">
        <v>2111036</v>
      </c>
      <c r="M1066" s="55">
        <v>153348</v>
      </c>
      <c r="N1066" s="87">
        <v>0</v>
      </c>
      <c r="O1066" s="55">
        <v>362413</v>
      </c>
      <c r="P1066" s="55">
        <v>-397982</v>
      </c>
      <c r="Q1066" s="56">
        <f t="shared" si="72"/>
        <v>18194427</v>
      </c>
      <c r="R1066" s="56">
        <v>285285</v>
      </c>
      <c r="S1066" s="56">
        <v>554533</v>
      </c>
      <c r="T1066" s="56">
        <v>3506091</v>
      </c>
      <c r="U1066" s="56">
        <v>3535843</v>
      </c>
      <c r="V1066" s="88">
        <f t="shared" si="73"/>
        <v>7881752</v>
      </c>
      <c r="W1066" s="56">
        <v>543275</v>
      </c>
      <c r="X1066" s="56">
        <v>504325</v>
      </c>
      <c r="Y1066" s="56">
        <v>1965424</v>
      </c>
      <c r="Z1066" s="56">
        <v>1497</v>
      </c>
      <c r="AA1066" s="88">
        <f t="shared" si="74"/>
        <v>3014521</v>
      </c>
      <c r="AB1066" s="56">
        <v>2111036</v>
      </c>
      <c r="AC1066" s="56">
        <v>94662</v>
      </c>
      <c r="AD1066" s="56">
        <f t="shared" si="75"/>
        <v>2205698</v>
      </c>
      <c r="AE1066" s="56">
        <v>712795</v>
      </c>
      <c r="AF1066" s="88">
        <v>2918493</v>
      </c>
      <c r="AG1066" s="56"/>
      <c r="AH1066" s="56"/>
      <c r="AI1066" s="56"/>
    </row>
    <row r="1067" spans="1:35">
      <c r="A1067" s="4"/>
      <c r="B1067" s="2">
        <v>4</v>
      </c>
      <c r="C1067" s="4" t="s">
        <v>393</v>
      </c>
      <c r="D1067" s="18" t="s">
        <v>3186</v>
      </c>
      <c r="E1067" s="18" t="s">
        <v>3187</v>
      </c>
      <c r="F1067" s="18"/>
      <c r="G1067" s="19" t="s">
        <v>3188</v>
      </c>
      <c r="H1067" s="34">
        <v>4.3843532000000002E-5</v>
      </c>
      <c r="I1067" s="55">
        <v>1652055</v>
      </c>
      <c r="J1067" s="55">
        <v>-139302</v>
      </c>
      <c r="K1067" s="55">
        <v>-277</v>
      </c>
      <c r="L1067" s="55">
        <v>183571</v>
      </c>
      <c r="M1067" s="55">
        <v>13964</v>
      </c>
      <c r="N1067" s="87">
        <v>0</v>
      </c>
      <c r="O1067" s="55">
        <v>33002</v>
      </c>
      <c r="P1067" s="55">
        <v>-86231</v>
      </c>
      <c r="Q1067" s="56">
        <f t="shared" si="72"/>
        <v>1656782</v>
      </c>
      <c r="R1067" s="56">
        <v>25978</v>
      </c>
      <c r="S1067" s="56">
        <v>50496</v>
      </c>
      <c r="T1067" s="56">
        <v>319264</v>
      </c>
      <c r="U1067" s="56">
        <v>223870</v>
      </c>
      <c r="V1067" s="88">
        <f t="shared" si="73"/>
        <v>619608</v>
      </c>
      <c r="W1067" s="56">
        <v>49471</v>
      </c>
      <c r="X1067" s="56">
        <v>45924</v>
      </c>
      <c r="Y1067" s="56">
        <v>178971</v>
      </c>
      <c r="Z1067" s="56">
        <v>38452</v>
      </c>
      <c r="AA1067" s="88">
        <f t="shared" si="74"/>
        <v>312818</v>
      </c>
      <c r="AB1067" s="56">
        <v>183571</v>
      </c>
      <c r="AC1067" s="56">
        <v>17279</v>
      </c>
      <c r="AD1067" s="56">
        <f t="shared" si="75"/>
        <v>200850</v>
      </c>
      <c r="AE1067" s="56">
        <v>38985</v>
      </c>
      <c r="AF1067" s="88">
        <v>239835</v>
      </c>
      <c r="AG1067" s="56"/>
      <c r="AH1067" s="56"/>
      <c r="AI1067" s="56"/>
    </row>
    <row r="1068" spans="1:35">
      <c r="A1068" s="4"/>
      <c r="B1068" s="2">
        <v>4</v>
      </c>
      <c r="C1068" s="4" t="s">
        <v>393</v>
      </c>
      <c r="D1068" s="18" t="s">
        <v>3189</v>
      </c>
      <c r="E1068" s="18" t="s">
        <v>3190</v>
      </c>
      <c r="F1068" s="18"/>
      <c r="G1068" s="19" t="s">
        <v>3191</v>
      </c>
      <c r="H1068" s="34">
        <v>5.068214E-6</v>
      </c>
      <c r="I1068" s="55">
        <v>114494</v>
      </c>
      <c r="J1068" s="55">
        <v>-16103</v>
      </c>
      <c r="K1068" s="55">
        <v>-32</v>
      </c>
      <c r="L1068" s="55">
        <v>32514</v>
      </c>
      <c r="M1068" s="55">
        <v>1614</v>
      </c>
      <c r="N1068" s="87">
        <v>0</v>
      </c>
      <c r="O1068" s="55">
        <v>3815</v>
      </c>
      <c r="P1068" s="55">
        <v>55218</v>
      </c>
      <c r="Q1068" s="56">
        <f t="shared" si="72"/>
        <v>191520</v>
      </c>
      <c r="R1068" s="56">
        <v>3003</v>
      </c>
      <c r="S1068" s="56">
        <v>5837</v>
      </c>
      <c r="T1068" s="56">
        <v>36906</v>
      </c>
      <c r="U1068" s="56">
        <v>50209</v>
      </c>
      <c r="V1068" s="88">
        <f t="shared" si="73"/>
        <v>95955</v>
      </c>
      <c r="W1068" s="56">
        <v>5719</v>
      </c>
      <c r="X1068" s="56">
        <v>5309</v>
      </c>
      <c r="Y1068" s="56">
        <v>20689</v>
      </c>
      <c r="Z1068" s="56">
        <v>11731</v>
      </c>
      <c r="AA1068" s="88">
        <f t="shared" si="74"/>
        <v>43448</v>
      </c>
      <c r="AB1068" s="56">
        <v>32514</v>
      </c>
      <c r="AC1068" s="56">
        <v>-9296</v>
      </c>
      <c r="AD1068" s="56">
        <f t="shared" si="75"/>
        <v>23218</v>
      </c>
      <c r="AE1068" s="56">
        <v>6305</v>
      </c>
      <c r="AF1068" s="88">
        <v>29523</v>
      </c>
      <c r="AG1068" s="56"/>
      <c r="AH1068" s="56"/>
      <c r="AI1068" s="56"/>
    </row>
    <row r="1069" spans="1:35">
      <c r="A1069" s="4"/>
      <c r="B1069" s="2">
        <v>4</v>
      </c>
      <c r="C1069" s="4" t="s">
        <v>393</v>
      </c>
      <c r="D1069" s="18" t="s">
        <v>3192</v>
      </c>
      <c r="E1069" s="18" t="s">
        <v>3193</v>
      </c>
      <c r="F1069" s="18"/>
      <c r="G1069" s="19" t="s">
        <v>3194</v>
      </c>
      <c r="H1069" s="34">
        <v>1.0163495999999999E-5</v>
      </c>
      <c r="I1069" s="55">
        <v>458402</v>
      </c>
      <c r="J1069" s="55">
        <v>-32292</v>
      </c>
      <c r="K1069" s="55">
        <v>-64</v>
      </c>
      <c r="L1069" s="55">
        <v>31415</v>
      </c>
      <c r="M1069" s="55">
        <v>3237</v>
      </c>
      <c r="N1069" s="87">
        <v>0</v>
      </c>
      <c r="O1069" s="55">
        <v>7650</v>
      </c>
      <c r="P1069" s="55">
        <v>-84285</v>
      </c>
      <c r="Q1069" s="56">
        <f t="shared" si="72"/>
        <v>384063</v>
      </c>
      <c r="R1069" s="56">
        <v>6022</v>
      </c>
      <c r="S1069" s="56">
        <v>11706</v>
      </c>
      <c r="T1069" s="56">
        <v>74010</v>
      </c>
      <c r="U1069" s="56">
        <v>115115</v>
      </c>
      <c r="V1069" s="88">
        <f t="shared" si="73"/>
        <v>206853</v>
      </c>
      <c r="W1069" s="56">
        <v>11468</v>
      </c>
      <c r="X1069" s="56">
        <v>10646</v>
      </c>
      <c r="Y1069" s="56">
        <v>41488</v>
      </c>
      <c r="Z1069" s="56">
        <v>57706</v>
      </c>
      <c r="AA1069" s="88">
        <f t="shared" si="74"/>
        <v>121308</v>
      </c>
      <c r="AB1069" s="56">
        <v>31415</v>
      </c>
      <c r="AC1069" s="56">
        <v>15145</v>
      </c>
      <c r="AD1069" s="56">
        <f t="shared" si="75"/>
        <v>46560</v>
      </c>
      <c r="AE1069" s="56">
        <v>13479</v>
      </c>
      <c r="AF1069" s="88">
        <v>60039</v>
      </c>
      <c r="AG1069" s="56"/>
      <c r="AH1069" s="56"/>
      <c r="AI1069" s="56"/>
    </row>
    <row r="1070" spans="1:35">
      <c r="A1070" s="4"/>
      <c r="B1070" s="2">
        <v>4</v>
      </c>
      <c r="C1070" s="4" t="s">
        <v>393</v>
      </c>
      <c r="D1070" s="18" t="s">
        <v>3195</v>
      </c>
      <c r="E1070" s="18" t="s">
        <v>3196</v>
      </c>
      <c r="F1070" s="18"/>
      <c r="G1070" s="19" t="s">
        <v>3197</v>
      </c>
      <c r="H1070" s="34">
        <v>2.7102309899999999E-4</v>
      </c>
      <c r="I1070" s="55">
        <v>9765070</v>
      </c>
      <c r="J1070" s="55">
        <v>-861109</v>
      </c>
      <c r="K1070" s="55">
        <v>-1713</v>
      </c>
      <c r="L1070" s="55">
        <v>1200803</v>
      </c>
      <c r="M1070" s="55">
        <v>86319</v>
      </c>
      <c r="N1070" s="87">
        <v>0</v>
      </c>
      <c r="O1070" s="55">
        <v>204001</v>
      </c>
      <c r="P1070" s="55">
        <v>-151811</v>
      </c>
      <c r="Q1070" s="56">
        <f t="shared" si="72"/>
        <v>10241560</v>
      </c>
      <c r="R1070" s="56">
        <v>160586</v>
      </c>
      <c r="S1070" s="56">
        <v>312144</v>
      </c>
      <c r="T1070" s="56">
        <v>1973563</v>
      </c>
      <c r="U1070" s="56">
        <v>1477655</v>
      </c>
      <c r="V1070" s="88">
        <f t="shared" si="73"/>
        <v>3923948</v>
      </c>
      <c r="W1070" s="56">
        <v>305807</v>
      </c>
      <c r="X1070" s="56">
        <v>283882</v>
      </c>
      <c r="Y1070" s="56">
        <v>1106328</v>
      </c>
      <c r="Z1070" s="56">
        <v>951</v>
      </c>
      <c r="AA1070" s="88">
        <f t="shared" si="74"/>
        <v>1696968</v>
      </c>
      <c r="AB1070" s="56">
        <v>1200803</v>
      </c>
      <c r="AC1070" s="56">
        <v>40774</v>
      </c>
      <c r="AD1070" s="56">
        <f t="shared" si="75"/>
        <v>1241577</v>
      </c>
      <c r="AE1070" s="56">
        <v>297443</v>
      </c>
      <c r="AF1070" s="88">
        <v>1539020</v>
      </c>
      <c r="AG1070" s="56"/>
      <c r="AH1070" s="56"/>
      <c r="AI1070" s="56"/>
    </row>
    <row r="1071" spans="1:35">
      <c r="A1071" s="4"/>
      <c r="B1071" s="2">
        <v>4</v>
      </c>
      <c r="C1071" s="4" t="s">
        <v>393</v>
      </c>
      <c r="D1071" s="18" t="s">
        <v>3198</v>
      </c>
      <c r="E1071" s="18" t="s">
        <v>3199</v>
      </c>
      <c r="F1071" s="18"/>
      <c r="G1071" s="19" t="s">
        <v>3200</v>
      </c>
      <c r="H1071" s="34">
        <v>4.25797041E-4</v>
      </c>
      <c r="I1071" s="55">
        <v>15957556</v>
      </c>
      <c r="J1071" s="55">
        <v>-1352865</v>
      </c>
      <c r="K1071" s="55">
        <v>-2691</v>
      </c>
      <c r="L1071" s="55">
        <v>1795602</v>
      </c>
      <c r="M1071" s="55">
        <v>135614</v>
      </c>
      <c r="N1071" s="87">
        <v>0</v>
      </c>
      <c r="O1071" s="55">
        <v>320500</v>
      </c>
      <c r="P1071" s="55">
        <v>-763479</v>
      </c>
      <c r="Q1071" s="56">
        <f t="shared" si="72"/>
        <v>16090237</v>
      </c>
      <c r="R1071" s="56">
        <v>252292</v>
      </c>
      <c r="S1071" s="56">
        <v>490402</v>
      </c>
      <c r="T1071" s="56">
        <v>3100611</v>
      </c>
      <c r="U1071" s="56">
        <v>2820577</v>
      </c>
      <c r="V1071" s="88">
        <f t="shared" si="73"/>
        <v>6663882</v>
      </c>
      <c r="W1071" s="56">
        <v>480445</v>
      </c>
      <c r="X1071" s="56">
        <v>446000</v>
      </c>
      <c r="Y1071" s="56">
        <v>1738123</v>
      </c>
      <c r="Z1071" s="56">
        <v>177069</v>
      </c>
      <c r="AA1071" s="88">
        <f t="shared" si="74"/>
        <v>2841637</v>
      </c>
      <c r="AB1071" s="56">
        <v>1795602</v>
      </c>
      <c r="AC1071" s="56">
        <v>155006</v>
      </c>
      <c r="AD1071" s="56">
        <f t="shared" si="75"/>
        <v>1950608</v>
      </c>
      <c r="AE1071" s="56">
        <v>544499</v>
      </c>
      <c r="AF1071" s="88">
        <v>2495107</v>
      </c>
      <c r="AG1071" s="56"/>
      <c r="AH1071" s="56"/>
      <c r="AI1071" s="56"/>
    </row>
    <row r="1072" spans="1:35">
      <c r="A1072" s="4"/>
      <c r="B1072" s="2">
        <v>4</v>
      </c>
      <c r="C1072" s="4" t="s">
        <v>393</v>
      </c>
      <c r="D1072" s="18" t="s">
        <v>3201</v>
      </c>
      <c r="E1072" s="18" t="s">
        <v>3202</v>
      </c>
      <c r="F1072" s="18"/>
      <c r="G1072" s="19" t="s">
        <v>3203</v>
      </c>
      <c r="H1072" s="34">
        <v>4.0299873200000001E-4</v>
      </c>
      <c r="I1072" s="55">
        <v>14175311</v>
      </c>
      <c r="J1072" s="55">
        <v>-1280429</v>
      </c>
      <c r="K1072" s="55">
        <v>-2547</v>
      </c>
      <c r="L1072" s="55">
        <v>1836464</v>
      </c>
      <c r="M1072" s="55">
        <v>128352</v>
      </c>
      <c r="N1072" s="87">
        <v>0</v>
      </c>
      <c r="O1072" s="55">
        <v>303339</v>
      </c>
      <c r="P1072" s="55">
        <v>68233</v>
      </c>
      <c r="Q1072" s="56">
        <f t="shared" si="72"/>
        <v>15228723</v>
      </c>
      <c r="R1072" s="56">
        <v>238783</v>
      </c>
      <c r="S1072" s="56">
        <v>464144</v>
      </c>
      <c r="T1072" s="56">
        <v>2934596</v>
      </c>
      <c r="U1072" s="56">
        <v>2722174</v>
      </c>
      <c r="V1072" s="88">
        <f t="shared" si="73"/>
        <v>6359697</v>
      </c>
      <c r="W1072" s="56">
        <v>454721</v>
      </c>
      <c r="X1072" s="56">
        <v>422120</v>
      </c>
      <c r="Y1072" s="56">
        <v>1645059</v>
      </c>
      <c r="Z1072" s="56">
        <v>1319</v>
      </c>
      <c r="AA1072" s="88">
        <f t="shared" si="74"/>
        <v>2523219</v>
      </c>
      <c r="AB1072" s="56">
        <v>1836464</v>
      </c>
      <c r="AC1072" s="56">
        <v>9703</v>
      </c>
      <c r="AD1072" s="56">
        <f t="shared" si="75"/>
        <v>1846167</v>
      </c>
      <c r="AE1072" s="56">
        <v>539567</v>
      </c>
      <c r="AF1072" s="88">
        <v>2385734</v>
      </c>
      <c r="AG1072" s="56"/>
      <c r="AH1072" s="56"/>
      <c r="AI1072" s="56"/>
    </row>
    <row r="1073" spans="1:35">
      <c r="A1073" s="4"/>
      <c r="B1073" s="2">
        <v>4</v>
      </c>
      <c r="C1073" s="4" t="s">
        <v>393</v>
      </c>
      <c r="D1073" s="18" t="s">
        <v>3204</v>
      </c>
      <c r="E1073" s="18" t="s">
        <v>3205</v>
      </c>
      <c r="F1073" s="18"/>
      <c r="G1073" s="19" t="s">
        <v>3206</v>
      </c>
      <c r="H1073" s="34">
        <v>5.4119069999999998E-6</v>
      </c>
      <c r="I1073" s="55">
        <v>256737</v>
      </c>
      <c r="J1073" s="55">
        <v>-17195</v>
      </c>
      <c r="K1073" s="55">
        <v>-34</v>
      </c>
      <c r="L1073" s="55">
        <v>14862</v>
      </c>
      <c r="M1073" s="55">
        <v>1723</v>
      </c>
      <c r="N1073" s="87">
        <v>0</v>
      </c>
      <c r="O1073" s="55">
        <v>4074</v>
      </c>
      <c r="P1073" s="55">
        <v>-55659</v>
      </c>
      <c r="Q1073" s="56">
        <f t="shared" si="72"/>
        <v>204508</v>
      </c>
      <c r="R1073" s="56">
        <v>3207</v>
      </c>
      <c r="S1073" s="56">
        <v>6233</v>
      </c>
      <c r="T1073" s="56">
        <v>39409</v>
      </c>
      <c r="U1073" s="56">
        <v>87825</v>
      </c>
      <c r="V1073" s="88">
        <f t="shared" si="73"/>
        <v>136674</v>
      </c>
      <c r="W1073" s="56">
        <v>6106</v>
      </c>
      <c r="X1073" s="56">
        <v>5669</v>
      </c>
      <c r="Y1073" s="56">
        <v>22092</v>
      </c>
      <c r="Z1073" s="56">
        <v>35798</v>
      </c>
      <c r="AA1073" s="88">
        <f t="shared" si="74"/>
        <v>69665</v>
      </c>
      <c r="AB1073" s="56">
        <v>14862</v>
      </c>
      <c r="AC1073" s="56">
        <v>9930</v>
      </c>
      <c r="AD1073" s="56">
        <f t="shared" si="75"/>
        <v>24792</v>
      </c>
      <c r="AE1073" s="56">
        <v>11710</v>
      </c>
      <c r="AF1073" s="88">
        <v>36502</v>
      </c>
      <c r="AG1073" s="56"/>
      <c r="AH1073" s="56"/>
      <c r="AI1073" s="56"/>
    </row>
    <row r="1074" spans="1:35">
      <c r="A1074" s="4"/>
      <c r="B1074" s="2">
        <v>4</v>
      </c>
      <c r="C1074" s="4" t="s">
        <v>393</v>
      </c>
      <c r="D1074" s="18" t="s">
        <v>3207</v>
      </c>
      <c r="E1074" s="18" t="s">
        <v>3208</v>
      </c>
      <c r="F1074" s="18"/>
      <c r="G1074" s="19" t="s">
        <v>3209</v>
      </c>
      <c r="H1074" s="34">
        <v>7.525998E-6</v>
      </c>
      <c r="I1074" s="55">
        <v>292015</v>
      </c>
      <c r="J1074" s="55">
        <v>-23912</v>
      </c>
      <c r="K1074" s="55">
        <v>-48</v>
      </c>
      <c r="L1074" s="55">
        <v>30266</v>
      </c>
      <c r="M1074" s="55">
        <v>2397</v>
      </c>
      <c r="N1074" s="87">
        <v>0</v>
      </c>
      <c r="O1074" s="55">
        <v>5665</v>
      </c>
      <c r="P1074" s="55">
        <v>-21987</v>
      </c>
      <c r="Q1074" s="56">
        <f t="shared" si="72"/>
        <v>284396</v>
      </c>
      <c r="R1074" s="56">
        <v>4459</v>
      </c>
      <c r="S1074" s="56">
        <v>8668</v>
      </c>
      <c r="T1074" s="56">
        <v>54804</v>
      </c>
      <c r="U1074" s="56">
        <v>99357</v>
      </c>
      <c r="V1074" s="88">
        <f t="shared" si="73"/>
        <v>167288</v>
      </c>
      <c r="W1074" s="56">
        <v>8492</v>
      </c>
      <c r="X1074" s="56">
        <v>7883</v>
      </c>
      <c r="Y1074" s="56">
        <v>30721</v>
      </c>
      <c r="Z1074" s="56">
        <v>1547</v>
      </c>
      <c r="AA1074" s="88">
        <f t="shared" si="74"/>
        <v>48643</v>
      </c>
      <c r="AB1074" s="56">
        <v>30266</v>
      </c>
      <c r="AC1074" s="56">
        <v>4211</v>
      </c>
      <c r="AD1074" s="56">
        <f t="shared" si="75"/>
        <v>34477</v>
      </c>
      <c r="AE1074" s="56">
        <v>19996</v>
      </c>
      <c r="AF1074" s="88">
        <v>54473</v>
      </c>
      <c r="AG1074" s="56"/>
      <c r="AH1074" s="56"/>
      <c r="AI1074" s="56"/>
    </row>
    <row r="1075" spans="1:35">
      <c r="A1075" s="4"/>
      <c r="B1075" s="2">
        <v>4</v>
      </c>
      <c r="C1075" s="4" t="s">
        <v>393</v>
      </c>
      <c r="D1075" s="18" t="s">
        <v>3210</v>
      </c>
      <c r="E1075" s="18" t="s">
        <v>3211</v>
      </c>
      <c r="F1075" s="18"/>
      <c r="G1075" s="19" t="s">
        <v>3212</v>
      </c>
      <c r="H1075" s="34">
        <v>3.3689478000000003E-5</v>
      </c>
      <c r="I1075" s="55">
        <v>1212636</v>
      </c>
      <c r="J1075" s="55">
        <v>-107040</v>
      </c>
      <c r="K1075" s="55">
        <v>-213</v>
      </c>
      <c r="L1075" s="55">
        <v>149444</v>
      </c>
      <c r="M1075" s="55">
        <v>10730</v>
      </c>
      <c r="N1075" s="87">
        <v>0</v>
      </c>
      <c r="O1075" s="55">
        <v>25358</v>
      </c>
      <c r="P1075" s="55">
        <v>-17840</v>
      </c>
      <c r="Q1075" s="56">
        <f t="shared" si="72"/>
        <v>1273075</v>
      </c>
      <c r="R1075" s="56">
        <v>19962</v>
      </c>
      <c r="S1075" s="56">
        <v>38801</v>
      </c>
      <c r="T1075" s="56">
        <v>245323</v>
      </c>
      <c r="U1075" s="56">
        <v>358128</v>
      </c>
      <c r="V1075" s="88">
        <f t="shared" si="73"/>
        <v>662214</v>
      </c>
      <c r="W1075" s="56">
        <v>38013</v>
      </c>
      <c r="X1075" s="56">
        <v>35288</v>
      </c>
      <c r="Y1075" s="56">
        <v>137522</v>
      </c>
      <c r="Z1075" s="56">
        <v>82</v>
      </c>
      <c r="AA1075" s="88">
        <f t="shared" si="74"/>
        <v>210905</v>
      </c>
      <c r="AB1075" s="56">
        <v>149444</v>
      </c>
      <c r="AC1075" s="56">
        <v>4890</v>
      </c>
      <c r="AD1075" s="56">
        <f t="shared" si="75"/>
        <v>154334</v>
      </c>
      <c r="AE1075" s="56">
        <v>71665</v>
      </c>
      <c r="AF1075" s="88">
        <v>225999</v>
      </c>
      <c r="AG1075" s="56"/>
      <c r="AH1075" s="56"/>
      <c r="AI1075" s="56"/>
    </row>
    <row r="1076" spans="1:35">
      <c r="A1076" s="4"/>
      <c r="B1076" s="2">
        <v>4</v>
      </c>
      <c r="C1076" s="4" t="s">
        <v>393</v>
      </c>
      <c r="D1076" s="18" t="s">
        <v>3213</v>
      </c>
      <c r="E1076" s="18" t="s">
        <v>3214</v>
      </c>
      <c r="F1076" s="18"/>
      <c r="G1076" s="19" t="s">
        <v>3215</v>
      </c>
      <c r="H1076" s="34">
        <v>3.0229885999999998E-5</v>
      </c>
      <c r="I1076" s="55">
        <v>1059894</v>
      </c>
      <c r="J1076" s="55">
        <v>-96048</v>
      </c>
      <c r="K1076" s="55">
        <v>-191</v>
      </c>
      <c r="L1076" s="55">
        <v>138264</v>
      </c>
      <c r="M1076" s="55">
        <v>9628</v>
      </c>
      <c r="N1076" s="87">
        <v>0</v>
      </c>
      <c r="O1076" s="55">
        <v>22754</v>
      </c>
      <c r="P1076" s="55">
        <v>8041</v>
      </c>
      <c r="Q1076" s="56">
        <f t="shared" si="72"/>
        <v>1142342</v>
      </c>
      <c r="R1076" s="56">
        <v>17912</v>
      </c>
      <c r="S1076" s="56">
        <v>34817</v>
      </c>
      <c r="T1076" s="56">
        <v>220131</v>
      </c>
      <c r="U1076" s="56">
        <v>403929</v>
      </c>
      <c r="V1076" s="88">
        <f t="shared" si="73"/>
        <v>676789</v>
      </c>
      <c r="W1076" s="56">
        <v>34110</v>
      </c>
      <c r="X1076" s="56">
        <v>31664</v>
      </c>
      <c r="Y1076" s="56">
        <v>123400</v>
      </c>
      <c r="Z1076" s="56">
        <v>58</v>
      </c>
      <c r="AA1076" s="88">
        <f t="shared" si="74"/>
        <v>189232</v>
      </c>
      <c r="AB1076" s="56">
        <v>138264</v>
      </c>
      <c r="AC1076" s="56">
        <v>221</v>
      </c>
      <c r="AD1076" s="56">
        <f t="shared" si="75"/>
        <v>138485</v>
      </c>
      <c r="AE1076" s="56">
        <v>80151</v>
      </c>
      <c r="AF1076" s="88">
        <v>218636</v>
      </c>
      <c r="AG1076" s="56"/>
      <c r="AH1076" s="56"/>
      <c r="AI1076" s="56"/>
    </row>
    <row r="1077" spans="1:35">
      <c r="A1077" s="4"/>
      <c r="B1077" s="2">
        <v>4</v>
      </c>
      <c r="C1077" s="4" t="s">
        <v>393</v>
      </c>
      <c r="D1077" s="18" t="s">
        <v>3216</v>
      </c>
      <c r="E1077" s="18" t="s">
        <v>3217</v>
      </c>
      <c r="F1077" s="18"/>
      <c r="G1077" s="19" t="s">
        <v>3218</v>
      </c>
      <c r="H1077" s="34">
        <v>4.7905216E-5</v>
      </c>
      <c r="I1077" s="55">
        <v>1853932</v>
      </c>
      <c r="J1077" s="55">
        <v>-152207</v>
      </c>
      <c r="K1077" s="55">
        <v>-303</v>
      </c>
      <c r="L1077" s="55">
        <v>193367</v>
      </c>
      <c r="M1077" s="55">
        <v>15258</v>
      </c>
      <c r="N1077" s="87">
        <v>0</v>
      </c>
      <c r="O1077" s="55">
        <v>36058</v>
      </c>
      <c r="P1077" s="55">
        <v>-135838</v>
      </c>
      <c r="Q1077" s="56">
        <f t="shared" si="72"/>
        <v>1810267</v>
      </c>
      <c r="R1077" s="56">
        <v>28385</v>
      </c>
      <c r="S1077" s="56">
        <v>55174</v>
      </c>
      <c r="T1077" s="56">
        <v>348841</v>
      </c>
      <c r="U1077" s="56">
        <v>348562</v>
      </c>
      <c r="V1077" s="88">
        <f t="shared" si="73"/>
        <v>780962</v>
      </c>
      <c r="W1077" s="56">
        <v>54054</v>
      </c>
      <c r="X1077" s="56">
        <v>50178</v>
      </c>
      <c r="Y1077" s="56">
        <v>195551</v>
      </c>
      <c r="Z1077" s="56">
        <v>61306</v>
      </c>
      <c r="AA1077" s="88">
        <f t="shared" si="74"/>
        <v>361089</v>
      </c>
      <c r="AB1077" s="56">
        <v>193367</v>
      </c>
      <c r="AC1077" s="56">
        <v>26090</v>
      </c>
      <c r="AD1077" s="56">
        <f t="shared" si="75"/>
        <v>219457</v>
      </c>
      <c r="AE1077" s="56">
        <v>60459</v>
      </c>
      <c r="AF1077" s="88">
        <v>279916</v>
      </c>
      <c r="AG1077" s="56"/>
      <c r="AH1077" s="56"/>
      <c r="AI1077" s="56"/>
    </row>
    <row r="1078" spans="1:35">
      <c r="A1078" s="4"/>
      <c r="B1078" s="2">
        <v>4</v>
      </c>
      <c r="C1078" s="4" t="s">
        <v>393</v>
      </c>
      <c r="D1078" s="18" t="s">
        <v>3219</v>
      </c>
      <c r="E1078" s="18" t="s">
        <v>3220</v>
      </c>
      <c r="F1078" s="18"/>
      <c r="G1078" s="19" t="s">
        <v>3221</v>
      </c>
      <c r="H1078" s="34">
        <v>4.1309270000000002E-6</v>
      </c>
      <c r="I1078" s="55">
        <v>162356</v>
      </c>
      <c r="J1078" s="55">
        <v>-13125</v>
      </c>
      <c r="K1078" s="55">
        <v>-26</v>
      </c>
      <c r="L1078" s="55">
        <v>16307</v>
      </c>
      <c r="M1078" s="55">
        <v>1316</v>
      </c>
      <c r="N1078" s="87">
        <v>0</v>
      </c>
      <c r="O1078" s="55">
        <v>3110</v>
      </c>
      <c r="P1078" s="55">
        <v>-13836</v>
      </c>
      <c r="Q1078" s="56">
        <f t="shared" si="72"/>
        <v>156102</v>
      </c>
      <c r="R1078" s="56">
        <v>2448</v>
      </c>
      <c r="S1078" s="56">
        <v>4758</v>
      </c>
      <c r="T1078" s="56">
        <v>30081</v>
      </c>
      <c r="U1078" s="56">
        <v>58585</v>
      </c>
      <c r="V1078" s="88">
        <f t="shared" si="73"/>
        <v>95872</v>
      </c>
      <c r="W1078" s="56">
        <v>4661</v>
      </c>
      <c r="X1078" s="56">
        <v>4327</v>
      </c>
      <c r="Y1078" s="56">
        <v>16863</v>
      </c>
      <c r="Z1078" s="56">
        <v>1893</v>
      </c>
      <c r="AA1078" s="88">
        <f t="shared" si="74"/>
        <v>27744</v>
      </c>
      <c r="AB1078" s="56">
        <v>16307</v>
      </c>
      <c r="AC1078" s="56">
        <v>2617</v>
      </c>
      <c r="AD1078" s="56">
        <f t="shared" si="75"/>
        <v>18924</v>
      </c>
      <c r="AE1078" s="56">
        <v>11619</v>
      </c>
      <c r="AF1078" s="88">
        <v>30543</v>
      </c>
      <c r="AG1078" s="56"/>
      <c r="AH1078" s="56"/>
      <c r="AI1078" s="56"/>
    </row>
    <row r="1079" spans="1:35">
      <c r="A1079" s="4"/>
      <c r="B1079" s="2">
        <v>4</v>
      </c>
      <c r="C1079" s="4" t="s">
        <v>393</v>
      </c>
      <c r="D1079" s="18" t="s">
        <v>3222</v>
      </c>
      <c r="E1079" s="18" t="s">
        <v>3223</v>
      </c>
      <c r="F1079" s="18"/>
      <c r="G1079" s="19" t="s">
        <v>3224</v>
      </c>
      <c r="H1079" s="34">
        <v>1.0105269999999999E-5</v>
      </c>
      <c r="I1079" s="55">
        <v>400430</v>
      </c>
      <c r="J1079" s="55">
        <v>-32107</v>
      </c>
      <c r="K1079" s="55">
        <v>-64</v>
      </c>
      <c r="L1079" s="55">
        <v>39409</v>
      </c>
      <c r="M1079" s="55">
        <v>3218</v>
      </c>
      <c r="N1079" s="87">
        <v>0</v>
      </c>
      <c r="O1079" s="55">
        <v>7606</v>
      </c>
      <c r="P1079" s="55">
        <v>-36629</v>
      </c>
      <c r="Q1079" s="56">
        <f t="shared" si="72"/>
        <v>381863</v>
      </c>
      <c r="R1079" s="56">
        <v>5988</v>
      </c>
      <c r="S1079" s="56">
        <v>11639</v>
      </c>
      <c r="T1079" s="56">
        <v>73586</v>
      </c>
      <c r="U1079" s="56">
        <v>104875</v>
      </c>
      <c r="V1079" s="88">
        <f t="shared" si="73"/>
        <v>196088</v>
      </c>
      <c r="W1079" s="56">
        <v>11402</v>
      </c>
      <c r="X1079" s="56">
        <v>10585</v>
      </c>
      <c r="Y1079" s="56">
        <v>41250</v>
      </c>
      <c r="Z1079" s="56">
        <v>14400</v>
      </c>
      <c r="AA1079" s="88">
        <f t="shared" si="74"/>
        <v>77637</v>
      </c>
      <c r="AB1079" s="56">
        <v>39409</v>
      </c>
      <c r="AC1079" s="56">
        <v>6884</v>
      </c>
      <c r="AD1079" s="56">
        <f t="shared" si="75"/>
        <v>46293</v>
      </c>
      <c r="AE1079" s="56">
        <v>18892</v>
      </c>
      <c r="AF1079" s="88">
        <v>65185</v>
      </c>
      <c r="AG1079" s="56"/>
      <c r="AH1079" s="56"/>
      <c r="AI1079" s="56"/>
    </row>
    <row r="1080" spans="1:35">
      <c r="A1080" s="4"/>
      <c r="B1080" s="2">
        <v>4</v>
      </c>
      <c r="C1080" s="4" t="s">
        <v>393</v>
      </c>
      <c r="D1080" s="18" t="s">
        <v>3225</v>
      </c>
      <c r="E1080" s="18" t="s">
        <v>3226</v>
      </c>
      <c r="F1080" s="18"/>
      <c r="G1080" s="19" t="s">
        <v>3227</v>
      </c>
      <c r="H1080" s="34">
        <v>2.9675633000000001E-5</v>
      </c>
      <c r="I1080" s="55">
        <v>1210056</v>
      </c>
      <c r="J1080" s="55">
        <v>-94287</v>
      </c>
      <c r="K1080" s="55">
        <v>-188</v>
      </c>
      <c r="L1080" s="55">
        <v>110687</v>
      </c>
      <c r="M1080" s="55">
        <v>9452</v>
      </c>
      <c r="N1080" s="87">
        <v>0</v>
      </c>
      <c r="O1080" s="55">
        <v>22337</v>
      </c>
      <c r="P1080" s="55">
        <v>-136659</v>
      </c>
      <c r="Q1080" s="56">
        <f t="shared" si="72"/>
        <v>1121398</v>
      </c>
      <c r="R1080" s="56">
        <v>17583</v>
      </c>
      <c r="S1080" s="56">
        <v>34178</v>
      </c>
      <c r="T1080" s="56">
        <v>216095</v>
      </c>
      <c r="U1080" s="56">
        <v>123476</v>
      </c>
      <c r="V1080" s="88">
        <f t="shared" si="73"/>
        <v>391332</v>
      </c>
      <c r="W1080" s="56">
        <v>33484</v>
      </c>
      <c r="X1080" s="56">
        <v>31084</v>
      </c>
      <c r="Y1080" s="56">
        <v>121137</v>
      </c>
      <c r="Z1080" s="56">
        <v>105924</v>
      </c>
      <c r="AA1080" s="88">
        <f t="shared" si="74"/>
        <v>291629</v>
      </c>
      <c r="AB1080" s="56">
        <v>110687</v>
      </c>
      <c r="AC1080" s="56">
        <v>25259</v>
      </c>
      <c r="AD1080" s="56">
        <f t="shared" si="75"/>
        <v>135946</v>
      </c>
      <c r="AE1080" s="56">
        <v>6824</v>
      </c>
      <c r="AF1080" s="88">
        <v>142770</v>
      </c>
      <c r="AG1080" s="56"/>
      <c r="AH1080" s="56"/>
      <c r="AI1080" s="56"/>
    </row>
    <row r="1081" spans="1:35">
      <c r="A1081" s="4"/>
      <c r="B1081" s="2">
        <v>4</v>
      </c>
      <c r="C1081" s="4" t="s">
        <v>393</v>
      </c>
      <c r="D1081" s="18" t="s">
        <v>3228</v>
      </c>
      <c r="E1081" s="18" t="s">
        <v>3229</v>
      </c>
      <c r="F1081" s="18"/>
      <c r="G1081" s="19" t="s">
        <v>3230</v>
      </c>
      <c r="H1081" s="34">
        <v>4.2777515999999999E-5</v>
      </c>
      <c r="I1081" s="55">
        <v>1616106</v>
      </c>
      <c r="J1081" s="55">
        <v>-135915</v>
      </c>
      <c r="K1081" s="55">
        <v>-270</v>
      </c>
      <c r="L1081" s="55">
        <v>178484</v>
      </c>
      <c r="M1081" s="55">
        <v>13625</v>
      </c>
      <c r="N1081" s="87">
        <v>0</v>
      </c>
      <c r="O1081" s="55">
        <v>32199</v>
      </c>
      <c r="P1081" s="55">
        <v>-87730</v>
      </c>
      <c r="Q1081" s="56">
        <f t="shared" si="72"/>
        <v>1616499</v>
      </c>
      <c r="R1081" s="56">
        <v>25346</v>
      </c>
      <c r="S1081" s="56">
        <v>49268</v>
      </c>
      <c r="T1081" s="56">
        <v>311502</v>
      </c>
      <c r="U1081" s="56">
        <v>272629</v>
      </c>
      <c r="V1081" s="88">
        <f t="shared" si="73"/>
        <v>658745</v>
      </c>
      <c r="W1081" s="56">
        <v>48268</v>
      </c>
      <c r="X1081" s="56">
        <v>44807</v>
      </c>
      <c r="Y1081" s="56">
        <v>174620</v>
      </c>
      <c r="Z1081" s="56">
        <v>30364</v>
      </c>
      <c r="AA1081" s="88">
        <f t="shared" si="74"/>
        <v>298059</v>
      </c>
      <c r="AB1081" s="56">
        <v>178484</v>
      </c>
      <c r="AC1081" s="56">
        <v>17483</v>
      </c>
      <c r="AD1081" s="56">
        <f t="shared" si="75"/>
        <v>195967</v>
      </c>
      <c r="AE1081" s="56">
        <v>50332</v>
      </c>
      <c r="AF1081" s="88">
        <v>246299</v>
      </c>
      <c r="AG1081" s="56"/>
      <c r="AH1081" s="56"/>
      <c r="AI1081" s="56"/>
    </row>
    <row r="1082" spans="1:35">
      <c r="A1082" s="4"/>
      <c r="B1082" s="2">
        <v>4</v>
      </c>
      <c r="C1082" s="4" t="s">
        <v>393</v>
      </c>
      <c r="D1082" s="18" t="s">
        <v>3231</v>
      </c>
      <c r="E1082" s="18" t="s">
        <v>3232</v>
      </c>
      <c r="F1082" s="18"/>
      <c r="G1082" s="19" t="s">
        <v>3233</v>
      </c>
      <c r="H1082" s="34">
        <v>2.5291027999999999E-5</v>
      </c>
      <c r="I1082" s="55">
        <v>619415</v>
      </c>
      <c r="J1082" s="55">
        <v>-80356</v>
      </c>
      <c r="K1082" s="55">
        <v>-160</v>
      </c>
      <c r="L1082" s="55">
        <v>155146</v>
      </c>
      <c r="M1082" s="55">
        <v>8055</v>
      </c>
      <c r="N1082" s="87">
        <v>0</v>
      </c>
      <c r="O1082" s="55">
        <v>19037</v>
      </c>
      <c r="P1082" s="55">
        <v>234573</v>
      </c>
      <c r="Q1082" s="56">
        <f t="shared" si="72"/>
        <v>955710</v>
      </c>
      <c r="R1082" s="56">
        <v>14985</v>
      </c>
      <c r="S1082" s="56">
        <v>29128</v>
      </c>
      <c r="T1082" s="56">
        <v>184167</v>
      </c>
      <c r="U1082" s="56">
        <v>512703</v>
      </c>
      <c r="V1082" s="88">
        <f t="shared" si="73"/>
        <v>740983</v>
      </c>
      <c r="W1082" s="56">
        <v>28537</v>
      </c>
      <c r="X1082" s="56">
        <v>26491</v>
      </c>
      <c r="Y1082" s="56">
        <v>103239</v>
      </c>
      <c r="Z1082" s="56">
        <v>21</v>
      </c>
      <c r="AA1082" s="88">
        <f t="shared" si="74"/>
        <v>158288</v>
      </c>
      <c r="AB1082" s="56">
        <v>155146</v>
      </c>
      <c r="AC1082" s="56">
        <v>-39286</v>
      </c>
      <c r="AD1082" s="56">
        <f t="shared" si="75"/>
        <v>115860</v>
      </c>
      <c r="AE1082" s="56">
        <v>96264</v>
      </c>
      <c r="AF1082" s="88">
        <v>212124</v>
      </c>
      <c r="AG1082" s="56"/>
      <c r="AH1082" s="56"/>
      <c r="AI1082" s="56"/>
    </row>
    <row r="1083" spans="1:35">
      <c r="A1083" s="4"/>
      <c r="B1083" s="2">
        <v>4</v>
      </c>
      <c r="C1083" s="4" t="s">
        <v>393</v>
      </c>
      <c r="D1083" s="18" t="s">
        <v>3234</v>
      </c>
      <c r="E1083" s="18" t="s">
        <v>3235</v>
      </c>
      <c r="F1083" s="18"/>
      <c r="G1083" s="19" t="s">
        <v>3236</v>
      </c>
      <c r="H1083" s="34">
        <v>3.157885E-5</v>
      </c>
      <c r="I1083" s="55">
        <v>1203764</v>
      </c>
      <c r="J1083" s="55">
        <v>-100334</v>
      </c>
      <c r="K1083" s="55">
        <v>-200</v>
      </c>
      <c r="L1083" s="55">
        <v>130172</v>
      </c>
      <c r="M1083" s="55">
        <v>10058</v>
      </c>
      <c r="N1083" s="87">
        <v>0</v>
      </c>
      <c r="O1083" s="55">
        <v>23770</v>
      </c>
      <c r="P1083" s="55">
        <v>-73912</v>
      </c>
      <c r="Q1083" s="56">
        <f t="shared" si="72"/>
        <v>1193318</v>
      </c>
      <c r="R1083" s="56">
        <v>18711</v>
      </c>
      <c r="S1083" s="56">
        <v>36370</v>
      </c>
      <c r="T1083" s="56">
        <v>229954</v>
      </c>
      <c r="U1083" s="56">
        <v>250741</v>
      </c>
      <c r="V1083" s="88">
        <f t="shared" si="73"/>
        <v>535776</v>
      </c>
      <c r="W1083" s="56">
        <v>35632</v>
      </c>
      <c r="X1083" s="56">
        <v>33077</v>
      </c>
      <c r="Y1083" s="56">
        <v>128906</v>
      </c>
      <c r="Z1083" s="56">
        <v>21464</v>
      </c>
      <c r="AA1083" s="88">
        <f t="shared" si="74"/>
        <v>219079</v>
      </c>
      <c r="AB1083" s="56">
        <v>130172</v>
      </c>
      <c r="AC1083" s="56">
        <v>14493</v>
      </c>
      <c r="AD1083" s="56">
        <f t="shared" si="75"/>
        <v>144665</v>
      </c>
      <c r="AE1083" s="56">
        <v>47415</v>
      </c>
      <c r="AF1083" s="88">
        <v>192080</v>
      </c>
      <c r="AG1083" s="56"/>
      <c r="AH1083" s="56"/>
      <c r="AI1083" s="56"/>
    </row>
    <row r="1084" spans="1:35">
      <c r="A1084" s="4"/>
      <c r="B1084" s="2">
        <v>4</v>
      </c>
      <c r="C1084" s="4" t="s">
        <v>393</v>
      </c>
      <c r="D1084" s="18" t="s">
        <v>3237</v>
      </c>
      <c r="E1084" s="18" t="s">
        <v>3238</v>
      </c>
      <c r="F1084" s="18"/>
      <c r="G1084" s="19" t="s">
        <v>3239</v>
      </c>
      <c r="H1084" s="34">
        <v>3.1993987999999999E-5</v>
      </c>
      <c r="I1084" s="55">
        <v>1117018</v>
      </c>
      <c r="J1084" s="55">
        <v>-101653</v>
      </c>
      <c r="K1084" s="55">
        <v>-202</v>
      </c>
      <c r="L1084" s="55">
        <v>147030</v>
      </c>
      <c r="M1084" s="55">
        <v>10190</v>
      </c>
      <c r="N1084" s="87">
        <v>0</v>
      </c>
      <c r="O1084" s="55">
        <v>24082</v>
      </c>
      <c r="P1084" s="55">
        <v>12540</v>
      </c>
      <c r="Q1084" s="56">
        <f t="shared" si="72"/>
        <v>1209005</v>
      </c>
      <c r="R1084" s="56">
        <v>18957</v>
      </c>
      <c r="S1084" s="56">
        <v>36848</v>
      </c>
      <c r="T1084" s="56">
        <v>232977</v>
      </c>
      <c r="U1084" s="56">
        <v>368515</v>
      </c>
      <c r="V1084" s="88">
        <f t="shared" si="73"/>
        <v>657297</v>
      </c>
      <c r="W1084" s="56">
        <v>36100</v>
      </c>
      <c r="X1084" s="56">
        <v>33512</v>
      </c>
      <c r="Y1084" s="56">
        <v>130601</v>
      </c>
      <c r="Z1084" s="56">
        <v>73</v>
      </c>
      <c r="AA1084" s="88">
        <f t="shared" si="74"/>
        <v>200286</v>
      </c>
      <c r="AB1084" s="56">
        <v>147030</v>
      </c>
      <c r="AC1084" s="56">
        <v>-463</v>
      </c>
      <c r="AD1084" s="56">
        <f t="shared" si="75"/>
        <v>146567</v>
      </c>
      <c r="AE1084" s="56">
        <v>72990</v>
      </c>
      <c r="AF1084" s="88">
        <v>219557</v>
      </c>
      <c r="AG1084" s="56"/>
      <c r="AH1084" s="56"/>
      <c r="AI1084" s="56"/>
    </row>
    <row r="1085" spans="1:35">
      <c r="A1085" s="4"/>
      <c r="B1085" s="2">
        <v>4</v>
      </c>
      <c r="C1085" s="4" t="s">
        <v>393</v>
      </c>
      <c r="D1085" s="18" t="s">
        <v>3240</v>
      </c>
      <c r="E1085" s="18" t="s">
        <v>3241</v>
      </c>
      <c r="F1085" s="18"/>
      <c r="G1085" s="19" t="s">
        <v>3242</v>
      </c>
      <c r="H1085" s="34">
        <v>7.5981984100000001E-4</v>
      </c>
      <c r="I1085" s="55">
        <v>25677839</v>
      </c>
      <c r="J1085" s="55">
        <v>-2414140</v>
      </c>
      <c r="K1085" s="55">
        <v>-4801</v>
      </c>
      <c r="L1085" s="55">
        <v>3617316</v>
      </c>
      <c r="M1085" s="55">
        <v>241998</v>
      </c>
      <c r="N1085" s="87">
        <v>0</v>
      </c>
      <c r="O1085" s="55">
        <v>571921</v>
      </c>
      <c r="P1085" s="55">
        <v>1022329</v>
      </c>
      <c r="Q1085" s="56">
        <f t="shared" si="72"/>
        <v>28712462</v>
      </c>
      <c r="R1085" s="56">
        <v>450206</v>
      </c>
      <c r="S1085" s="56">
        <v>875104</v>
      </c>
      <c r="T1085" s="56">
        <v>5532931</v>
      </c>
      <c r="U1085" s="56">
        <v>7280424</v>
      </c>
      <c r="V1085" s="88">
        <f t="shared" si="73"/>
        <v>14138665</v>
      </c>
      <c r="W1085" s="56">
        <v>857337</v>
      </c>
      <c r="X1085" s="56">
        <v>795871</v>
      </c>
      <c r="Y1085" s="56">
        <v>3101619</v>
      </c>
      <c r="Z1085" s="56">
        <v>2081</v>
      </c>
      <c r="AA1085" s="88">
        <f t="shared" si="74"/>
        <v>4756908</v>
      </c>
      <c r="AB1085" s="56">
        <v>3617316</v>
      </c>
      <c r="AC1085" s="56">
        <v>-136524</v>
      </c>
      <c r="AD1085" s="56">
        <f t="shared" si="75"/>
        <v>3480792</v>
      </c>
      <c r="AE1085" s="56">
        <v>1422917</v>
      </c>
      <c r="AF1085" s="88">
        <v>4903709</v>
      </c>
      <c r="AG1085" s="56"/>
      <c r="AH1085" s="56"/>
      <c r="AI1085" s="56"/>
    </row>
    <row r="1086" spans="1:35">
      <c r="A1086" s="4"/>
      <c r="B1086" s="2">
        <v>4</v>
      </c>
      <c r="C1086" s="4" t="s">
        <v>393</v>
      </c>
      <c r="D1086" s="18" t="s">
        <v>3243</v>
      </c>
      <c r="E1086" s="18" t="s">
        <v>3244</v>
      </c>
      <c r="F1086" s="18"/>
      <c r="G1086" s="19" t="s">
        <v>3245</v>
      </c>
      <c r="H1086" s="34">
        <v>8.3085918999999995E-5</v>
      </c>
      <c r="I1086" s="55">
        <v>2715591</v>
      </c>
      <c r="J1086" s="55">
        <v>-263985</v>
      </c>
      <c r="K1086" s="55">
        <v>-525</v>
      </c>
      <c r="L1086" s="55">
        <v>409175</v>
      </c>
      <c r="M1086" s="55">
        <v>26463</v>
      </c>
      <c r="N1086" s="87">
        <v>0</v>
      </c>
      <c r="O1086" s="55">
        <v>62539</v>
      </c>
      <c r="P1086" s="55">
        <v>190435</v>
      </c>
      <c r="Q1086" s="56">
        <f t="shared" si="72"/>
        <v>3139693</v>
      </c>
      <c r="R1086" s="56">
        <v>49230</v>
      </c>
      <c r="S1086" s="56">
        <v>95692</v>
      </c>
      <c r="T1086" s="56">
        <v>605023</v>
      </c>
      <c r="U1086" s="56">
        <v>662773</v>
      </c>
      <c r="V1086" s="88">
        <f t="shared" si="73"/>
        <v>1412718</v>
      </c>
      <c r="W1086" s="56">
        <v>93749</v>
      </c>
      <c r="X1086" s="56">
        <v>87028</v>
      </c>
      <c r="Y1086" s="56">
        <v>339160</v>
      </c>
      <c r="Z1086" s="56">
        <v>259</v>
      </c>
      <c r="AA1086" s="88">
        <f t="shared" si="74"/>
        <v>520196</v>
      </c>
      <c r="AB1086" s="56">
        <v>409175</v>
      </c>
      <c r="AC1086" s="56">
        <v>-28552</v>
      </c>
      <c r="AD1086" s="56">
        <f t="shared" si="75"/>
        <v>380623</v>
      </c>
      <c r="AE1086" s="56">
        <v>127137</v>
      </c>
      <c r="AF1086" s="88">
        <v>507760</v>
      </c>
      <c r="AG1086" s="56"/>
      <c r="AH1086" s="56"/>
      <c r="AI1086" s="56"/>
    </row>
    <row r="1087" spans="1:35">
      <c r="A1087" s="4"/>
      <c r="B1087" s="2">
        <v>4</v>
      </c>
      <c r="C1087" s="4" t="s">
        <v>393</v>
      </c>
      <c r="D1087" s="18" t="s">
        <v>3246</v>
      </c>
      <c r="E1087" s="18" t="s">
        <v>3247</v>
      </c>
      <c r="F1087" s="18"/>
      <c r="G1087" s="19" t="s">
        <v>3248</v>
      </c>
      <c r="H1087" s="34">
        <v>9.8563120000000003E-6</v>
      </c>
      <c r="I1087" s="55">
        <v>349316</v>
      </c>
      <c r="J1087" s="55">
        <v>-31316</v>
      </c>
      <c r="K1087" s="55">
        <v>-62</v>
      </c>
      <c r="L1087" s="55">
        <v>44527</v>
      </c>
      <c r="M1087" s="55">
        <v>3139</v>
      </c>
      <c r="N1087" s="87">
        <v>0</v>
      </c>
      <c r="O1087" s="55">
        <v>7419</v>
      </c>
      <c r="P1087" s="55">
        <v>-568</v>
      </c>
      <c r="Q1087" s="56">
        <f t="shared" si="72"/>
        <v>372455</v>
      </c>
      <c r="R1087" s="56">
        <v>5840</v>
      </c>
      <c r="S1087" s="56">
        <v>11352</v>
      </c>
      <c r="T1087" s="56">
        <v>71773</v>
      </c>
      <c r="U1087" s="56">
        <v>123938</v>
      </c>
      <c r="V1087" s="88">
        <f t="shared" si="73"/>
        <v>212903</v>
      </c>
      <c r="W1087" s="56">
        <v>11121</v>
      </c>
      <c r="X1087" s="56">
        <v>10324</v>
      </c>
      <c r="Y1087" s="56">
        <v>40234</v>
      </c>
      <c r="Z1087" s="56">
        <v>21</v>
      </c>
      <c r="AA1087" s="88">
        <f t="shared" si="74"/>
        <v>61700</v>
      </c>
      <c r="AB1087" s="56">
        <v>44527</v>
      </c>
      <c r="AC1087" s="56">
        <v>626</v>
      </c>
      <c r="AD1087" s="56">
        <f t="shared" si="75"/>
        <v>45153</v>
      </c>
      <c r="AE1087" s="56">
        <v>24667</v>
      </c>
      <c r="AF1087" s="88">
        <v>69820</v>
      </c>
      <c r="AG1087" s="56"/>
      <c r="AH1087" s="56"/>
      <c r="AI1087" s="56"/>
    </row>
    <row r="1088" spans="1:35">
      <c r="A1088" s="4"/>
      <c r="B1088" s="2">
        <v>4</v>
      </c>
      <c r="C1088" s="4" t="s">
        <v>393</v>
      </c>
      <c r="D1088" s="18" t="s">
        <v>3249</v>
      </c>
      <c r="E1088" s="18" t="s">
        <v>3250</v>
      </c>
      <c r="F1088" s="18"/>
      <c r="G1088" s="19" t="s">
        <v>3251</v>
      </c>
      <c r="H1088" s="34">
        <v>1.9008872E-5</v>
      </c>
      <c r="I1088" s="55">
        <v>786861</v>
      </c>
      <c r="J1088" s="55">
        <v>-60396</v>
      </c>
      <c r="K1088" s="55">
        <v>-120</v>
      </c>
      <c r="L1088" s="55">
        <v>69166</v>
      </c>
      <c r="M1088" s="55">
        <v>6054</v>
      </c>
      <c r="N1088" s="87">
        <v>0</v>
      </c>
      <c r="O1088" s="55">
        <v>14308</v>
      </c>
      <c r="P1088" s="55">
        <v>-97556</v>
      </c>
      <c r="Q1088" s="56">
        <f t="shared" si="72"/>
        <v>718317</v>
      </c>
      <c r="R1088" s="56">
        <v>11263</v>
      </c>
      <c r="S1088" s="56">
        <v>21893</v>
      </c>
      <c r="T1088" s="56">
        <v>138421</v>
      </c>
      <c r="U1088" s="56">
        <v>109935</v>
      </c>
      <c r="V1088" s="88">
        <f t="shared" si="73"/>
        <v>281512</v>
      </c>
      <c r="W1088" s="56">
        <v>21449</v>
      </c>
      <c r="X1088" s="56">
        <v>19911</v>
      </c>
      <c r="Y1088" s="56">
        <v>77595</v>
      </c>
      <c r="Z1088" s="56">
        <v>71360</v>
      </c>
      <c r="AA1088" s="88">
        <f t="shared" si="74"/>
        <v>190315</v>
      </c>
      <c r="AB1088" s="56">
        <v>69166</v>
      </c>
      <c r="AC1088" s="56">
        <v>17915</v>
      </c>
      <c r="AD1088" s="56">
        <f t="shared" si="75"/>
        <v>87081</v>
      </c>
      <c r="AE1088" s="56">
        <v>10055</v>
      </c>
      <c r="AF1088" s="88">
        <v>97136</v>
      </c>
      <c r="AG1088" s="56"/>
      <c r="AH1088" s="56"/>
      <c r="AI1088" s="56"/>
    </row>
    <row r="1089" spans="1:35">
      <c r="A1089" s="4"/>
      <c r="B1089" s="2">
        <v>4</v>
      </c>
      <c r="C1089" s="4" t="s">
        <v>393</v>
      </c>
      <c r="D1089" s="18" t="s">
        <v>3252</v>
      </c>
      <c r="E1089" s="18" t="s">
        <v>3253</v>
      </c>
      <c r="F1089" s="18"/>
      <c r="G1089" s="19" t="s">
        <v>3254</v>
      </c>
      <c r="H1089" s="34">
        <v>8.2687779999999993E-6</v>
      </c>
      <c r="I1089" s="55">
        <v>316653</v>
      </c>
      <c r="J1089" s="55">
        <v>-26272</v>
      </c>
      <c r="K1089" s="55">
        <v>-52</v>
      </c>
      <c r="L1089" s="55">
        <v>33871</v>
      </c>
      <c r="M1089" s="55">
        <v>2634</v>
      </c>
      <c r="N1089" s="87">
        <v>0</v>
      </c>
      <c r="O1089" s="55">
        <v>6224</v>
      </c>
      <c r="P1089" s="55">
        <v>-20593</v>
      </c>
      <c r="Q1089" s="56">
        <f t="shared" si="72"/>
        <v>312465</v>
      </c>
      <c r="R1089" s="56">
        <v>4899</v>
      </c>
      <c r="S1089" s="56">
        <v>9523</v>
      </c>
      <c r="T1089" s="56">
        <v>60212</v>
      </c>
      <c r="U1089" s="56">
        <v>6033</v>
      </c>
      <c r="V1089" s="88">
        <f t="shared" si="73"/>
        <v>80667</v>
      </c>
      <c r="W1089" s="56">
        <v>9330</v>
      </c>
      <c r="X1089" s="56">
        <v>8661</v>
      </c>
      <c r="Y1089" s="56">
        <v>33754</v>
      </c>
      <c r="Z1089" s="56">
        <v>18424</v>
      </c>
      <c r="AA1089" s="88">
        <f t="shared" si="74"/>
        <v>70169</v>
      </c>
      <c r="AB1089" s="56">
        <v>33871</v>
      </c>
      <c r="AC1089" s="56">
        <v>4009</v>
      </c>
      <c r="AD1089" s="56">
        <f t="shared" si="75"/>
        <v>37880</v>
      </c>
      <c r="AE1089" s="56">
        <v>-1965</v>
      </c>
      <c r="AF1089" s="88">
        <v>35915</v>
      </c>
      <c r="AG1089" s="56"/>
      <c r="AH1089" s="56"/>
      <c r="AI1089" s="56"/>
    </row>
    <row r="1090" spans="1:35">
      <c r="A1090" s="4"/>
      <c r="B1090" s="2">
        <v>4</v>
      </c>
      <c r="C1090" s="4" t="s">
        <v>393</v>
      </c>
      <c r="D1090" s="18" t="s">
        <v>3255</v>
      </c>
      <c r="E1090" s="18" t="s">
        <v>3256</v>
      </c>
      <c r="F1090" s="18"/>
      <c r="G1090" s="19" t="s">
        <v>3257</v>
      </c>
      <c r="H1090" s="34">
        <v>6.9271470999999996E-5</v>
      </c>
      <c r="I1090" s="55">
        <v>2486284</v>
      </c>
      <c r="J1090" s="55">
        <v>-220093</v>
      </c>
      <c r="K1090" s="55">
        <v>-438</v>
      </c>
      <c r="L1090" s="55">
        <v>308333</v>
      </c>
      <c r="M1090" s="55">
        <v>22063</v>
      </c>
      <c r="N1090" s="87">
        <v>0</v>
      </c>
      <c r="O1090" s="55">
        <v>52141</v>
      </c>
      <c r="P1090" s="55">
        <v>-30624</v>
      </c>
      <c r="Q1090" s="56">
        <f t="shared" si="72"/>
        <v>2617666</v>
      </c>
      <c r="R1090" s="56">
        <v>41045</v>
      </c>
      <c r="S1090" s="56">
        <v>79782</v>
      </c>
      <c r="T1090" s="56">
        <v>504428</v>
      </c>
      <c r="U1090" s="56">
        <v>652744</v>
      </c>
      <c r="V1090" s="88">
        <f t="shared" si="73"/>
        <v>1277999</v>
      </c>
      <c r="W1090" s="56">
        <v>78162</v>
      </c>
      <c r="X1090" s="56">
        <v>72558</v>
      </c>
      <c r="Y1090" s="56">
        <v>282769</v>
      </c>
      <c r="Z1090" s="56">
        <v>188</v>
      </c>
      <c r="AA1090" s="88">
        <f t="shared" si="74"/>
        <v>433677</v>
      </c>
      <c r="AB1090" s="56">
        <v>308333</v>
      </c>
      <c r="AC1090" s="56">
        <v>9005</v>
      </c>
      <c r="AD1090" s="56">
        <f t="shared" si="75"/>
        <v>317338</v>
      </c>
      <c r="AE1090" s="56">
        <v>130564</v>
      </c>
      <c r="AF1090" s="88">
        <v>447902</v>
      </c>
      <c r="AG1090" s="56"/>
      <c r="AH1090" s="56"/>
      <c r="AI1090" s="56"/>
    </row>
    <row r="1091" spans="1:35">
      <c r="A1091" s="4"/>
      <c r="B1091" s="2">
        <v>4</v>
      </c>
      <c r="C1091" s="4" t="s">
        <v>393</v>
      </c>
      <c r="D1091" s="18" t="s">
        <v>3258</v>
      </c>
      <c r="E1091" s="18" t="s">
        <v>3259</v>
      </c>
      <c r="F1091" s="18"/>
      <c r="G1091" s="19" t="s">
        <v>3260</v>
      </c>
      <c r="H1091" s="34">
        <v>5.9098217999999999E-5</v>
      </c>
      <c r="I1091" s="55">
        <v>2371613</v>
      </c>
      <c r="J1091" s="55">
        <v>-187770</v>
      </c>
      <c r="K1091" s="55">
        <v>-373</v>
      </c>
      <c r="L1091" s="55">
        <v>226069</v>
      </c>
      <c r="M1091" s="55">
        <v>18822</v>
      </c>
      <c r="N1091" s="87">
        <v>0</v>
      </c>
      <c r="O1091" s="55">
        <v>44483</v>
      </c>
      <c r="P1091" s="55">
        <v>-239610</v>
      </c>
      <c r="Q1091" s="56">
        <f t="shared" si="72"/>
        <v>2233234</v>
      </c>
      <c r="R1091" s="56">
        <v>35017</v>
      </c>
      <c r="S1091" s="56">
        <v>68065</v>
      </c>
      <c r="T1091" s="56">
        <v>430347</v>
      </c>
      <c r="U1091" s="56">
        <v>428252</v>
      </c>
      <c r="V1091" s="88">
        <f t="shared" si="73"/>
        <v>961681</v>
      </c>
      <c r="W1091" s="56">
        <v>66683</v>
      </c>
      <c r="X1091" s="56">
        <v>61902</v>
      </c>
      <c r="Y1091" s="56">
        <v>241242</v>
      </c>
      <c r="Z1091" s="56">
        <v>144449</v>
      </c>
      <c r="AA1091" s="88">
        <f t="shared" si="74"/>
        <v>514276</v>
      </c>
      <c r="AB1091" s="56">
        <v>226069</v>
      </c>
      <c r="AC1091" s="56">
        <v>44664</v>
      </c>
      <c r="AD1091" s="56">
        <f t="shared" si="75"/>
        <v>270733</v>
      </c>
      <c r="AE1091" s="56">
        <v>62305</v>
      </c>
      <c r="AF1091" s="88">
        <v>333038</v>
      </c>
      <c r="AG1091" s="56"/>
      <c r="AH1091" s="56"/>
      <c r="AI1091" s="56"/>
    </row>
    <row r="1092" spans="1:35">
      <c r="A1092" s="4"/>
      <c r="B1092" s="2">
        <v>4</v>
      </c>
      <c r="C1092" s="4" t="s">
        <v>393</v>
      </c>
      <c r="D1092" s="18" t="s">
        <v>3261</v>
      </c>
      <c r="E1092" s="18" t="s">
        <v>3262</v>
      </c>
      <c r="F1092" s="18"/>
      <c r="G1092" s="19" t="s">
        <v>3263</v>
      </c>
      <c r="H1092" s="34">
        <v>5.9064226000000001E-5</v>
      </c>
      <c r="I1092" s="55">
        <v>2164328</v>
      </c>
      <c r="J1092" s="55">
        <v>-187662</v>
      </c>
      <c r="K1092" s="55">
        <v>-373</v>
      </c>
      <c r="L1092" s="55">
        <v>256344</v>
      </c>
      <c r="M1092" s="55">
        <v>18811</v>
      </c>
      <c r="N1092" s="87">
        <v>0</v>
      </c>
      <c r="O1092" s="55">
        <v>44458</v>
      </c>
      <c r="P1092" s="55">
        <v>-63957</v>
      </c>
      <c r="Q1092" s="56">
        <f t="shared" si="72"/>
        <v>2231949</v>
      </c>
      <c r="R1092" s="56">
        <v>34997</v>
      </c>
      <c r="S1092" s="56">
        <v>68026</v>
      </c>
      <c r="T1092" s="56">
        <v>430100</v>
      </c>
      <c r="U1092" s="56">
        <v>598950</v>
      </c>
      <c r="V1092" s="88">
        <f t="shared" si="73"/>
        <v>1132073</v>
      </c>
      <c r="W1092" s="56">
        <v>66645</v>
      </c>
      <c r="X1092" s="56">
        <v>61867</v>
      </c>
      <c r="Y1092" s="56">
        <v>241103</v>
      </c>
      <c r="Z1092" s="56">
        <v>149</v>
      </c>
      <c r="AA1092" s="88">
        <f t="shared" si="74"/>
        <v>369764</v>
      </c>
      <c r="AB1092" s="56">
        <v>256344</v>
      </c>
      <c r="AC1092" s="56">
        <v>14234</v>
      </c>
      <c r="AD1092" s="56">
        <f t="shared" si="75"/>
        <v>270578</v>
      </c>
      <c r="AE1092" s="56">
        <v>120685</v>
      </c>
      <c r="AF1092" s="88">
        <v>391263</v>
      </c>
      <c r="AG1092" s="56"/>
      <c r="AH1092" s="56"/>
      <c r="AI1092" s="56"/>
    </row>
    <row r="1093" spans="1:35">
      <c r="A1093" s="4"/>
      <c r="B1093" s="2">
        <v>4</v>
      </c>
      <c r="C1093" s="4" t="s">
        <v>393</v>
      </c>
      <c r="D1093" s="18" t="s">
        <v>3264</v>
      </c>
      <c r="E1093" s="18" t="s">
        <v>3265</v>
      </c>
      <c r="F1093" s="18"/>
      <c r="G1093" s="19" t="s">
        <v>3266</v>
      </c>
      <c r="H1093" s="34">
        <v>7.2878675000000002E-5</v>
      </c>
      <c r="I1093" s="55">
        <v>2440437</v>
      </c>
      <c r="J1093" s="55">
        <v>-231554</v>
      </c>
      <c r="K1093" s="55">
        <v>-461</v>
      </c>
      <c r="L1093" s="55">
        <v>350277</v>
      </c>
      <c r="M1093" s="55">
        <v>23211</v>
      </c>
      <c r="N1093" s="87">
        <v>0</v>
      </c>
      <c r="O1093" s="55">
        <v>54856</v>
      </c>
      <c r="P1093" s="55">
        <v>117211</v>
      </c>
      <c r="Q1093" s="56">
        <f t="shared" si="72"/>
        <v>2753977</v>
      </c>
      <c r="R1093" s="56">
        <v>43182</v>
      </c>
      <c r="S1093" s="56">
        <v>83936</v>
      </c>
      <c r="T1093" s="56">
        <v>530695</v>
      </c>
      <c r="U1093" s="56">
        <v>684646</v>
      </c>
      <c r="V1093" s="88">
        <f t="shared" si="73"/>
        <v>1342459</v>
      </c>
      <c r="W1093" s="56">
        <v>82232</v>
      </c>
      <c r="X1093" s="56">
        <v>76337</v>
      </c>
      <c r="Y1093" s="56">
        <v>297494</v>
      </c>
      <c r="Z1093" s="56">
        <v>202</v>
      </c>
      <c r="AA1093" s="88">
        <f t="shared" si="74"/>
        <v>456265</v>
      </c>
      <c r="AB1093" s="56">
        <v>350277</v>
      </c>
      <c r="AC1093" s="56">
        <v>-16414</v>
      </c>
      <c r="AD1093" s="56">
        <f t="shared" si="75"/>
        <v>333863</v>
      </c>
      <c r="AE1093" s="56">
        <v>133293</v>
      </c>
      <c r="AF1093" s="88">
        <v>467156</v>
      </c>
      <c r="AG1093" s="56"/>
      <c r="AH1093" s="56"/>
      <c r="AI1093" s="56"/>
    </row>
    <row r="1094" spans="1:35">
      <c r="A1094" s="4"/>
      <c r="B1094" s="2">
        <v>4</v>
      </c>
      <c r="C1094" s="4" t="s">
        <v>393</v>
      </c>
      <c r="D1094" s="18" t="s">
        <v>3267</v>
      </c>
      <c r="E1094" s="18" t="s">
        <v>3268</v>
      </c>
      <c r="F1094" s="18"/>
      <c r="G1094" s="19" t="s">
        <v>3269</v>
      </c>
      <c r="H1094" s="34">
        <v>1.84805858E-4</v>
      </c>
      <c r="I1094" s="55">
        <v>6673157</v>
      </c>
      <c r="J1094" s="55">
        <v>-587175</v>
      </c>
      <c r="K1094" s="55">
        <v>-1168</v>
      </c>
      <c r="L1094" s="55">
        <v>816663</v>
      </c>
      <c r="M1094" s="55">
        <v>58859</v>
      </c>
      <c r="N1094" s="87">
        <v>0</v>
      </c>
      <c r="O1094" s="55">
        <v>139104</v>
      </c>
      <c r="P1094" s="55">
        <v>-115901</v>
      </c>
      <c r="Q1094" s="56">
        <f t="shared" si="72"/>
        <v>6983539</v>
      </c>
      <c r="R1094" s="56">
        <v>109501</v>
      </c>
      <c r="S1094" s="56">
        <v>212846</v>
      </c>
      <c r="T1094" s="56">
        <v>1345737</v>
      </c>
      <c r="U1094" s="56">
        <v>1744383</v>
      </c>
      <c r="V1094" s="88">
        <f t="shared" si="73"/>
        <v>3412467</v>
      </c>
      <c r="W1094" s="56">
        <v>208524</v>
      </c>
      <c r="X1094" s="56">
        <v>193574</v>
      </c>
      <c r="Y1094" s="56">
        <v>754386</v>
      </c>
      <c r="Z1094" s="56">
        <v>497</v>
      </c>
      <c r="AA1094" s="88">
        <f t="shared" si="74"/>
        <v>1156981</v>
      </c>
      <c r="AB1094" s="56">
        <v>816663</v>
      </c>
      <c r="AC1094" s="56">
        <v>29946</v>
      </c>
      <c r="AD1094" s="56">
        <f t="shared" si="75"/>
        <v>846609</v>
      </c>
      <c r="AE1094" s="56">
        <v>349749</v>
      </c>
      <c r="AF1094" s="88">
        <v>1196358</v>
      </c>
      <c r="AG1094" s="56"/>
      <c r="AH1094" s="56"/>
      <c r="AI1094" s="56"/>
    </row>
    <row r="1095" spans="1:35">
      <c r="A1095" s="4"/>
      <c r="B1095" s="2">
        <v>4</v>
      </c>
      <c r="C1095" s="4" t="s">
        <v>393</v>
      </c>
      <c r="D1095" s="18" t="s">
        <v>3270</v>
      </c>
      <c r="E1095" s="18" t="s">
        <v>3271</v>
      </c>
      <c r="F1095" s="18"/>
      <c r="G1095" s="19" t="s">
        <v>3272</v>
      </c>
      <c r="H1095" s="34">
        <v>9.7820340000000002E-6</v>
      </c>
      <c r="I1095" s="55">
        <v>450589</v>
      </c>
      <c r="J1095" s="55">
        <v>-31080</v>
      </c>
      <c r="K1095" s="55">
        <v>-62</v>
      </c>
      <c r="L1095" s="55">
        <v>28852</v>
      </c>
      <c r="M1095" s="55">
        <v>3115</v>
      </c>
      <c r="N1095" s="87">
        <v>0</v>
      </c>
      <c r="O1095" s="55">
        <v>7363</v>
      </c>
      <c r="P1095" s="55">
        <v>-89128</v>
      </c>
      <c r="Q1095" s="56">
        <f t="shared" si="72"/>
        <v>369649</v>
      </c>
      <c r="R1095" s="56">
        <v>5796</v>
      </c>
      <c r="S1095" s="56">
        <v>11266</v>
      </c>
      <c r="T1095" s="56">
        <v>71232</v>
      </c>
      <c r="U1095" s="56">
        <v>147520</v>
      </c>
      <c r="V1095" s="88">
        <f t="shared" si="73"/>
        <v>235814</v>
      </c>
      <c r="W1095" s="56">
        <v>11037</v>
      </c>
      <c r="X1095" s="56">
        <v>10246</v>
      </c>
      <c r="Y1095" s="56">
        <v>39931</v>
      </c>
      <c r="Z1095" s="56">
        <v>55987</v>
      </c>
      <c r="AA1095" s="88">
        <f t="shared" si="74"/>
        <v>117201</v>
      </c>
      <c r="AB1095" s="56">
        <v>28852</v>
      </c>
      <c r="AC1095" s="56">
        <v>15960</v>
      </c>
      <c r="AD1095" s="56">
        <f t="shared" si="75"/>
        <v>44812</v>
      </c>
      <c r="AE1095" s="56">
        <v>20386</v>
      </c>
      <c r="AF1095" s="88">
        <v>65198</v>
      </c>
      <c r="AG1095" s="56"/>
      <c r="AH1095" s="56"/>
      <c r="AI1095" s="56"/>
    </row>
    <row r="1096" spans="1:35">
      <c r="A1096" s="4"/>
      <c r="B1096" s="2">
        <v>4</v>
      </c>
      <c r="C1096" s="4" t="s">
        <v>393</v>
      </c>
      <c r="D1096" s="18" t="s">
        <v>3273</v>
      </c>
      <c r="E1096" s="18" t="s">
        <v>3274</v>
      </c>
      <c r="F1096" s="18"/>
      <c r="G1096" s="19" t="s">
        <v>3275</v>
      </c>
      <c r="H1096" s="34">
        <v>9.7367783799999995E-4</v>
      </c>
      <c r="I1096" s="55">
        <v>37448345</v>
      </c>
      <c r="J1096" s="55">
        <v>-3093621</v>
      </c>
      <c r="K1096" s="55">
        <v>-6153</v>
      </c>
      <c r="L1096" s="55">
        <v>3964594</v>
      </c>
      <c r="M1096" s="55">
        <v>310110</v>
      </c>
      <c r="N1096" s="87">
        <v>0</v>
      </c>
      <c r="O1096" s="55">
        <v>732893</v>
      </c>
      <c r="P1096" s="55">
        <v>-2562330</v>
      </c>
      <c r="Q1096" s="56">
        <f t="shared" si="72"/>
        <v>36793838</v>
      </c>
      <c r="R1096" s="56">
        <v>576920</v>
      </c>
      <c r="S1096" s="56">
        <v>1121410</v>
      </c>
      <c r="T1096" s="56">
        <v>7090223</v>
      </c>
      <c r="U1096" s="56">
        <v>6404116</v>
      </c>
      <c r="V1096" s="88">
        <f t="shared" si="73"/>
        <v>15192669</v>
      </c>
      <c r="W1096" s="56">
        <v>1098643</v>
      </c>
      <c r="X1096" s="56">
        <v>1019876</v>
      </c>
      <c r="Y1096" s="56">
        <v>3974596</v>
      </c>
      <c r="Z1096" s="56">
        <v>1189978</v>
      </c>
      <c r="AA1096" s="88">
        <f t="shared" si="74"/>
        <v>7283093</v>
      </c>
      <c r="AB1096" s="56">
        <v>3964594</v>
      </c>
      <c r="AC1096" s="56">
        <v>495897</v>
      </c>
      <c r="AD1096" s="56">
        <f t="shared" si="75"/>
        <v>4460491</v>
      </c>
      <c r="AE1096" s="56">
        <v>1099768</v>
      </c>
      <c r="AF1096" s="88">
        <v>5560259</v>
      </c>
      <c r="AG1096" s="56"/>
      <c r="AH1096" s="56"/>
      <c r="AI1096" s="56"/>
    </row>
    <row r="1097" spans="1:35">
      <c r="A1097" s="4"/>
      <c r="B1097" s="2">
        <v>4</v>
      </c>
      <c r="C1097" s="4" t="s">
        <v>393</v>
      </c>
      <c r="D1097" s="18" t="s">
        <v>3276</v>
      </c>
      <c r="E1097" s="18" t="s">
        <v>3277</v>
      </c>
      <c r="F1097" s="18"/>
      <c r="G1097" s="19" t="s">
        <v>3278</v>
      </c>
      <c r="H1097" s="34">
        <v>3.7890591000000001E-5</v>
      </c>
      <c r="I1097" s="55">
        <v>1434378</v>
      </c>
      <c r="J1097" s="55">
        <v>-120388</v>
      </c>
      <c r="K1097" s="55">
        <v>-239</v>
      </c>
      <c r="L1097" s="55">
        <v>157665</v>
      </c>
      <c r="M1097" s="55">
        <v>12068</v>
      </c>
      <c r="N1097" s="87">
        <v>0</v>
      </c>
      <c r="O1097" s="55">
        <v>28521</v>
      </c>
      <c r="P1097" s="55">
        <v>-80176</v>
      </c>
      <c r="Q1097" s="56">
        <f t="shared" si="72"/>
        <v>1431829</v>
      </c>
      <c r="R1097" s="56">
        <v>22451</v>
      </c>
      <c r="S1097" s="56">
        <v>43640</v>
      </c>
      <c r="T1097" s="56">
        <v>275915</v>
      </c>
      <c r="U1097" s="56">
        <v>391630</v>
      </c>
      <c r="V1097" s="88">
        <f t="shared" si="73"/>
        <v>733636</v>
      </c>
      <c r="W1097" s="56">
        <v>42754</v>
      </c>
      <c r="X1097" s="56">
        <v>39688</v>
      </c>
      <c r="Y1097" s="56">
        <v>154671</v>
      </c>
      <c r="Z1097" s="56">
        <v>94</v>
      </c>
      <c r="AA1097" s="88">
        <f t="shared" si="74"/>
        <v>237207</v>
      </c>
      <c r="AB1097" s="56">
        <v>157665</v>
      </c>
      <c r="AC1097" s="56">
        <v>15915</v>
      </c>
      <c r="AD1097" s="56">
        <f t="shared" si="75"/>
        <v>173580</v>
      </c>
      <c r="AE1097" s="56">
        <v>79851</v>
      </c>
      <c r="AF1097" s="88">
        <v>253431</v>
      </c>
      <c r="AG1097" s="56"/>
      <c r="AH1097" s="56"/>
      <c r="AI1097" s="56"/>
    </row>
    <row r="1098" spans="1:35">
      <c r="A1098" s="4"/>
      <c r="B1098" s="2">
        <v>4</v>
      </c>
      <c r="C1098" s="4" t="s">
        <v>393</v>
      </c>
      <c r="D1098" s="18" t="s">
        <v>3279</v>
      </c>
      <c r="E1098" s="18" t="s">
        <v>3280</v>
      </c>
      <c r="F1098" s="18"/>
      <c r="G1098" s="19" t="s">
        <v>3281</v>
      </c>
      <c r="H1098" s="34">
        <v>1.8737253999999998E-5</v>
      </c>
      <c r="I1098" s="55">
        <v>644760</v>
      </c>
      <c r="J1098" s="55">
        <v>-59533</v>
      </c>
      <c r="K1098" s="55">
        <v>-118</v>
      </c>
      <c r="L1098" s="55">
        <v>87498</v>
      </c>
      <c r="M1098" s="55">
        <v>5968</v>
      </c>
      <c r="N1098" s="87">
        <v>0</v>
      </c>
      <c r="O1098" s="55">
        <v>14104</v>
      </c>
      <c r="P1098" s="55">
        <v>15374</v>
      </c>
      <c r="Q1098" s="56">
        <f t="shared" si="72"/>
        <v>708053</v>
      </c>
      <c r="R1098" s="56">
        <v>11102</v>
      </c>
      <c r="S1098" s="56">
        <v>21580</v>
      </c>
      <c r="T1098" s="56">
        <v>136443</v>
      </c>
      <c r="U1098" s="56">
        <v>211935</v>
      </c>
      <c r="V1098" s="88">
        <f t="shared" si="73"/>
        <v>381060</v>
      </c>
      <c r="W1098" s="56">
        <v>21142</v>
      </c>
      <c r="X1098" s="56">
        <v>19626</v>
      </c>
      <c r="Y1098" s="56">
        <v>76486</v>
      </c>
      <c r="Z1098" s="56">
        <v>45</v>
      </c>
      <c r="AA1098" s="88">
        <f t="shared" si="74"/>
        <v>117299</v>
      </c>
      <c r="AB1098" s="56">
        <v>87498</v>
      </c>
      <c r="AC1098" s="56">
        <v>-1661</v>
      </c>
      <c r="AD1098" s="56">
        <f t="shared" si="75"/>
        <v>85837</v>
      </c>
      <c r="AE1098" s="56">
        <v>41779</v>
      </c>
      <c r="AF1098" s="88">
        <v>127616</v>
      </c>
      <c r="AG1098" s="56"/>
      <c r="AH1098" s="56"/>
      <c r="AI1098" s="56"/>
    </row>
    <row r="1099" spans="1:35">
      <c r="A1099" s="4"/>
      <c r="B1099" s="2">
        <v>4</v>
      </c>
      <c r="C1099" s="4" t="s">
        <v>393</v>
      </c>
      <c r="D1099" s="18" t="s">
        <v>3282</v>
      </c>
      <c r="E1099" s="18" t="s">
        <v>3283</v>
      </c>
      <c r="F1099" s="18"/>
      <c r="G1099" s="19" t="s">
        <v>3284</v>
      </c>
      <c r="H1099" s="34">
        <v>2.8510686769999999E-3</v>
      </c>
      <c r="I1099" s="55">
        <v>102429379</v>
      </c>
      <c r="J1099" s="55">
        <v>-9058567</v>
      </c>
      <c r="K1099" s="55">
        <v>-18017</v>
      </c>
      <c r="L1099" s="55">
        <v>12675697</v>
      </c>
      <c r="M1099" s="55">
        <v>908047</v>
      </c>
      <c r="N1099" s="87">
        <v>0</v>
      </c>
      <c r="O1099" s="55">
        <v>2146015</v>
      </c>
      <c r="P1099" s="55">
        <v>-1344908</v>
      </c>
      <c r="Q1099" s="56">
        <f t="shared" si="72"/>
        <v>107737646</v>
      </c>
      <c r="R1099" s="56">
        <v>1689306</v>
      </c>
      <c r="S1099" s="56">
        <v>3283650</v>
      </c>
      <c r="T1099" s="56">
        <v>20761191</v>
      </c>
      <c r="U1099" s="56">
        <v>25019131</v>
      </c>
      <c r="V1099" s="88">
        <f t="shared" si="73"/>
        <v>50753278</v>
      </c>
      <c r="W1099" s="56">
        <v>3216984</v>
      </c>
      <c r="X1099" s="56">
        <v>2986344</v>
      </c>
      <c r="Y1099" s="56">
        <v>11638190</v>
      </c>
      <c r="Z1099" s="56">
        <v>8069</v>
      </c>
      <c r="AA1099" s="88">
        <f t="shared" si="74"/>
        <v>17849587</v>
      </c>
      <c r="AB1099" s="56">
        <v>12675697</v>
      </c>
      <c r="AC1099" s="56">
        <v>385262</v>
      </c>
      <c r="AD1099" s="56">
        <f t="shared" si="75"/>
        <v>13060959</v>
      </c>
      <c r="AE1099" s="56">
        <v>5008334</v>
      </c>
      <c r="AF1099" s="88">
        <v>18069293</v>
      </c>
      <c r="AG1099" s="56"/>
      <c r="AH1099" s="56"/>
      <c r="AI1099" s="56"/>
    </row>
    <row r="1100" spans="1:35">
      <c r="A1100" s="4"/>
      <c r="B1100" s="2">
        <v>4</v>
      </c>
      <c r="C1100" s="4" t="s">
        <v>393</v>
      </c>
      <c r="D1100" s="18" t="s">
        <v>3285</v>
      </c>
      <c r="E1100" s="18" t="s">
        <v>3286</v>
      </c>
      <c r="F1100" s="18"/>
      <c r="G1100" s="19" t="s">
        <v>3287</v>
      </c>
      <c r="H1100" s="34">
        <v>1.1034058999999999E-5</v>
      </c>
      <c r="I1100" s="55">
        <v>401455</v>
      </c>
      <c r="J1100" s="55">
        <v>-35058</v>
      </c>
      <c r="K1100" s="55">
        <v>-70</v>
      </c>
      <c r="L1100" s="55">
        <v>48313</v>
      </c>
      <c r="M1100" s="55">
        <v>3514</v>
      </c>
      <c r="N1100" s="87">
        <v>0</v>
      </c>
      <c r="O1100" s="55">
        <v>8306</v>
      </c>
      <c r="P1100" s="55">
        <v>-9499</v>
      </c>
      <c r="Q1100" s="56">
        <f t="shared" si="72"/>
        <v>416961</v>
      </c>
      <c r="R1100" s="56">
        <v>6538</v>
      </c>
      <c r="S1100" s="56">
        <v>12708</v>
      </c>
      <c r="T1100" s="56">
        <v>80349</v>
      </c>
      <c r="U1100" s="56">
        <v>153713</v>
      </c>
      <c r="V1100" s="88">
        <f t="shared" si="73"/>
        <v>253308</v>
      </c>
      <c r="W1100" s="56">
        <v>12450</v>
      </c>
      <c r="X1100" s="56">
        <v>11558</v>
      </c>
      <c r="Y1100" s="56">
        <v>45042</v>
      </c>
      <c r="Z1100" s="56">
        <v>19</v>
      </c>
      <c r="AA1100" s="88">
        <f t="shared" si="74"/>
        <v>69069</v>
      </c>
      <c r="AB1100" s="56">
        <v>48313</v>
      </c>
      <c r="AC1100" s="56">
        <v>2235</v>
      </c>
      <c r="AD1100" s="56">
        <f t="shared" si="75"/>
        <v>50548</v>
      </c>
      <c r="AE1100" s="56">
        <v>30809</v>
      </c>
      <c r="AF1100" s="88">
        <v>81357</v>
      </c>
      <c r="AG1100" s="56"/>
      <c r="AH1100" s="56"/>
      <c r="AI1100" s="56"/>
    </row>
    <row r="1101" spans="1:35">
      <c r="A1101" s="4"/>
      <c r="B1101" s="2">
        <v>4</v>
      </c>
      <c r="C1101" s="4" t="s">
        <v>393</v>
      </c>
      <c r="D1101" s="18" t="s">
        <v>3288</v>
      </c>
      <c r="E1101" s="18" t="s">
        <v>3289</v>
      </c>
      <c r="F1101" s="18"/>
      <c r="G1101" s="19" t="s">
        <v>3290</v>
      </c>
      <c r="H1101" s="34">
        <v>3.1487166599999998E-4</v>
      </c>
      <c r="I1101" s="55">
        <v>11002627</v>
      </c>
      <c r="J1101" s="55">
        <v>-1000427</v>
      </c>
      <c r="K1101" s="55">
        <v>-1990</v>
      </c>
      <c r="L1101" s="55">
        <v>1445625</v>
      </c>
      <c r="M1101" s="55">
        <v>100285</v>
      </c>
      <c r="N1101" s="87">
        <v>0</v>
      </c>
      <c r="O1101" s="55">
        <v>237006</v>
      </c>
      <c r="P1101" s="55">
        <v>115406</v>
      </c>
      <c r="Q1101" s="56">
        <f t="shared" si="72"/>
        <v>11898532</v>
      </c>
      <c r="R1101" s="56">
        <v>186567</v>
      </c>
      <c r="S1101" s="56">
        <v>362646</v>
      </c>
      <c r="T1101" s="56">
        <v>2292863</v>
      </c>
      <c r="U1101" s="56">
        <v>2229883</v>
      </c>
      <c r="V1101" s="88">
        <f t="shared" si="73"/>
        <v>5071959</v>
      </c>
      <c r="W1101" s="56">
        <v>355283</v>
      </c>
      <c r="X1101" s="56">
        <v>329811</v>
      </c>
      <c r="Y1101" s="56">
        <v>1285320</v>
      </c>
      <c r="Z1101" s="56">
        <v>1010</v>
      </c>
      <c r="AA1101" s="88">
        <f t="shared" si="74"/>
        <v>1971424</v>
      </c>
      <c r="AB1101" s="56">
        <v>1445625</v>
      </c>
      <c r="AC1101" s="56">
        <v>-3174</v>
      </c>
      <c r="AD1101" s="56">
        <f t="shared" si="75"/>
        <v>1442451</v>
      </c>
      <c r="AE1101" s="56">
        <v>440553</v>
      </c>
      <c r="AF1101" s="88">
        <v>1883004</v>
      </c>
      <c r="AG1101" s="56"/>
      <c r="AH1101" s="56"/>
      <c r="AI1101" s="56"/>
    </row>
    <row r="1102" spans="1:35">
      <c r="A1102" s="4"/>
      <c r="B1102" s="2">
        <v>4</v>
      </c>
      <c r="C1102" s="4" t="s">
        <v>393</v>
      </c>
      <c r="D1102" s="18" t="s">
        <v>3291</v>
      </c>
      <c r="E1102" s="18" t="s">
        <v>3292</v>
      </c>
      <c r="F1102" s="18"/>
      <c r="G1102" s="19" t="s">
        <v>3293</v>
      </c>
      <c r="H1102" s="34">
        <v>6.2132290000000002E-6</v>
      </c>
      <c r="I1102" s="55">
        <v>205270</v>
      </c>
      <c r="J1102" s="55">
        <v>-19741</v>
      </c>
      <c r="K1102" s="55">
        <v>-39</v>
      </c>
      <c r="L1102" s="55">
        <v>30274</v>
      </c>
      <c r="M1102" s="55">
        <v>1979</v>
      </c>
      <c r="N1102" s="87">
        <v>0</v>
      </c>
      <c r="O1102" s="55">
        <v>4677</v>
      </c>
      <c r="P1102" s="55">
        <v>12369</v>
      </c>
      <c r="Q1102" s="56">
        <f t="shared" si="72"/>
        <v>234789</v>
      </c>
      <c r="R1102" s="56">
        <v>3681</v>
      </c>
      <c r="S1102" s="56">
        <v>7156</v>
      </c>
      <c r="T1102" s="56">
        <v>45244</v>
      </c>
      <c r="U1102" s="56">
        <v>134587</v>
      </c>
      <c r="V1102" s="88">
        <f t="shared" si="73"/>
        <v>190668</v>
      </c>
      <c r="W1102" s="56">
        <v>7011</v>
      </c>
      <c r="X1102" s="56">
        <v>6508</v>
      </c>
      <c r="Y1102" s="56">
        <v>25363</v>
      </c>
      <c r="Z1102" s="56">
        <v>3</v>
      </c>
      <c r="AA1102" s="88">
        <f t="shared" si="74"/>
        <v>38885</v>
      </c>
      <c r="AB1102" s="56">
        <v>30274</v>
      </c>
      <c r="AC1102" s="56">
        <v>-1811</v>
      </c>
      <c r="AD1102" s="56">
        <f t="shared" si="75"/>
        <v>28463</v>
      </c>
      <c r="AE1102" s="56">
        <v>26475</v>
      </c>
      <c r="AF1102" s="88">
        <v>54938</v>
      </c>
      <c r="AG1102" s="56"/>
      <c r="AH1102" s="56"/>
      <c r="AI1102" s="56"/>
    </row>
    <row r="1103" spans="1:35">
      <c r="A1103" s="4"/>
      <c r="B1103" s="2">
        <v>4</v>
      </c>
      <c r="C1103" s="4" t="s">
        <v>393</v>
      </c>
      <c r="D1103" s="18" t="s">
        <v>3294</v>
      </c>
      <c r="E1103" s="18" t="s">
        <v>3295</v>
      </c>
      <c r="F1103" s="18"/>
      <c r="G1103" s="19" t="s">
        <v>3296</v>
      </c>
      <c r="H1103" s="34">
        <v>2.3749130000000001E-5</v>
      </c>
      <c r="I1103" s="55">
        <v>982764</v>
      </c>
      <c r="J1103" s="55">
        <v>-75457</v>
      </c>
      <c r="K1103" s="55">
        <v>-150</v>
      </c>
      <c r="L1103" s="55">
        <v>86460</v>
      </c>
      <c r="M1103" s="55">
        <v>7564</v>
      </c>
      <c r="N1103" s="87">
        <v>0</v>
      </c>
      <c r="O1103" s="55">
        <v>17876</v>
      </c>
      <c r="P1103" s="55">
        <v>-121613</v>
      </c>
      <c r="Q1103" s="56">
        <f t="shared" si="72"/>
        <v>897444</v>
      </c>
      <c r="R1103" s="56">
        <v>14072</v>
      </c>
      <c r="S1103" s="56">
        <v>27352</v>
      </c>
      <c r="T1103" s="56">
        <v>172939</v>
      </c>
      <c r="U1103" s="56">
        <v>295585</v>
      </c>
      <c r="V1103" s="88">
        <f t="shared" si="73"/>
        <v>509948</v>
      </c>
      <c r="W1103" s="56">
        <v>26797</v>
      </c>
      <c r="X1103" s="56">
        <v>24876</v>
      </c>
      <c r="Y1103" s="56">
        <v>96945</v>
      </c>
      <c r="Z1103" s="56">
        <v>58040</v>
      </c>
      <c r="AA1103" s="88">
        <f t="shared" si="74"/>
        <v>206658</v>
      </c>
      <c r="AB1103" s="56">
        <v>86460</v>
      </c>
      <c r="AC1103" s="56">
        <v>22337</v>
      </c>
      <c r="AD1103" s="56">
        <f t="shared" si="75"/>
        <v>108797</v>
      </c>
      <c r="AE1103" s="56">
        <v>50229</v>
      </c>
      <c r="AF1103" s="88">
        <v>159026</v>
      </c>
      <c r="AG1103" s="56"/>
      <c r="AH1103" s="56"/>
      <c r="AI1103" s="56"/>
    </row>
    <row r="1104" spans="1:35">
      <c r="A1104" s="4"/>
      <c r="B1104" s="2">
        <v>4</v>
      </c>
      <c r="C1104" s="4" t="s">
        <v>393</v>
      </c>
      <c r="D1104" s="18" t="s">
        <v>3297</v>
      </c>
      <c r="E1104" s="18" t="s">
        <v>3298</v>
      </c>
      <c r="F1104" s="18"/>
      <c r="G1104" s="19" t="s">
        <v>3299</v>
      </c>
      <c r="H1104" s="34">
        <v>3.2562404000000003E-5</v>
      </c>
      <c r="I1104" s="55">
        <v>1156679</v>
      </c>
      <c r="J1104" s="55">
        <v>-103459</v>
      </c>
      <c r="K1104" s="55">
        <v>-206</v>
      </c>
      <c r="L1104" s="55">
        <v>146717</v>
      </c>
      <c r="M1104" s="55">
        <v>10371</v>
      </c>
      <c r="N1104" s="87">
        <v>0</v>
      </c>
      <c r="O1104" s="55">
        <v>24510</v>
      </c>
      <c r="P1104" s="55">
        <v>-4127</v>
      </c>
      <c r="Q1104" s="56">
        <f t="shared" si="72"/>
        <v>1230485</v>
      </c>
      <c r="R1104" s="56">
        <v>19294</v>
      </c>
      <c r="S1104" s="56">
        <v>37503</v>
      </c>
      <c r="T1104" s="56">
        <v>237116</v>
      </c>
      <c r="U1104" s="56">
        <v>321140</v>
      </c>
      <c r="V1104" s="88">
        <f t="shared" si="73"/>
        <v>615053</v>
      </c>
      <c r="W1104" s="56">
        <v>36742</v>
      </c>
      <c r="X1104" s="56">
        <v>34107</v>
      </c>
      <c r="Y1104" s="56">
        <v>132921</v>
      </c>
      <c r="Z1104" s="56">
        <v>85</v>
      </c>
      <c r="AA1104" s="88">
        <f t="shared" si="74"/>
        <v>203855</v>
      </c>
      <c r="AB1104" s="56">
        <v>146717</v>
      </c>
      <c r="AC1104" s="56">
        <v>2454</v>
      </c>
      <c r="AD1104" s="56">
        <f t="shared" si="75"/>
        <v>149171</v>
      </c>
      <c r="AE1104" s="56">
        <v>63969</v>
      </c>
      <c r="AF1104" s="88">
        <v>213140</v>
      </c>
      <c r="AG1104" s="56"/>
      <c r="AH1104" s="56"/>
      <c r="AI1104" s="56"/>
    </row>
    <row r="1105" spans="1:35">
      <c r="A1105" s="4"/>
      <c r="B1105" s="2">
        <v>4</v>
      </c>
      <c r="C1105" s="4" t="s">
        <v>393</v>
      </c>
      <c r="D1105" s="18" t="s">
        <v>3300</v>
      </c>
      <c r="E1105" s="18" t="s">
        <v>3301</v>
      </c>
      <c r="F1105" s="18"/>
      <c r="G1105" s="19" t="s">
        <v>3299</v>
      </c>
      <c r="H1105" s="34">
        <v>3.1726366900000001E-4</v>
      </c>
      <c r="I1105" s="55">
        <v>11523666</v>
      </c>
      <c r="J1105" s="55">
        <v>-1008027</v>
      </c>
      <c r="K1105" s="55">
        <v>-2005</v>
      </c>
      <c r="L1105" s="55">
        <v>1392015</v>
      </c>
      <c r="M1105" s="55">
        <v>101046</v>
      </c>
      <c r="N1105" s="87">
        <v>0</v>
      </c>
      <c r="O1105" s="55">
        <v>238806</v>
      </c>
      <c r="P1105" s="55">
        <v>-256579</v>
      </c>
      <c r="Q1105" s="56">
        <f t="shared" si="72"/>
        <v>11988922</v>
      </c>
      <c r="R1105" s="56">
        <v>187984</v>
      </c>
      <c r="S1105" s="56">
        <v>365401</v>
      </c>
      <c r="T1105" s="56">
        <v>2310282</v>
      </c>
      <c r="U1105" s="56">
        <v>1850859</v>
      </c>
      <c r="V1105" s="88">
        <f t="shared" si="73"/>
        <v>4714526</v>
      </c>
      <c r="W1105" s="56">
        <v>357982</v>
      </c>
      <c r="X1105" s="56">
        <v>332317</v>
      </c>
      <c r="Y1105" s="56">
        <v>1295084</v>
      </c>
      <c r="Z1105" s="56">
        <v>1085</v>
      </c>
      <c r="AA1105" s="88">
        <f t="shared" si="74"/>
        <v>1986468</v>
      </c>
      <c r="AB1105" s="56">
        <v>1392015</v>
      </c>
      <c r="AC1105" s="56">
        <v>61394</v>
      </c>
      <c r="AD1105" s="56">
        <f t="shared" si="75"/>
        <v>1453409</v>
      </c>
      <c r="AE1105" s="56">
        <v>374217</v>
      </c>
      <c r="AF1105" s="88">
        <v>1827626</v>
      </c>
      <c r="AG1105" s="56"/>
      <c r="AH1105" s="56"/>
      <c r="AI1105" s="56"/>
    </row>
    <row r="1106" spans="1:35">
      <c r="A1106" s="4"/>
      <c r="B1106" s="2">
        <v>4</v>
      </c>
      <c r="C1106" s="4" t="s">
        <v>393</v>
      </c>
      <c r="D1106" s="18" t="s">
        <v>3302</v>
      </c>
      <c r="E1106" s="18" t="s">
        <v>3303</v>
      </c>
      <c r="F1106" s="18"/>
      <c r="G1106" s="19" t="s">
        <v>3304</v>
      </c>
      <c r="H1106" s="34">
        <v>6.0427668000000003E-5</v>
      </c>
      <c r="I1106" s="55">
        <v>2196637</v>
      </c>
      <c r="J1106" s="55">
        <v>-191994</v>
      </c>
      <c r="K1106" s="55">
        <v>-382</v>
      </c>
      <c r="L1106" s="55">
        <v>264867</v>
      </c>
      <c r="M1106" s="55">
        <v>19246</v>
      </c>
      <c r="N1106" s="87">
        <v>0</v>
      </c>
      <c r="O1106" s="55">
        <v>45484</v>
      </c>
      <c r="P1106" s="55">
        <v>-50386</v>
      </c>
      <c r="Q1106" s="56">
        <f t="shared" si="72"/>
        <v>2283472</v>
      </c>
      <c r="R1106" s="56">
        <v>35804</v>
      </c>
      <c r="S1106" s="56">
        <v>69596</v>
      </c>
      <c r="T1106" s="56">
        <v>440028</v>
      </c>
      <c r="U1106" s="56">
        <v>587002</v>
      </c>
      <c r="V1106" s="88">
        <f t="shared" si="73"/>
        <v>1132430</v>
      </c>
      <c r="W1106" s="56">
        <v>68183</v>
      </c>
      <c r="X1106" s="56">
        <v>63295</v>
      </c>
      <c r="Y1106" s="56">
        <v>246668</v>
      </c>
      <c r="Z1106" s="56">
        <v>159</v>
      </c>
      <c r="AA1106" s="88">
        <f t="shared" si="74"/>
        <v>378305</v>
      </c>
      <c r="AB1106" s="56">
        <v>264867</v>
      </c>
      <c r="AC1106" s="56">
        <v>11957</v>
      </c>
      <c r="AD1106" s="56">
        <f t="shared" si="75"/>
        <v>276824</v>
      </c>
      <c r="AE1106" s="56">
        <v>117975</v>
      </c>
      <c r="AF1106" s="88">
        <v>394799</v>
      </c>
      <c r="AG1106" s="56"/>
      <c r="AH1106" s="56"/>
      <c r="AI1106" s="56"/>
    </row>
    <row r="1107" spans="1:35">
      <c r="A1107" s="4"/>
      <c r="B1107" s="2">
        <v>4</v>
      </c>
      <c r="C1107" s="4" t="s">
        <v>393</v>
      </c>
      <c r="D1107" s="18" t="s">
        <v>3305</v>
      </c>
      <c r="E1107" s="18" t="s">
        <v>3306</v>
      </c>
      <c r="F1107" s="18"/>
      <c r="G1107" s="19" t="s">
        <v>3307</v>
      </c>
      <c r="H1107" s="34">
        <v>1.1096566099999999E-4</v>
      </c>
      <c r="I1107" s="55">
        <v>4051983</v>
      </c>
      <c r="J1107" s="55">
        <v>-352566</v>
      </c>
      <c r="K1107" s="55">
        <v>-701</v>
      </c>
      <c r="L1107" s="55">
        <v>483696</v>
      </c>
      <c r="M1107" s="55">
        <v>35341</v>
      </c>
      <c r="N1107" s="87">
        <v>0</v>
      </c>
      <c r="O1107" s="55">
        <v>83525</v>
      </c>
      <c r="P1107" s="55">
        <v>-108051</v>
      </c>
      <c r="Q1107" s="56">
        <f t="shared" si="72"/>
        <v>4193227</v>
      </c>
      <c r="R1107" s="56">
        <v>65749</v>
      </c>
      <c r="S1107" s="56">
        <v>127802</v>
      </c>
      <c r="T1107" s="56">
        <v>808041</v>
      </c>
      <c r="U1107" s="56">
        <v>973132</v>
      </c>
      <c r="V1107" s="88">
        <f t="shared" si="73"/>
        <v>1974724</v>
      </c>
      <c r="W1107" s="56">
        <v>125207</v>
      </c>
      <c r="X1107" s="56">
        <v>116231</v>
      </c>
      <c r="Y1107" s="56">
        <v>452967</v>
      </c>
      <c r="Z1107" s="56">
        <v>312</v>
      </c>
      <c r="AA1107" s="88">
        <f t="shared" si="74"/>
        <v>694717</v>
      </c>
      <c r="AB1107" s="56">
        <v>483696</v>
      </c>
      <c r="AC1107" s="56">
        <v>24646</v>
      </c>
      <c r="AD1107" s="56">
        <f t="shared" si="75"/>
        <v>508342</v>
      </c>
      <c r="AE1107" s="56">
        <v>196165</v>
      </c>
      <c r="AF1107" s="88">
        <v>704507</v>
      </c>
      <c r="AG1107" s="56"/>
      <c r="AH1107" s="56"/>
      <c r="AI1107" s="56"/>
    </row>
    <row r="1108" spans="1:35">
      <c r="A1108" s="4"/>
      <c r="B1108" s="2">
        <v>4</v>
      </c>
      <c r="C1108" s="4" t="s">
        <v>393</v>
      </c>
      <c r="D1108" s="18" t="s">
        <v>3308</v>
      </c>
      <c r="E1108" s="18" t="s">
        <v>3309</v>
      </c>
      <c r="F1108" s="18"/>
      <c r="G1108" s="19" t="s">
        <v>3310</v>
      </c>
      <c r="H1108" s="34">
        <v>5.9263769999999998E-5</v>
      </c>
      <c r="I1108" s="55">
        <v>2038487</v>
      </c>
      <c r="J1108" s="55">
        <v>-188296</v>
      </c>
      <c r="K1108" s="55">
        <v>-375</v>
      </c>
      <c r="L1108" s="55">
        <v>276871</v>
      </c>
      <c r="M1108" s="55">
        <v>18875</v>
      </c>
      <c r="N1108" s="87">
        <v>0</v>
      </c>
      <c r="O1108" s="55">
        <v>44608</v>
      </c>
      <c r="P1108" s="55">
        <v>49320</v>
      </c>
      <c r="Q1108" s="56">
        <f t="shared" si="72"/>
        <v>2239490</v>
      </c>
      <c r="R1108" s="56">
        <v>35115</v>
      </c>
      <c r="S1108" s="56">
        <v>68256</v>
      </c>
      <c r="T1108" s="56">
        <v>431553</v>
      </c>
      <c r="U1108" s="56">
        <v>531471</v>
      </c>
      <c r="V1108" s="88">
        <f t="shared" si="73"/>
        <v>1066395</v>
      </c>
      <c r="W1108" s="56">
        <v>66870</v>
      </c>
      <c r="X1108" s="56">
        <v>62076</v>
      </c>
      <c r="Y1108" s="56">
        <v>241917</v>
      </c>
      <c r="Z1108" s="56">
        <v>168</v>
      </c>
      <c r="AA1108" s="88">
        <f t="shared" si="74"/>
        <v>371031</v>
      </c>
      <c r="AB1108" s="56">
        <v>276871</v>
      </c>
      <c r="AC1108" s="56">
        <v>-5379</v>
      </c>
      <c r="AD1108" s="56">
        <f t="shared" si="75"/>
        <v>271492</v>
      </c>
      <c r="AE1108" s="56">
        <v>104488</v>
      </c>
      <c r="AF1108" s="88">
        <v>375980</v>
      </c>
      <c r="AG1108" s="56"/>
      <c r="AH1108" s="56"/>
      <c r="AI1108" s="56"/>
    </row>
    <row r="1109" spans="1:35">
      <c r="A1109" s="4"/>
      <c r="B1109" s="2">
        <v>4</v>
      </c>
      <c r="C1109" s="4" t="s">
        <v>393</v>
      </c>
      <c r="D1109" s="18" t="s">
        <v>3311</v>
      </c>
      <c r="E1109" s="18" t="s">
        <v>3312</v>
      </c>
      <c r="F1109" s="18"/>
      <c r="G1109" s="19" t="s">
        <v>3313</v>
      </c>
      <c r="H1109" s="34">
        <v>1.7149404999999999E-5</v>
      </c>
      <c r="I1109" s="55">
        <v>643240</v>
      </c>
      <c r="J1109" s="55">
        <v>-54488</v>
      </c>
      <c r="K1109" s="55">
        <v>-108</v>
      </c>
      <c r="L1109" s="55">
        <v>72240</v>
      </c>
      <c r="M1109" s="55">
        <v>5462</v>
      </c>
      <c r="N1109" s="87">
        <v>0</v>
      </c>
      <c r="O1109" s="55">
        <v>12909</v>
      </c>
      <c r="P1109" s="55">
        <v>-31204</v>
      </c>
      <c r="Q1109" s="56">
        <f t="shared" si="72"/>
        <v>648051</v>
      </c>
      <c r="R1109" s="56">
        <v>10161</v>
      </c>
      <c r="S1109" s="56">
        <v>19751</v>
      </c>
      <c r="T1109" s="56">
        <v>124880</v>
      </c>
      <c r="U1109" s="56">
        <v>131855</v>
      </c>
      <c r="V1109" s="88">
        <f t="shared" si="73"/>
        <v>286647</v>
      </c>
      <c r="W1109" s="56">
        <v>19350</v>
      </c>
      <c r="X1109" s="56">
        <v>17963</v>
      </c>
      <c r="Y1109" s="56">
        <v>70005</v>
      </c>
      <c r="Z1109" s="56">
        <v>4004</v>
      </c>
      <c r="AA1109" s="88">
        <f t="shared" si="74"/>
        <v>111322</v>
      </c>
      <c r="AB1109" s="56">
        <v>72240</v>
      </c>
      <c r="AC1109" s="56">
        <v>6323</v>
      </c>
      <c r="AD1109" s="56">
        <f t="shared" si="75"/>
        <v>78563</v>
      </c>
      <c r="AE1109" s="56">
        <v>26196</v>
      </c>
      <c r="AF1109" s="88">
        <v>104759</v>
      </c>
      <c r="AG1109" s="56"/>
      <c r="AH1109" s="56"/>
      <c r="AI1109" s="56"/>
    </row>
    <row r="1110" spans="1:35">
      <c r="A1110" s="4"/>
      <c r="B1110" s="2">
        <v>4</v>
      </c>
      <c r="C1110" s="4" t="s">
        <v>393</v>
      </c>
      <c r="D1110" s="18" t="s">
        <v>3314</v>
      </c>
      <c r="E1110" s="18" t="s">
        <v>3315</v>
      </c>
      <c r="F1110" s="18"/>
      <c r="G1110" s="19" t="s">
        <v>3316</v>
      </c>
      <c r="H1110" s="34">
        <v>9.6708378000000004E-5</v>
      </c>
      <c r="I1110" s="55">
        <v>3493297</v>
      </c>
      <c r="J1110" s="55">
        <v>-307267</v>
      </c>
      <c r="K1110" s="55">
        <v>-611</v>
      </c>
      <c r="L1110" s="55">
        <v>427171</v>
      </c>
      <c r="M1110" s="55">
        <v>30801</v>
      </c>
      <c r="N1110" s="87">
        <v>0</v>
      </c>
      <c r="O1110" s="55">
        <v>72793</v>
      </c>
      <c r="P1110" s="55">
        <v>-61718</v>
      </c>
      <c r="Q1110" s="56">
        <f t="shared" si="72"/>
        <v>3654466</v>
      </c>
      <c r="R1110" s="56">
        <v>57301</v>
      </c>
      <c r="S1110" s="56">
        <v>111382</v>
      </c>
      <c r="T1110" s="56">
        <v>704221</v>
      </c>
      <c r="U1110" s="56">
        <v>572521</v>
      </c>
      <c r="V1110" s="88">
        <f t="shared" si="73"/>
        <v>1445425</v>
      </c>
      <c r="W1110" s="56">
        <v>109120</v>
      </c>
      <c r="X1110" s="56">
        <v>101297</v>
      </c>
      <c r="Y1110" s="56">
        <v>394768</v>
      </c>
      <c r="Z1110" s="56">
        <v>329</v>
      </c>
      <c r="AA1110" s="88">
        <f t="shared" si="74"/>
        <v>605514</v>
      </c>
      <c r="AB1110" s="56">
        <v>427171</v>
      </c>
      <c r="AC1110" s="56">
        <v>15857</v>
      </c>
      <c r="AD1110" s="56">
        <f t="shared" si="75"/>
        <v>443028</v>
      </c>
      <c r="AE1110" s="56">
        <v>115326</v>
      </c>
      <c r="AF1110" s="88">
        <v>558354</v>
      </c>
      <c r="AG1110" s="56"/>
      <c r="AH1110" s="56"/>
      <c r="AI1110" s="56"/>
    </row>
    <row r="1111" spans="1:35">
      <c r="A1111" s="4"/>
      <c r="B1111" s="2">
        <v>4</v>
      </c>
      <c r="C1111" s="4" t="s">
        <v>393</v>
      </c>
      <c r="D1111" s="18" t="s">
        <v>3317</v>
      </c>
      <c r="E1111" s="18" t="s">
        <v>3318</v>
      </c>
      <c r="F1111" s="18"/>
      <c r="G1111" s="19" t="s">
        <v>3319</v>
      </c>
      <c r="H1111" s="34">
        <v>1.278809E-5</v>
      </c>
      <c r="I1111" s="55">
        <v>451438</v>
      </c>
      <c r="J1111" s="55">
        <v>-40631</v>
      </c>
      <c r="K1111" s="55">
        <v>-81</v>
      </c>
      <c r="L1111" s="55">
        <v>58036</v>
      </c>
      <c r="M1111" s="55">
        <v>4073</v>
      </c>
      <c r="N1111" s="87">
        <v>0</v>
      </c>
      <c r="O1111" s="55">
        <v>9626</v>
      </c>
      <c r="P1111" s="55">
        <v>782</v>
      </c>
      <c r="Q1111" s="56">
        <f t="shared" ref="Q1111:Q1174" si="76">SUM(I1111:K1111,L1111:P1111)</f>
        <v>483243</v>
      </c>
      <c r="R1111" s="56">
        <v>7577</v>
      </c>
      <c r="S1111" s="56">
        <v>14728</v>
      </c>
      <c r="T1111" s="56">
        <v>93122</v>
      </c>
      <c r="U1111" s="56">
        <v>181619</v>
      </c>
      <c r="V1111" s="88">
        <f t="shared" si="73"/>
        <v>297046</v>
      </c>
      <c r="W1111" s="56">
        <v>14429</v>
      </c>
      <c r="X1111" s="56">
        <v>13395</v>
      </c>
      <c r="Y1111" s="56">
        <v>52202</v>
      </c>
      <c r="Z1111" s="56">
        <v>22</v>
      </c>
      <c r="AA1111" s="88">
        <f t="shared" si="74"/>
        <v>80048</v>
      </c>
      <c r="AB1111" s="56">
        <v>58036</v>
      </c>
      <c r="AC1111" s="56">
        <v>547</v>
      </c>
      <c r="AD1111" s="56">
        <f t="shared" si="75"/>
        <v>58583</v>
      </c>
      <c r="AE1111" s="56">
        <v>36109</v>
      </c>
      <c r="AF1111" s="88">
        <v>94692</v>
      </c>
      <c r="AG1111" s="56"/>
      <c r="AH1111" s="56"/>
      <c r="AI1111" s="56"/>
    </row>
    <row r="1112" spans="1:35">
      <c r="A1112" s="4"/>
      <c r="B1112" s="2">
        <v>4</v>
      </c>
      <c r="C1112" s="4" t="s">
        <v>393</v>
      </c>
      <c r="D1112" s="18" t="s">
        <v>3320</v>
      </c>
      <c r="E1112" s="18" t="s">
        <v>3321</v>
      </c>
      <c r="F1112" s="18"/>
      <c r="G1112" s="19" t="s">
        <v>3322</v>
      </c>
      <c r="H1112" s="34">
        <v>1.00451863E-4</v>
      </c>
      <c r="I1112" s="55">
        <v>3871810</v>
      </c>
      <c r="J1112" s="55">
        <v>-319161</v>
      </c>
      <c r="K1112" s="55">
        <v>-635</v>
      </c>
      <c r="L1112" s="55">
        <v>407784</v>
      </c>
      <c r="M1112" s="55">
        <v>31994</v>
      </c>
      <c r="N1112" s="87">
        <v>0</v>
      </c>
      <c r="O1112" s="55">
        <v>75610</v>
      </c>
      <c r="P1112" s="55">
        <v>-271475</v>
      </c>
      <c r="Q1112" s="56">
        <f t="shared" si="76"/>
        <v>3795927</v>
      </c>
      <c r="R1112" s="56">
        <v>59519</v>
      </c>
      <c r="S1112" s="56">
        <v>115693</v>
      </c>
      <c r="T1112" s="56">
        <v>731480</v>
      </c>
      <c r="U1112" s="56">
        <v>847941</v>
      </c>
      <c r="V1112" s="88">
        <f t="shared" ref="V1112:V1175" si="77">SUM(R1112:U1112)</f>
        <v>1754633</v>
      </c>
      <c r="W1112" s="56">
        <v>113344</v>
      </c>
      <c r="X1112" s="56">
        <v>105218</v>
      </c>
      <c r="Y1112" s="56">
        <v>410049</v>
      </c>
      <c r="Z1112" s="56">
        <v>93023</v>
      </c>
      <c r="AA1112" s="88">
        <f t="shared" ref="AA1112:AA1175" si="78">SUM(W1112:Z1112)</f>
        <v>721634</v>
      </c>
      <c r="AB1112" s="56">
        <v>407784</v>
      </c>
      <c r="AC1112" s="56">
        <v>52393</v>
      </c>
      <c r="AD1112" s="56">
        <f t="shared" si="75"/>
        <v>460177</v>
      </c>
      <c r="AE1112" s="56">
        <v>156808</v>
      </c>
      <c r="AF1112" s="88">
        <v>616985</v>
      </c>
      <c r="AG1112" s="56"/>
      <c r="AH1112" s="56"/>
      <c r="AI1112" s="56"/>
    </row>
    <row r="1113" spans="1:35">
      <c r="A1113" s="4"/>
      <c r="B1113" s="2">
        <v>4</v>
      </c>
      <c r="C1113" s="4" t="s">
        <v>393</v>
      </c>
      <c r="D1113" s="18" t="s">
        <v>3323</v>
      </c>
      <c r="E1113" s="18" t="s">
        <v>3324</v>
      </c>
      <c r="F1113" s="18"/>
      <c r="G1113" s="19" t="s">
        <v>3325</v>
      </c>
      <c r="H1113" s="34">
        <v>8.1331951199999997E-4</v>
      </c>
      <c r="I1113" s="55">
        <v>29182624</v>
      </c>
      <c r="J1113" s="55">
        <v>-2584122</v>
      </c>
      <c r="K1113" s="55">
        <v>-5140</v>
      </c>
      <c r="L1113" s="55">
        <v>3621472</v>
      </c>
      <c r="M1113" s="55">
        <v>259037</v>
      </c>
      <c r="N1113" s="87">
        <v>0</v>
      </c>
      <c r="O1113" s="55">
        <v>612190</v>
      </c>
      <c r="P1113" s="55">
        <v>-351926</v>
      </c>
      <c r="Q1113" s="56">
        <f t="shared" si="76"/>
        <v>30734135</v>
      </c>
      <c r="R1113" s="56">
        <v>481905</v>
      </c>
      <c r="S1113" s="56">
        <v>936721</v>
      </c>
      <c r="T1113" s="56">
        <v>5922510</v>
      </c>
      <c r="U1113" s="56">
        <v>6303998</v>
      </c>
      <c r="V1113" s="88">
        <f t="shared" si="77"/>
        <v>13645134</v>
      </c>
      <c r="W1113" s="56">
        <v>917703</v>
      </c>
      <c r="X1113" s="56">
        <v>851909</v>
      </c>
      <c r="Y1113" s="56">
        <v>3320007</v>
      </c>
      <c r="Z1113" s="56">
        <v>2474</v>
      </c>
      <c r="AA1113" s="88">
        <f t="shared" si="78"/>
        <v>5092093</v>
      </c>
      <c r="AB1113" s="56">
        <v>3621472</v>
      </c>
      <c r="AC1113" s="56">
        <v>104406</v>
      </c>
      <c r="AD1113" s="56">
        <f t="shared" si="75"/>
        <v>3725878</v>
      </c>
      <c r="AE1113" s="56">
        <v>1262139</v>
      </c>
      <c r="AF1113" s="88">
        <v>4988017</v>
      </c>
      <c r="AG1113" s="56"/>
      <c r="AH1113" s="56"/>
      <c r="AI1113" s="56"/>
    </row>
    <row r="1114" spans="1:35">
      <c r="A1114" s="4"/>
      <c r="B1114" s="2">
        <v>4</v>
      </c>
      <c r="C1114" s="4" t="s">
        <v>393</v>
      </c>
      <c r="D1114" s="18" t="s">
        <v>3326</v>
      </c>
      <c r="E1114" s="18" t="s">
        <v>3327</v>
      </c>
      <c r="F1114" s="18"/>
      <c r="G1114" s="19" t="s">
        <v>3328</v>
      </c>
      <c r="H1114" s="34">
        <v>2.2915611699999999E-4</v>
      </c>
      <c r="I1114" s="55">
        <v>8404712</v>
      </c>
      <c r="J1114" s="55">
        <v>-728087</v>
      </c>
      <c r="K1114" s="55">
        <v>-1448</v>
      </c>
      <c r="L1114" s="55">
        <v>993434</v>
      </c>
      <c r="M1114" s="55">
        <v>72984</v>
      </c>
      <c r="N1114" s="87">
        <v>0</v>
      </c>
      <c r="O1114" s="55">
        <v>172487</v>
      </c>
      <c r="P1114" s="55">
        <v>-254613</v>
      </c>
      <c r="Q1114" s="56">
        <f t="shared" si="76"/>
        <v>8659469</v>
      </c>
      <c r="R1114" s="56">
        <v>135779</v>
      </c>
      <c r="S1114" s="56">
        <v>263925</v>
      </c>
      <c r="T1114" s="56">
        <v>1668691</v>
      </c>
      <c r="U1114" s="56">
        <v>1989827</v>
      </c>
      <c r="V1114" s="88">
        <f t="shared" si="77"/>
        <v>4058222</v>
      </c>
      <c r="W1114" s="56">
        <v>258567</v>
      </c>
      <c r="X1114" s="56">
        <v>240029</v>
      </c>
      <c r="Y1114" s="56">
        <v>935426</v>
      </c>
      <c r="Z1114" s="56">
        <v>647</v>
      </c>
      <c r="AA1114" s="88">
        <f t="shared" si="78"/>
        <v>1434669</v>
      </c>
      <c r="AB1114" s="56">
        <v>993434</v>
      </c>
      <c r="AC1114" s="56">
        <v>56347</v>
      </c>
      <c r="AD1114" s="56">
        <f t="shared" ref="AD1114:AD1177" si="79">+AB1114+AC1114</f>
        <v>1049781</v>
      </c>
      <c r="AE1114" s="56">
        <v>401932</v>
      </c>
      <c r="AF1114" s="88">
        <v>1451713</v>
      </c>
      <c r="AG1114" s="56"/>
      <c r="AH1114" s="56"/>
      <c r="AI1114" s="56"/>
    </row>
    <row r="1115" spans="1:35">
      <c r="A1115" s="4"/>
      <c r="B1115" s="2">
        <v>4</v>
      </c>
      <c r="C1115" s="4" t="s">
        <v>393</v>
      </c>
      <c r="D1115" s="18" t="s">
        <v>3329</v>
      </c>
      <c r="E1115" s="18" t="s">
        <v>3330</v>
      </c>
      <c r="F1115" s="18"/>
      <c r="G1115" s="19" t="s">
        <v>3331</v>
      </c>
      <c r="H1115" s="34">
        <v>4.7185410000000003E-6</v>
      </c>
      <c r="I1115" s="55">
        <v>165856</v>
      </c>
      <c r="J1115" s="55">
        <v>-14992</v>
      </c>
      <c r="K1115" s="55">
        <v>-30</v>
      </c>
      <c r="L1115" s="55">
        <v>21520</v>
      </c>
      <c r="M1115" s="55">
        <v>1503</v>
      </c>
      <c r="N1115" s="87">
        <v>0</v>
      </c>
      <c r="O1115" s="55">
        <v>3552</v>
      </c>
      <c r="P1115" s="55">
        <v>898</v>
      </c>
      <c r="Q1115" s="56">
        <f t="shared" si="76"/>
        <v>178307</v>
      </c>
      <c r="R1115" s="56">
        <v>2796</v>
      </c>
      <c r="S1115" s="56">
        <v>5434</v>
      </c>
      <c r="T1115" s="56">
        <v>34360</v>
      </c>
      <c r="U1115" s="56">
        <v>53732</v>
      </c>
      <c r="V1115" s="88">
        <f t="shared" si="77"/>
        <v>96322</v>
      </c>
      <c r="W1115" s="56">
        <v>5324</v>
      </c>
      <c r="X1115" s="56">
        <v>4942</v>
      </c>
      <c r="Y1115" s="56">
        <v>19261</v>
      </c>
      <c r="Z1115" s="56">
        <v>11</v>
      </c>
      <c r="AA1115" s="88">
        <f t="shared" si="78"/>
        <v>29538</v>
      </c>
      <c r="AB1115" s="56">
        <v>21520</v>
      </c>
      <c r="AC1115" s="56">
        <v>96</v>
      </c>
      <c r="AD1115" s="56">
        <f t="shared" si="79"/>
        <v>21616</v>
      </c>
      <c r="AE1115" s="56">
        <v>10666</v>
      </c>
      <c r="AF1115" s="88">
        <v>32282</v>
      </c>
      <c r="AG1115" s="56"/>
      <c r="AH1115" s="56"/>
      <c r="AI1115" s="56"/>
    </row>
    <row r="1116" spans="1:35">
      <c r="A1116" s="4"/>
      <c r="B1116" s="2">
        <v>4</v>
      </c>
      <c r="C1116" s="4" t="s">
        <v>393</v>
      </c>
      <c r="D1116" s="18" t="s">
        <v>3332</v>
      </c>
      <c r="E1116" s="18" t="s">
        <v>3333</v>
      </c>
      <c r="F1116" s="18"/>
      <c r="G1116" s="19" t="s">
        <v>3334</v>
      </c>
      <c r="H1116" s="34">
        <v>9.8292072700000011E-4</v>
      </c>
      <c r="I1116" s="55">
        <v>35713397</v>
      </c>
      <c r="J1116" s="55">
        <v>-3122988</v>
      </c>
      <c r="K1116" s="55">
        <v>-6211</v>
      </c>
      <c r="L1116" s="55">
        <v>4310899</v>
      </c>
      <c r="M1116" s="55">
        <v>313054</v>
      </c>
      <c r="N1116" s="87">
        <v>0</v>
      </c>
      <c r="O1116" s="55">
        <v>739850</v>
      </c>
      <c r="P1116" s="55">
        <v>-804888</v>
      </c>
      <c r="Q1116" s="56">
        <f t="shared" si="76"/>
        <v>37143113</v>
      </c>
      <c r="R1116" s="56">
        <v>582397</v>
      </c>
      <c r="S1116" s="56">
        <v>1132055</v>
      </c>
      <c r="T1116" s="56">
        <v>7157529</v>
      </c>
      <c r="U1116" s="56">
        <v>10092951</v>
      </c>
      <c r="V1116" s="88">
        <f t="shared" si="77"/>
        <v>18964932</v>
      </c>
      <c r="W1116" s="56">
        <v>1109072</v>
      </c>
      <c r="X1116" s="56">
        <v>1029558</v>
      </c>
      <c r="Y1116" s="56">
        <v>4012326</v>
      </c>
      <c r="Z1116" s="56">
        <v>2468</v>
      </c>
      <c r="AA1116" s="88">
        <f t="shared" si="78"/>
        <v>6153424</v>
      </c>
      <c r="AB1116" s="56">
        <v>4310899</v>
      </c>
      <c r="AC1116" s="56">
        <v>191934</v>
      </c>
      <c r="AD1116" s="56">
        <f t="shared" si="79"/>
        <v>4502833</v>
      </c>
      <c r="AE1116" s="56">
        <v>2027027</v>
      </c>
      <c r="AF1116" s="88">
        <v>6529860</v>
      </c>
      <c r="AG1116" s="56"/>
      <c r="AH1116" s="56"/>
      <c r="AI1116" s="56"/>
    </row>
    <row r="1117" spans="1:35">
      <c r="A1117" s="4"/>
      <c r="B1117" s="2">
        <v>4</v>
      </c>
      <c r="C1117" s="4" t="s">
        <v>393</v>
      </c>
      <c r="D1117" s="18" t="s">
        <v>3335</v>
      </c>
      <c r="E1117" s="18" t="s">
        <v>3336</v>
      </c>
      <c r="F1117" s="18"/>
      <c r="G1117" s="19" t="s">
        <v>3337</v>
      </c>
      <c r="H1117" s="34">
        <v>1.8677139000000001E-5</v>
      </c>
      <c r="I1117" s="55">
        <v>870814</v>
      </c>
      <c r="J1117" s="55">
        <v>-59342</v>
      </c>
      <c r="K1117" s="55">
        <v>-118</v>
      </c>
      <c r="L1117" s="55">
        <v>53535</v>
      </c>
      <c r="M1117" s="55">
        <v>5948</v>
      </c>
      <c r="N1117" s="87">
        <v>0</v>
      </c>
      <c r="O1117" s="55">
        <v>14058</v>
      </c>
      <c r="P1117" s="55">
        <v>-179114</v>
      </c>
      <c r="Q1117" s="56">
        <f t="shared" si="76"/>
        <v>705781</v>
      </c>
      <c r="R1117" s="56">
        <v>11067</v>
      </c>
      <c r="S1117" s="56">
        <v>21511</v>
      </c>
      <c r="T1117" s="56">
        <v>136005</v>
      </c>
      <c r="U1117" s="56">
        <v>146204</v>
      </c>
      <c r="V1117" s="88">
        <f t="shared" si="77"/>
        <v>314787</v>
      </c>
      <c r="W1117" s="56">
        <v>21074</v>
      </c>
      <c r="X1117" s="56">
        <v>19563</v>
      </c>
      <c r="Y1117" s="56">
        <v>76241</v>
      </c>
      <c r="Z1117" s="56">
        <v>141817</v>
      </c>
      <c r="AA1117" s="88">
        <f t="shared" si="78"/>
        <v>258695</v>
      </c>
      <c r="AB1117" s="56">
        <v>53535</v>
      </c>
      <c r="AC1117" s="56">
        <v>32026</v>
      </c>
      <c r="AD1117" s="56">
        <f t="shared" si="79"/>
        <v>85561</v>
      </c>
      <c r="AE1117" s="56">
        <v>5245</v>
      </c>
      <c r="AF1117" s="88">
        <v>90806</v>
      </c>
      <c r="AG1117" s="56"/>
      <c r="AH1117" s="56"/>
      <c r="AI1117" s="56"/>
    </row>
    <row r="1118" spans="1:35">
      <c r="A1118" s="4"/>
      <c r="B1118" s="2">
        <v>4</v>
      </c>
      <c r="C1118" s="4" t="s">
        <v>393</v>
      </c>
      <c r="D1118" s="18" t="s">
        <v>3338</v>
      </c>
      <c r="E1118" s="18" t="s">
        <v>3339</v>
      </c>
      <c r="F1118" s="18"/>
      <c r="G1118" s="19" t="s">
        <v>3340</v>
      </c>
      <c r="H1118" s="34">
        <v>4.586666E-6</v>
      </c>
      <c r="I1118" s="55">
        <v>187525</v>
      </c>
      <c r="J1118" s="55">
        <v>-14573</v>
      </c>
      <c r="K1118" s="55">
        <v>-29</v>
      </c>
      <c r="L1118" s="55">
        <v>17032</v>
      </c>
      <c r="M1118" s="55">
        <v>1461</v>
      </c>
      <c r="N1118" s="87">
        <v>0</v>
      </c>
      <c r="O1118" s="55">
        <v>3453</v>
      </c>
      <c r="P1118" s="55">
        <v>-21546</v>
      </c>
      <c r="Q1118" s="56">
        <f t="shared" si="76"/>
        <v>173323</v>
      </c>
      <c r="R1118" s="56">
        <v>2718</v>
      </c>
      <c r="S1118" s="56">
        <v>5283</v>
      </c>
      <c r="T1118" s="56">
        <v>33400</v>
      </c>
      <c r="U1118" s="56">
        <v>54344</v>
      </c>
      <c r="V1118" s="88">
        <f t="shared" si="77"/>
        <v>95745</v>
      </c>
      <c r="W1118" s="56">
        <v>5175</v>
      </c>
      <c r="X1118" s="56">
        <v>4804</v>
      </c>
      <c r="Y1118" s="56">
        <v>18723</v>
      </c>
      <c r="Z1118" s="56">
        <v>9901</v>
      </c>
      <c r="AA1118" s="88">
        <f t="shared" si="78"/>
        <v>38603</v>
      </c>
      <c r="AB1118" s="56">
        <v>17032</v>
      </c>
      <c r="AC1118" s="56">
        <v>3980</v>
      </c>
      <c r="AD1118" s="56">
        <f t="shared" si="79"/>
        <v>21012</v>
      </c>
      <c r="AE1118" s="56">
        <v>9367</v>
      </c>
      <c r="AF1118" s="88">
        <v>30379</v>
      </c>
      <c r="AG1118" s="56"/>
      <c r="AH1118" s="56"/>
      <c r="AI1118" s="56"/>
    </row>
    <row r="1119" spans="1:35">
      <c r="A1119" s="4"/>
      <c r="B1119" s="2">
        <v>4</v>
      </c>
      <c r="C1119" s="4" t="s">
        <v>393</v>
      </c>
      <c r="D1119" s="18" t="s">
        <v>3341</v>
      </c>
      <c r="E1119" s="18" t="s">
        <v>3342</v>
      </c>
      <c r="F1119" s="18"/>
      <c r="G1119" s="19" t="s">
        <v>3343</v>
      </c>
      <c r="H1119" s="34">
        <v>6.5230243999999998E-5</v>
      </c>
      <c r="I1119" s="55">
        <v>2451854</v>
      </c>
      <c r="J1119" s="55">
        <v>-207253</v>
      </c>
      <c r="K1119" s="55">
        <v>-412</v>
      </c>
      <c r="L1119" s="55">
        <v>274013</v>
      </c>
      <c r="M1119" s="55">
        <v>20775</v>
      </c>
      <c r="N1119" s="87">
        <v>0</v>
      </c>
      <c r="O1119" s="55">
        <v>49099</v>
      </c>
      <c r="P1119" s="55">
        <v>-123122</v>
      </c>
      <c r="Q1119" s="56">
        <f t="shared" si="76"/>
        <v>2464954</v>
      </c>
      <c r="R1119" s="56">
        <v>38650</v>
      </c>
      <c r="S1119" s="56">
        <v>75127</v>
      </c>
      <c r="T1119" s="56">
        <v>475000</v>
      </c>
      <c r="U1119" s="56">
        <v>597326</v>
      </c>
      <c r="V1119" s="88">
        <f t="shared" si="77"/>
        <v>1186103</v>
      </c>
      <c r="W1119" s="56">
        <v>73602</v>
      </c>
      <c r="X1119" s="56">
        <v>68325</v>
      </c>
      <c r="Y1119" s="56">
        <v>266273</v>
      </c>
      <c r="Z1119" s="56">
        <v>757</v>
      </c>
      <c r="AA1119" s="88">
        <f t="shared" si="78"/>
        <v>408957</v>
      </c>
      <c r="AB1119" s="56">
        <v>274013</v>
      </c>
      <c r="AC1119" s="56">
        <v>24812</v>
      </c>
      <c r="AD1119" s="56">
        <f t="shared" si="79"/>
        <v>298825</v>
      </c>
      <c r="AE1119" s="56">
        <v>121686</v>
      </c>
      <c r="AF1119" s="88">
        <v>420511</v>
      </c>
      <c r="AG1119" s="56"/>
      <c r="AH1119" s="56"/>
      <c r="AI1119" s="56"/>
    </row>
    <row r="1120" spans="1:35">
      <c r="A1120" s="4"/>
      <c r="B1120" s="2">
        <v>4</v>
      </c>
      <c r="C1120" s="4" t="s">
        <v>393</v>
      </c>
      <c r="D1120" s="18" t="s">
        <v>3344</v>
      </c>
      <c r="E1120" s="18" t="s">
        <v>3345</v>
      </c>
      <c r="F1120" s="18"/>
      <c r="G1120" s="19" t="s">
        <v>3346</v>
      </c>
      <c r="H1120" s="34">
        <v>3.42416843E-4</v>
      </c>
      <c r="I1120" s="55">
        <v>12566876</v>
      </c>
      <c r="J1120" s="55">
        <v>-1087945</v>
      </c>
      <c r="K1120" s="55">
        <v>-2164</v>
      </c>
      <c r="L1120" s="55">
        <v>1483240</v>
      </c>
      <c r="M1120" s="55">
        <v>109057</v>
      </c>
      <c r="N1120" s="87">
        <v>0</v>
      </c>
      <c r="O1120" s="55">
        <v>257739</v>
      </c>
      <c r="P1120" s="55">
        <v>-387380</v>
      </c>
      <c r="Q1120" s="56">
        <f t="shared" si="76"/>
        <v>12939423</v>
      </c>
      <c r="R1120" s="56">
        <v>202888</v>
      </c>
      <c r="S1120" s="56">
        <v>394370</v>
      </c>
      <c r="T1120" s="56">
        <v>2493445</v>
      </c>
      <c r="U1120" s="56">
        <v>2701796</v>
      </c>
      <c r="V1120" s="88">
        <f t="shared" si="77"/>
        <v>5792499</v>
      </c>
      <c r="W1120" s="56">
        <v>386364</v>
      </c>
      <c r="X1120" s="56">
        <v>358664</v>
      </c>
      <c r="Y1120" s="56">
        <v>1397761</v>
      </c>
      <c r="Z1120" s="56">
        <v>1023</v>
      </c>
      <c r="AA1120" s="88">
        <f t="shared" si="78"/>
        <v>2143812</v>
      </c>
      <c r="AB1120" s="56">
        <v>1483240</v>
      </c>
      <c r="AC1120" s="56">
        <v>85397</v>
      </c>
      <c r="AD1120" s="56">
        <f t="shared" si="79"/>
        <v>1568637</v>
      </c>
      <c r="AE1120" s="56">
        <v>546726</v>
      </c>
      <c r="AF1120" s="88">
        <v>2115363</v>
      </c>
      <c r="AG1120" s="56"/>
      <c r="AH1120" s="56"/>
      <c r="AI1120" s="56"/>
    </row>
    <row r="1121" spans="1:35">
      <c r="A1121" s="4"/>
      <c r="B1121" s="2">
        <v>4</v>
      </c>
      <c r="C1121" s="4" t="s">
        <v>393</v>
      </c>
      <c r="D1121" s="18" t="s">
        <v>3347</v>
      </c>
      <c r="E1121" s="18" t="s">
        <v>3348</v>
      </c>
      <c r="F1121" s="18"/>
      <c r="G1121" s="19" t="s">
        <v>3349</v>
      </c>
      <c r="H1121" s="34">
        <v>3.2845979999999998E-6</v>
      </c>
      <c r="I1121" s="55">
        <v>130755</v>
      </c>
      <c r="J1121" s="55">
        <v>-10436</v>
      </c>
      <c r="K1121" s="55">
        <v>-21</v>
      </c>
      <c r="L1121" s="55">
        <v>12721</v>
      </c>
      <c r="M1121" s="55">
        <v>1046</v>
      </c>
      <c r="N1121" s="87">
        <v>0</v>
      </c>
      <c r="O1121" s="55">
        <v>2472</v>
      </c>
      <c r="P1121" s="55">
        <v>-12417</v>
      </c>
      <c r="Q1121" s="56">
        <f t="shared" si="76"/>
        <v>124120</v>
      </c>
      <c r="R1121" s="56">
        <v>1946</v>
      </c>
      <c r="S1121" s="56">
        <v>3783</v>
      </c>
      <c r="T1121" s="56">
        <v>23918</v>
      </c>
      <c r="U1121" s="56">
        <v>31695</v>
      </c>
      <c r="V1121" s="88">
        <f t="shared" si="77"/>
        <v>61342</v>
      </c>
      <c r="W1121" s="56">
        <v>3706</v>
      </c>
      <c r="X1121" s="56">
        <v>3440</v>
      </c>
      <c r="Y1121" s="56">
        <v>13408</v>
      </c>
      <c r="Z1121" s="56">
        <v>5634</v>
      </c>
      <c r="AA1121" s="88">
        <f t="shared" si="78"/>
        <v>26188</v>
      </c>
      <c r="AB1121" s="56">
        <v>12721</v>
      </c>
      <c r="AC1121" s="56">
        <v>2326</v>
      </c>
      <c r="AD1121" s="56">
        <f t="shared" si="79"/>
        <v>15047</v>
      </c>
      <c r="AE1121" s="56">
        <v>5488</v>
      </c>
      <c r="AF1121" s="88">
        <v>20535</v>
      </c>
      <c r="AG1121" s="56"/>
      <c r="AH1121" s="56"/>
      <c r="AI1121" s="56"/>
    </row>
    <row r="1122" spans="1:35">
      <c r="A1122" s="4"/>
      <c r="B1122" s="2">
        <v>4</v>
      </c>
      <c r="C1122" s="4" t="s">
        <v>393</v>
      </c>
      <c r="D1122" s="18" t="s">
        <v>3350</v>
      </c>
      <c r="E1122" s="18" t="s">
        <v>3351</v>
      </c>
      <c r="F1122" s="18"/>
      <c r="G1122" s="19" t="s">
        <v>3352</v>
      </c>
      <c r="H1122" s="34">
        <v>1.3452186E-5</v>
      </c>
      <c r="I1122" s="55">
        <v>420826</v>
      </c>
      <c r="J1122" s="55">
        <v>-42741</v>
      </c>
      <c r="K1122" s="55">
        <v>-85</v>
      </c>
      <c r="L1122" s="55">
        <v>69030</v>
      </c>
      <c r="M1122" s="55">
        <v>4285</v>
      </c>
      <c r="N1122" s="87">
        <v>0</v>
      </c>
      <c r="O1122" s="55">
        <v>10126</v>
      </c>
      <c r="P1122" s="55">
        <v>46897</v>
      </c>
      <c r="Q1122" s="56">
        <f t="shared" si="76"/>
        <v>508338</v>
      </c>
      <c r="R1122" s="56">
        <v>7971</v>
      </c>
      <c r="S1122" s="56">
        <v>15493</v>
      </c>
      <c r="T1122" s="56">
        <v>97957</v>
      </c>
      <c r="U1122" s="56">
        <v>114877</v>
      </c>
      <c r="V1122" s="88">
        <f t="shared" si="77"/>
        <v>236298</v>
      </c>
      <c r="W1122" s="56">
        <v>15179</v>
      </c>
      <c r="X1122" s="56">
        <v>14090</v>
      </c>
      <c r="Y1122" s="56">
        <v>54912</v>
      </c>
      <c r="Z1122" s="56">
        <v>42</v>
      </c>
      <c r="AA1122" s="88">
        <f t="shared" si="78"/>
        <v>84223</v>
      </c>
      <c r="AB1122" s="56">
        <v>69030</v>
      </c>
      <c r="AC1122" s="56">
        <v>-7405</v>
      </c>
      <c r="AD1122" s="56">
        <f t="shared" si="79"/>
        <v>61625</v>
      </c>
      <c r="AE1122" s="56">
        <v>21700</v>
      </c>
      <c r="AF1122" s="88">
        <v>83325</v>
      </c>
      <c r="AG1122" s="56"/>
      <c r="AH1122" s="56"/>
      <c r="AI1122" s="56"/>
    </row>
    <row r="1123" spans="1:35">
      <c r="A1123" s="4"/>
      <c r="B1123" s="2">
        <v>4</v>
      </c>
      <c r="C1123" s="4" t="s">
        <v>393</v>
      </c>
      <c r="D1123" s="18" t="s">
        <v>3353</v>
      </c>
      <c r="E1123" s="18" t="s">
        <v>3354</v>
      </c>
      <c r="F1123" s="18"/>
      <c r="G1123" s="19" t="s">
        <v>3355</v>
      </c>
      <c r="H1123" s="34">
        <v>5.2485273000000003E-5</v>
      </c>
      <c r="I1123" s="55">
        <v>1806953</v>
      </c>
      <c r="J1123" s="55">
        <v>-166759</v>
      </c>
      <c r="K1123" s="55">
        <v>-332</v>
      </c>
      <c r="L1123" s="55">
        <v>244963</v>
      </c>
      <c r="M1123" s="55">
        <v>16716</v>
      </c>
      <c r="N1123" s="87">
        <v>0</v>
      </c>
      <c r="O1123" s="55">
        <v>39506</v>
      </c>
      <c r="P1123" s="55">
        <v>42293</v>
      </c>
      <c r="Q1123" s="56">
        <f t="shared" si="76"/>
        <v>1983340</v>
      </c>
      <c r="R1123" s="56">
        <v>31098</v>
      </c>
      <c r="S1123" s="56">
        <v>60449</v>
      </c>
      <c r="T1123" s="56">
        <v>382192</v>
      </c>
      <c r="U1123" s="56">
        <v>614425</v>
      </c>
      <c r="V1123" s="88">
        <f t="shared" si="77"/>
        <v>1088164</v>
      </c>
      <c r="W1123" s="56">
        <v>59221</v>
      </c>
      <c r="X1123" s="56">
        <v>54976</v>
      </c>
      <c r="Y1123" s="56">
        <v>214247</v>
      </c>
      <c r="Z1123" s="56">
        <v>121</v>
      </c>
      <c r="AA1123" s="88">
        <f t="shared" si="78"/>
        <v>328565</v>
      </c>
      <c r="AB1123" s="56">
        <v>244963</v>
      </c>
      <c r="AC1123" s="56">
        <v>-4524</v>
      </c>
      <c r="AD1123" s="56">
        <f t="shared" si="79"/>
        <v>240439</v>
      </c>
      <c r="AE1123" s="56">
        <v>121177</v>
      </c>
      <c r="AF1123" s="88">
        <v>361616</v>
      </c>
      <c r="AG1123" s="56"/>
      <c r="AH1123" s="56"/>
      <c r="AI1123" s="56"/>
    </row>
    <row r="1124" spans="1:35">
      <c r="A1124" s="4"/>
      <c r="B1124" s="2">
        <v>4</v>
      </c>
      <c r="C1124" s="4" t="s">
        <v>393</v>
      </c>
      <c r="D1124" s="18" t="s">
        <v>3356</v>
      </c>
      <c r="E1124" s="18" t="s">
        <v>3357</v>
      </c>
      <c r="F1124" s="18"/>
      <c r="G1124" s="19" t="s">
        <v>3358</v>
      </c>
      <c r="H1124" s="34">
        <v>3.7421632000000002E-5</v>
      </c>
      <c r="I1124" s="55">
        <v>1422784</v>
      </c>
      <c r="J1124" s="55">
        <v>-118898</v>
      </c>
      <c r="K1124" s="55">
        <v>-236</v>
      </c>
      <c r="L1124" s="55">
        <v>154807</v>
      </c>
      <c r="M1124" s="55">
        <v>11918</v>
      </c>
      <c r="N1124" s="87">
        <v>0</v>
      </c>
      <c r="O1124" s="55">
        <v>28167</v>
      </c>
      <c r="P1124" s="55">
        <v>-84434</v>
      </c>
      <c r="Q1124" s="56">
        <f t="shared" si="76"/>
        <v>1414108</v>
      </c>
      <c r="R1124" s="56">
        <v>22173</v>
      </c>
      <c r="S1124" s="56">
        <v>43099</v>
      </c>
      <c r="T1124" s="56">
        <v>272501</v>
      </c>
      <c r="U1124" s="56">
        <v>403376</v>
      </c>
      <c r="V1124" s="88">
        <f t="shared" si="77"/>
        <v>741149</v>
      </c>
      <c r="W1124" s="56">
        <v>42224</v>
      </c>
      <c r="X1124" s="56">
        <v>39197</v>
      </c>
      <c r="Y1124" s="56">
        <v>152757</v>
      </c>
      <c r="Z1124" s="56">
        <v>1718</v>
      </c>
      <c r="AA1124" s="88">
        <f t="shared" si="78"/>
        <v>235896</v>
      </c>
      <c r="AB1124" s="56">
        <v>154807</v>
      </c>
      <c r="AC1124" s="56">
        <v>16624</v>
      </c>
      <c r="AD1124" s="56">
        <f t="shared" si="79"/>
        <v>171431</v>
      </c>
      <c r="AE1124" s="56">
        <v>81969</v>
      </c>
      <c r="AF1124" s="88">
        <v>253400</v>
      </c>
      <c r="AG1124" s="56"/>
      <c r="AH1124" s="56"/>
      <c r="AI1124" s="56"/>
    </row>
    <row r="1125" spans="1:35">
      <c r="A1125" s="4"/>
      <c r="B1125" s="2">
        <v>4</v>
      </c>
      <c r="C1125" s="4" t="s">
        <v>393</v>
      </c>
      <c r="D1125" s="18" t="s">
        <v>3359</v>
      </c>
      <c r="E1125" s="18" t="s">
        <v>3360</v>
      </c>
      <c r="F1125" s="18"/>
      <c r="G1125" s="19" t="s">
        <v>3361</v>
      </c>
      <c r="H1125" s="34">
        <v>1.4740091E-5</v>
      </c>
      <c r="I1125" s="55">
        <v>541330</v>
      </c>
      <c r="J1125" s="55">
        <v>-46833</v>
      </c>
      <c r="K1125" s="55">
        <v>-93</v>
      </c>
      <c r="L1125" s="55">
        <v>63795</v>
      </c>
      <c r="M1125" s="55">
        <v>4695</v>
      </c>
      <c r="N1125" s="87">
        <v>0</v>
      </c>
      <c r="O1125" s="55">
        <v>11095</v>
      </c>
      <c r="P1125" s="55">
        <v>-16983</v>
      </c>
      <c r="Q1125" s="56">
        <f t="shared" si="76"/>
        <v>557006</v>
      </c>
      <c r="R1125" s="56">
        <v>8734</v>
      </c>
      <c r="S1125" s="56">
        <v>16977</v>
      </c>
      <c r="T1125" s="56">
        <v>107336</v>
      </c>
      <c r="U1125" s="56">
        <v>178441</v>
      </c>
      <c r="V1125" s="88">
        <f t="shared" si="77"/>
        <v>311488</v>
      </c>
      <c r="W1125" s="56">
        <v>16632</v>
      </c>
      <c r="X1125" s="56">
        <v>15439</v>
      </c>
      <c r="Y1125" s="56">
        <v>60170</v>
      </c>
      <c r="Z1125" s="56">
        <v>31</v>
      </c>
      <c r="AA1125" s="88">
        <f t="shared" si="78"/>
        <v>92272</v>
      </c>
      <c r="AB1125" s="56">
        <v>63795</v>
      </c>
      <c r="AC1125" s="56">
        <v>3730</v>
      </c>
      <c r="AD1125" s="56">
        <f t="shared" si="79"/>
        <v>67525</v>
      </c>
      <c r="AE1125" s="56">
        <v>35908</v>
      </c>
      <c r="AF1125" s="88">
        <v>103433</v>
      </c>
      <c r="AG1125" s="56"/>
      <c r="AH1125" s="56"/>
      <c r="AI1125" s="56"/>
    </row>
    <row r="1126" spans="1:35">
      <c r="A1126" s="4"/>
      <c r="B1126" s="2">
        <v>4</v>
      </c>
      <c r="C1126" s="4" t="s">
        <v>393</v>
      </c>
      <c r="D1126" s="18" t="s">
        <v>3362</v>
      </c>
      <c r="E1126" s="18" t="s">
        <v>3363</v>
      </c>
      <c r="F1126" s="18"/>
      <c r="G1126" s="19" t="s">
        <v>3364</v>
      </c>
      <c r="H1126" s="34">
        <v>4.41212873E-4</v>
      </c>
      <c r="I1126" s="55">
        <v>15925318</v>
      </c>
      <c r="J1126" s="55">
        <v>-1401845</v>
      </c>
      <c r="K1126" s="55">
        <v>-2788</v>
      </c>
      <c r="L1126" s="55">
        <v>1950680</v>
      </c>
      <c r="M1126" s="55">
        <v>140523</v>
      </c>
      <c r="N1126" s="87">
        <v>0</v>
      </c>
      <c r="O1126" s="55">
        <v>332103</v>
      </c>
      <c r="P1126" s="55">
        <v>-271213</v>
      </c>
      <c r="Q1126" s="56">
        <f t="shared" si="76"/>
        <v>16672778</v>
      </c>
      <c r="R1126" s="56">
        <v>261426</v>
      </c>
      <c r="S1126" s="56">
        <v>508156</v>
      </c>
      <c r="T1126" s="56">
        <v>3212867</v>
      </c>
      <c r="U1126" s="56">
        <v>4674748</v>
      </c>
      <c r="V1126" s="88">
        <f t="shared" si="77"/>
        <v>8657197</v>
      </c>
      <c r="W1126" s="56">
        <v>497839</v>
      </c>
      <c r="X1126" s="56">
        <v>462147</v>
      </c>
      <c r="Y1126" s="56">
        <v>1801051</v>
      </c>
      <c r="Z1126" s="56">
        <v>1083</v>
      </c>
      <c r="AA1126" s="88">
        <f t="shared" si="78"/>
        <v>2762120</v>
      </c>
      <c r="AB1126" s="56">
        <v>1950680</v>
      </c>
      <c r="AC1126" s="56">
        <v>70549</v>
      </c>
      <c r="AD1126" s="56">
        <f t="shared" si="79"/>
        <v>2021229</v>
      </c>
      <c r="AE1126" s="56">
        <v>936391</v>
      </c>
      <c r="AF1126" s="88">
        <v>2957620</v>
      </c>
      <c r="AG1126" s="56"/>
      <c r="AH1126" s="56"/>
      <c r="AI1126" s="56"/>
    </row>
    <row r="1127" spans="1:35">
      <c r="A1127" s="4"/>
      <c r="B1127" s="2">
        <v>4</v>
      </c>
      <c r="C1127" s="4" t="s">
        <v>393</v>
      </c>
      <c r="D1127" s="18" t="s">
        <v>3365</v>
      </c>
      <c r="E1127" s="18" t="s">
        <v>3366</v>
      </c>
      <c r="F1127" s="18"/>
      <c r="G1127" s="19" t="s">
        <v>3367</v>
      </c>
      <c r="H1127" s="34">
        <v>4.2135861600000002E-4</v>
      </c>
      <c r="I1127" s="55">
        <v>14538201</v>
      </c>
      <c r="J1127" s="55">
        <v>-1338763</v>
      </c>
      <c r="K1127" s="55">
        <v>-2663</v>
      </c>
      <c r="L1127" s="55">
        <v>1961905</v>
      </c>
      <c r="M1127" s="55">
        <v>134199</v>
      </c>
      <c r="N1127" s="87">
        <v>0</v>
      </c>
      <c r="O1127" s="55">
        <v>317159</v>
      </c>
      <c r="P1127" s="55">
        <v>312478</v>
      </c>
      <c r="Q1127" s="56">
        <f t="shared" si="76"/>
        <v>15922516</v>
      </c>
      <c r="R1127" s="56">
        <v>249662</v>
      </c>
      <c r="S1127" s="56">
        <v>485290</v>
      </c>
      <c r="T1127" s="56">
        <v>3068290</v>
      </c>
      <c r="U1127" s="56">
        <v>3806779</v>
      </c>
      <c r="V1127" s="88">
        <f t="shared" si="77"/>
        <v>7610021</v>
      </c>
      <c r="W1127" s="56">
        <v>475437</v>
      </c>
      <c r="X1127" s="56">
        <v>441351</v>
      </c>
      <c r="Y1127" s="56">
        <v>1720005</v>
      </c>
      <c r="Z1127" s="56">
        <v>1191</v>
      </c>
      <c r="AA1127" s="88">
        <f t="shared" si="78"/>
        <v>2637984</v>
      </c>
      <c r="AB1127" s="56">
        <v>1961905</v>
      </c>
      <c r="AC1127" s="56">
        <v>-31630</v>
      </c>
      <c r="AD1127" s="56">
        <f t="shared" si="79"/>
        <v>1930275</v>
      </c>
      <c r="AE1127" s="56">
        <v>749414</v>
      </c>
      <c r="AF1127" s="88">
        <v>2679689</v>
      </c>
      <c r="AG1127" s="56"/>
      <c r="AH1127" s="56"/>
      <c r="AI1127" s="56"/>
    </row>
    <row r="1128" spans="1:35">
      <c r="A1128" s="4"/>
      <c r="B1128" s="2">
        <v>4</v>
      </c>
      <c r="C1128" s="4" t="s">
        <v>393</v>
      </c>
      <c r="D1128" s="18" t="s">
        <v>3368</v>
      </c>
      <c r="E1128" s="18" t="s">
        <v>3369</v>
      </c>
      <c r="F1128" s="18"/>
      <c r="G1128" s="19" t="s">
        <v>3370</v>
      </c>
      <c r="H1128" s="34">
        <v>3.8392281999999999E-5</v>
      </c>
      <c r="I1128" s="55">
        <v>1490618</v>
      </c>
      <c r="J1128" s="55">
        <v>-121982</v>
      </c>
      <c r="K1128" s="55">
        <v>-243</v>
      </c>
      <c r="L1128" s="55">
        <v>154254</v>
      </c>
      <c r="M1128" s="55">
        <v>12228</v>
      </c>
      <c r="N1128" s="87">
        <v>0</v>
      </c>
      <c r="O1128" s="55">
        <v>28898</v>
      </c>
      <c r="P1128" s="55">
        <v>-112986</v>
      </c>
      <c r="Q1128" s="56">
        <f t="shared" si="76"/>
        <v>1450787</v>
      </c>
      <c r="R1128" s="56">
        <v>22748</v>
      </c>
      <c r="S1128" s="56">
        <v>44217</v>
      </c>
      <c r="T1128" s="56">
        <v>279569</v>
      </c>
      <c r="U1128" s="56">
        <v>164382</v>
      </c>
      <c r="V1128" s="88">
        <f t="shared" si="77"/>
        <v>510916</v>
      </c>
      <c r="W1128" s="56">
        <v>43320</v>
      </c>
      <c r="X1128" s="56">
        <v>40214</v>
      </c>
      <c r="Y1128" s="56">
        <v>156719</v>
      </c>
      <c r="Z1128" s="56">
        <v>75473</v>
      </c>
      <c r="AA1128" s="88">
        <f t="shared" si="78"/>
        <v>315726</v>
      </c>
      <c r="AB1128" s="56">
        <v>154254</v>
      </c>
      <c r="AC1128" s="56">
        <v>21624</v>
      </c>
      <c r="AD1128" s="56">
        <f t="shared" si="79"/>
        <v>175878</v>
      </c>
      <c r="AE1128" s="56">
        <v>20441</v>
      </c>
      <c r="AF1128" s="88">
        <v>196319</v>
      </c>
      <c r="AG1128" s="56"/>
      <c r="AH1128" s="56"/>
      <c r="AI1128" s="56"/>
    </row>
    <row r="1129" spans="1:35">
      <c r="A1129" s="4"/>
      <c r="B1129" s="2">
        <v>4</v>
      </c>
      <c r="C1129" s="4" t="s">
        <v>393</v>
      </c>
      <c r="D1129" s="18" t="s">
        <v>3371</v>
      </c>
      <c r="E1129" s="18" t="s">
        <v>3372</v>
      </c>
      <c r="F1129" s="18"/>
      <c r="G1129" s="19" t="s">
        <v>3373</v>
      </c>
      <c r="H1129" s="34">
        <v>3.4262299999999999E-5</v>
      </c>
      <c r="I1129" s="55">
        <v>1199592</v>
      </c>
      <c r="J1129" s="55">
        <v>-108860</v>
      </c>
      <c r="K1129" s="55">
        <v>-217</v>
      </c>
      <c r="L1129" s="55">
        <v>156954</v>
      </c>
      <c r="M1129" s="55">
        <v>10913</v>
      </c>
      <c r="N1129" s="87">
        <v>0</v>
      </c>
      <c r="O1129" s="55">
        <v>25790</v>
      </c>
      <c r="P1129" s="55">
        <v>10549</v>
      </c>
      <c r="Q1129" s="56">
        <f t="shared" si="76"/>
        <v>1294721</v>
      </c>
      <c r="R1129" s="56">
        <v>20301</v>
      </c>
      <c r="S1129" s="56">
        <v>39461</v>
      </c>
      <c r="T1129" s="56">
        <v>249495</v>
      </c>
      <c r="U1129" s="56">
        <v>357911</v>
      </c>
      <c r="V1129" s="88">
        <f t="shared" si="77"/>
        <v>667168</v>
      </c>
      <c r="W1129" s="56">
        <v>38660</v>
      </c>
      <c r="X1129" s="56">
        <v>35888</v>
      </c>
      <c r="Y1129" s="56">
        <v>139860</v>
      </c>
      <c r="Z1129" s="56">
        <v>86</v>
      </c>
      <c r="AA1129" s="88">
        <f t="shared" si="78"/>
        <v>214494</v>
      </c>
      <c r="AB1129" s="56">
        <v>156954</v>
      </c>
      <c r="AC1129" s="56">
        <v>4</v>
      </c>
      <c r="AD1129" s="56">
        <f t="shared" si="79"/>
        <v>156958</v>
      </c>
      <c r="AE1129" s="56">
        <v>70928</v>
      </c>
      <c r="AF1129" s="88">
        <v>227886</v>
      </c>
      <c r="AG1129" s="56"/>
      <c r="AH1129" s="56"/>
      <c r="AI1129" s="56"/>
    </row>
    <row r="1130" spans="1:35">
      <c r="A1130" s="4"/>
      <c r="B1130" s="2">
        <v>4</v>
      </c>
      <c r="C1130" s="4" t="s">
        <v>393</v>
      </c>
      <c r="D1130" s="18" t="s">
        <v>3374</v>
      </c>
      <c r="E1130" s="18" t="s">
        <v>3375</v>
      </c>
      <c r="F1130" s="18"/>
      <c r="G1130" s="19" t="s">
        <v>3376</v>
      </c>
      <c r="H1130" s="34">
        <v>3.1666347000000001E-5</v>
      </c>
      <c r="I1130" s="55">
        <v>1181317</v>
      </c>
      <c r="J1130" s="55">
        <v>-100612</v>
      </c>
      <c r="K1130" s="55">
        <v>-200</v>
      </c>
      <c r="L1130" s="55">
        <v>134342</v>
      </c>
      <c r="M1130" s="55">
        <v>10086</v>
      </c>
      <c r="N1130" s="87">
        <v>0</v>
      </c>
      <c r="O1130" s="55">
        <v>23835</v>
      </c>
      <c r="P1130" s="55">
        <v>-52144</v>
      </c>
      <c r="Q1130" s="56">
        <f t="shared" si="76"/>
        <v>1196624</v>
      </c>
      <c r="R1130" s="56">
        <v>18763</v>
      </c>
      <c r="S1130" s="56">
        <v>36471</v>
      </c>
      <c r="T1130" s="56">
        <v>230591</v>
      </c>
      <c r="U1130" s="56">
        <v>270898</v>
      </c>
      <c r="V1130" s="88">
        <f t="shared" si="77"/>
        <v>556723</v>
      </c>
      <c r="W1130" s="56">
        <v>35731</v>
      </c>
      <c r="X1130" s="56">
        <v>33169</v>
      </c>
      <c r="Y1130" s="56">
        <v>129263</v>
      </c>
      <c r="Z1130" s="56">
        <v>89</v>
      </c>
      <c r="AA1130" s="88">
        <f t="shared" si="78"/>
        <v>198252</v>
      </c>
      <c r="AB1130" s="56">
        <v>134342</v>
      </c>
      <c r="AC1130" s="56">
        <v>10724</v>
      </c>
      <c r="AD1130" s="56">
        <f t="shared" si="79"/>
        <v>145066</v>
      </c>
      <c r="AE1130" s="56">
        <v>55147</v>
      </c>
      <c r="AF1130" s="88">
        <v>200213</v>
      </c>
      <c r="AG1130" s="56"/>
      <c r="AH1130" s="56"/>
      <c r="AI1130" s="56"/>
    </row>
    <row r="1131" spans="1:35">
      <c r="A1131" s="4"/>
      <c r="B1131" s="2">
        <v>4</v>
      </c>
      <c r="C1131" s="4" t="s">
        <v>393</v>
      </c>
      <c r="D1131" s="18" t="s">
        <v>3377</v>
      </c>
      <c r="E1131" s="18" t="s">
        <v>3378</v>
      </c>
      <c r="F1131" s="18"/>
      <c r="G1131" s="19" t="s">
        <v>3379</v>
      </c>
      <c r="H1131" s="34">
        <v>1.3127691999999999E-5</v>
      </c>
      <c r="I1131" s="55">
        <v>489120</v>
      </c>
      <c r="J1131" s="55">
        <v>-41710</v>
      </c>
      <c r="K1131" s="55">
        <v>-83</v>
      </c>
      <c r="L1131" s="55">
        <v>55782</v>
      </c>
      <c r="M1131" s="55">
        <v>4181</v>
      </c>
      <c r="N1131" s="87">
        <v>0</v>
      </c>
      <c r="O1131" s="55">
        <v>9882</v>
      </c>
      <c r="P1131" s="55">
        <v>-21096</v>
      </c>
      <c r="Q1131" s="56">
        <f t="shared" si="76"/>
        <v>496076</v>
      </c>
      <c r="R1131" s="56">
        <v>7778</v>
      </c>
      <c r="S1131" s="56">
        <v>15120</v>
      </c>
      <c r="T1131" s="56">
        <v>95595</v>
      </c>
      <c r="U1131" s="56">
        <v>131487</v>
      </c>
      <c r="V1131" s="88">
        <f t="shared" si="77"/>
        <v>249980</v>
      </c>
      <c r="W1131" s="56">
        <v>14813</v>
      </c>
      <c r="X1131" s="56">
        <v>13751</v>
      </c>
      <c r="Y1131" s="56">
        <v>53588</v>
      </c>
      <c r="Z1131" s="56">
        <v>34</v>
      </c>
      <c r="AA1131" s="88">
        <f t="shared" si="78"/>
        <v>82186</v>
      </c>
      <c r="AB1131" s="56">
        <v>55782</v>
      </c>
      <c r="AC1131" s="56">
        <v>4357</v>
      </c>
      <c r="AD1131" s="56">
        <f t="shared" si="79"/>
        <v>60139</v>
      </c>
      <c r="AE1131" s="56">
        <v>26667</v>
      </c>
      <c r="AF1131" s="88">
        <v>86806</v>
      </c>
      <c r="AG1131" s="56"/>
      <c r="AH1131" s="56"/>
      <c r="AI1131" s="56"/>
    </row>
    <row r="1132" spans="1:35">
      <c r="A1132" s="4"/>
      <c r="B1132" s="2">
        <v>4</v>
      </c>
      <c r="C1132" s="4" t="s">
        <v>393</v>
      </c>
      <c r="D1132" s="18" t="s">
        <v>3380</v>
      </c>
      <c r="E1132" s="18" t="s">
        <v>3381</v>
      </c>
      <c r="F1132" s="18"/>
      <c r="G1132" s="19" t="s">
        <v>3382</v>
      </c>
      <c r="H1132" s="34">
        <v>1.6448170000000001E-5</v>
      </c>
      <c r="I1132" s="55">
        <v>582829</v>
      </c>
      <c r="J1132" s="55">
        <v>-52260</v>
      </c>
      <c r="K1132" s="55">
        <v>-104</v>
      </c>
      <c r="L1132" s="55">
        <v>74324</v>
      </c>
      <c r="M1132" s="55">
        <v>5238</v>
      </c>
      <c r="N1132" s="87">
        <v>0</v>
      </c>
      <c r="O1132" s="55">
        <v>12381</v>
      </c>
      <c r="P1132" s="55">
        <v>-856</v>
      </c>
      <c r="Q1132" s="56">
        <f t="shared" si="76"/>
        <v>621552</v>
      </c>
      <c r="R1132" s="56">
        <v>9746</v>
      </c>
      <c r="S1132" s="56">
        <v>18944</v>
      </c>
      <c r="T1132" s="56">
        <v>119774</v>
      </c>
      <c r="U1132" s="56">
        <v>98452</v>
      </c>
      <c r="V1132" s="88">
        <f t="shared" si="77"/>
        <v>246916</v>
      </c>
      <c r="W1132" s="56">
        <v>18559</v>
      </c>
      <c r="X1132" s="56">
        <v>17229</v>
      </c>
      <c r="Y1132" s="56">
        <v>67142</v>
      </c>
      <c r="Z1132" s="56">
        <v>57</v>
      </c>
      <c r="AA1132" s="88">
        <f t="shared" si="78"/>
        <v>102987</v>
      </c>
      <c r="AB1132" s="56">
        <v>74324</v>
      </c>
      <c r="AC1132" s="56">
        <v>1026</v>
      </c>
      <c r="AD1132" s="56">
        <f t="shared" si="79"/>
        <v>75350</v>
      </c>
      <c r="AE1132" s="56">
        <v>19594</v>
      </c>
      <c r="AF1132" s="88">
        <v>94944</v>
      </c>
      <c r="AG1132" s="56"/>
      <c r="AH1132" s="56"/>
      <c r="AI1132" s="56"/>
    </row>
    <row r="1133" spans="1:35">
      <c r="A1133" s="4"/>
      <c r="B1133" s="2">
        <v>4</v>
      </c>
      <c r="C1133" s="4" t="s">
        <v>393</v>
      </c>
      <c r="D1133" s="18" t="s">
        <v>3383</v>
      </c>
      <c r="E1133" s="18" t="s">
        <v>3384</v>
      </c>
      <c r="F1133" s="18"/>
      <c r="G1133" s="19" t="s">
        <v>3385</v>
      </c>
      <c r="H1133" s="34">
        <v>1.1508497440000001E-3</v>
      </c>
      <c r="I1133" s="55">
        <v>42755770</v>
      </c>
      <c r="J1133" s="55">
        <v>-3656541</v>
      </c>
      <c r="K1133" s="55">
        <v>-7272</v>
      </c>
      <c r="L1133" s="55">
        <v>4908480</v>
      </c>
      <c r="M1133" s="55">
        <v>366538</v>
      </c>
      <c r="N1133" s="87">
        <v>0</v>
      </c>
      <c r="O1133" s="55">
        <v>866251</v>
      </c>
      <c r="P1133" s="55">
        <v>-1744325</v>
      </c>
      <c r="Q1133" s="56">
        <f t="shared" si="76"/>
        <v>43488901</v>
      </c>
      <c r="R1133" s="56">
        <v>681898</v>
      </c>
      <c r="S1133" s="56">
        <v>1325464</v>
      </c>
      <c r="T1133" s="56">
        <v>8380370</v>
      </c>
      <c r="U1133" s="56">
        <v>7975685</v>
      </c>
      <c r="V1133" s="88">
        <f t="shared" si="77"/>
        <v>18363417</v>
      </c>
      <c r="W1133" s="56">
        <v>1298553</v>
      </c>
      <c r="X1133" s="56">
        <v>1205455</v>
      </c>
      <c r="Y1133" s="56">
        <v>4697820</v>
      </c>
      <c r="Z1133" s="56">
        <v>106445</v>
      </c>
      <c r="AA1133" s="88">
        <f t="shared" si="78"/>
        <v>7308273</v>
      </c>
      <c r="AB1133" s="56">
        <v>4908480</v>
      </c>
      <c r="AC1133" s="56">
        <v>363649</v>
      </c>
      <c r="AD1133" s="56">
        <f t="shared" si="79"/>
        <v>5272129</v>
      </c>
      <c r="AE1133" s="56">
        <v>1607992</v>
      </c>
      <c r="AF1133" s="88">
        <v>6880121</v>
      </c>
      <c r="AG1133" s="56"/>
      <c r="AH1133" s="56"/>
      <c r="AI1133" s="56"/>
    </row>
    <row r="1134" spans="1:35">
      <c r="A1134" s="4"/>
      <c r="B1134" s="2">
        <v>4</v>
      </c>
      <c r="C1134" s="4" t="s">
        <v>393</v>
      </c>
      <c r="D1134" s="18" t="s">
        <v>3386</v>
      </c>
      <c r="E1134" s="18" t="s">
        <v>3387</v>
      </c>
      <c r="F1134" s="18"/>
      <c r="G1134" s="19" t="s">
        <v>3388</v>
      </c>
      <c r="H1134" s="34">
        <v>2.2646290999999999E-5</v>
      </c>
      <c r="I1134" s="55">
        <v>950243</v>
      </c>
      <c r="J1134" s="55">
        <v>-71953</v>
      </c>
      <c r="K1134" s="55">
        <v>-143</v>
      </c>
      <c r="L1134" s="55">
        <v>80510</v>
      </c>
      <c r="M1134" s="55">
        <v>7212</v>
      </c>
      <c r="N1134" s="87">
        <v>0</v>
      </c>
      <c r="O1134" s="55">
        <v>17046</v>
      </c>
      <c r="P1134" s="55">
        <v>-127145</v>
      </c>
      <c r="Q1134" s="56">
        <f t="shared" si="76"/>
        <v>855770</v>
      </c>
      <c r="R1134" s="56">
        <v>13418</v>
      </c>
      <c r="S1134" s="56">
        <v>26082</v>
      </c>
      <c r="T1134" s="56">
        <v>164908</v>
      </c>
      <c r="U1134" s="56">
        <v>304126</v>
      </c>
      <c r="V1134" s="88">
        <f t="shared" si="77"/>
        <v>508534</v>
      </c>
      <c r="W1134" s="56">
        <v>25553</v>
      </c>
      <c r="X1134" s="56">
        <v>23721</v>
      </c>
      <c r="Y1134" s="56">
        <v>92443</v>
      </c>
      <c r="Z1134" s="56">
        <v>61625</v>
      </c>
      <c r="AA1134" s="88">
        <f t="shared" si="78"/>
        <v>203342</v>
      </c>
      <c r="AB1134" s="56">
        <v>80510</v>
      </c>
      <c r="AC1134" s="56">
        <v>23234</v>
      </c>
      <c r="AD1134" s="56">
        <f t="shared" si="79"/>
        <v>103744</v>
      </c>
      <c r="AE1134" s="56">
        <v>51348</v>
      </c>
      <c r="AF1134" s="88">
        <v>155092</v>
      </c>
      <c r="AG1134" s="56"/>
      <c r="AH1134" s="56"/>
      <c r="AI1134" s="56"/>
    </row>
    <row r="1135" spans="1:35">
      <c r="A1135" s="4"/>
      <c r="B1135" s="2">
        <v>4</v>
      </c>
      <c r="C1135" s="4" t="s">
        <v>393</v>
      </c>
      <c r="D1135" s="18" t="s">
        <v>3389</v>
      </c>
      <c r="E1135" s="18" t="s">
        <v>3390</v>
      </c>
      <c r="F1135" s="18"/>
      <c r="G1135" s="19" t="s">
        <v>3391</v>
      </c>
      <c r="H1135" s="34">
        <v>5.5364490000000001E-5</v>
      </c>
      <c r="I1135" s="55">
        <v>2068463</v>
      </c>
      <c r="J1135" s="55">
        <v>-175907</v>
      </c>
      <c r="K1135" s="55">
        <v>-350</v>
      </c>
      <c r="L1135" s="55">
        <v>234424</v>
      </c>
      <c r="M1135" s="55">
        <v>17633</v>
      </c>
      <c r="N1135" s="87">
        <v>0</v>
      </c>
      <c r="O1135" s="55">
        <v>41673</v>
      </c>
      <c r="P1135" s="55">
        <v>-93794</v>
      </c>
      <c r="Q1135" s="56">
        <f t="shared" si="76"/>
        <v>2092142</v>
      </c>
      <c r="R1135" s="56">
        <v>32804</v>
      </c>
      <c r="S1135" s="56">
        <v>63765</v>
      </c>
      <c r="T1135" s="56">
        <v>403159</v>
      </c>
      <c r="U1135" s="56">
        <v>335987</v>
      </c>
      <c r="V1135" s="88">
        <f t="shared" si="77"/>
        <v>835715</v>
      </c>
      <c r="W1135" s="56">
        <v>62470</v>
      </c>
      <c r="X1135" s="56">
        <v>57991</v>
      </c>
      <c r="Y1135" s="56">
        <v>226000</v>
      </c>
      <c r="Z1135" s="56">
        <v>23816</v>
      </c>
      <c r="AA1135" s="88">
        <f t="shared" si="78"/>
        <v>370277</v>
      </c>
      <c r="AB1135" s="56">
        <v>234424</v>
      </c>
      <c r="AC1135" s="56">
        <v>19205</v>
      </c>
      <c r="AD1135" s="56">
        <f t="shared" si="79"/>
        <v>253629</v>
      </c>
      <c r="AE1135" s="56">
        <v>64387</v>
      </c>
      <c r="AF1135" s="88">
        <v>318016</v>
      </c>
      <c r="AG1135" s="56"/>
      <c r="AH1135" s="56"/>
      <c r="AI1135" s="56"/>
    </row>
    <row r="1136" spans="1:35">
      <c r="A1136" s="4"/>
      <c r="B1136" s="2">
        <v>4</v>
      </c>
      <c r="C1136" s="4" t="s">
        <v>393</v>
      </c>
      <c r="D1136" s="18" t="s">
        <v>3392</v>
      </c>
      <c r="E1136" s="18" t="s">
        <v>3393</v>
      </c>
      <c r="F1136" s="18"/>
      <c r="G1136" s="19" t="s">
        <v>3394</v>
      </c>
      <c r="H1136" s="34">
        <v>1.65219443E-4</v>
      </c>
      <c r="I1136" s="55">
        <v>6065160</v>
      </c>
      <c r="J1136" s="55">
        <v>-524944</v>
      </c>
      <c r="K1136" s="55">
        <v>-1044</v>
      </c>
      <c r="L1136" s="55">
        <v>715454</v>
      </c>
      <c r="M1136" s="55">
        <v>52621</v>
      </c>
      <c r="N1136" s="87">
        <v>0</v>
      </c>
      <c r="O1136" s="55">
        <v>124362</v>
      </c>
      <c r="P1136" s="55">
        <v>-188212</v>
      </c>
      <c r="Q1136" s="56">
        <f t="shared" si="76"/>
        <v>6243397</v>
      </c>
      <c r="R1136" s="56">
        <v>97895</v>
      </c>
      <c r="S1136" s="56">
        <v>190288</v>
      </c>
      <c r="T1136" s="56">
        <v>1203111</v>
      </c>
      <c r="U1136" s="56">
        <v>1135975</v>
      </c>
      <c r="V1136" s="88">
        <f t="shared" si="77"/>
        <v>2627269</v>
      </c>
      <c r="W1136" s="56">
        <v>186424</v>
      </c>
      <c r="X1136" s="56">
        <v>173059</v>
      </c>
      <c r="Y1136" s="56">
        <v>674433</v>
      </c>
      <c r="Z1136" s="56">
        <v>527</v>
      </c>
      <c r="AA1136" s="88">
        <f t="shared" si="78"/>
        <v>1034443</v>
      </c>
      <c r="AB1136" s="56">
        <v>715454</v>
      </c>
      <c r="AC1136" s="56">
        <v>41429</v>
      </c>
      <c r="AD1136" s="56">
        <f t="shared" si="79"/>
        <v>756883</v>
      </c>
      <c r="AE1136" s="56">
        <v>230466</v>
      </c>
      <c r="AF1136" s="88">
        <v>987349</v>
      </c>
      <c r="AG1136" s="56"/>
      <c r="AH1136" s="56"/>
      <c r="AI1136" s="56"/>
    </row>
    <row r="1137" spans="1:35">
      <c r="A1137" s="4"/>
      <c r="B1137" s="2">
        <v>4</v>
      </c>
      <c r="C1137" s="4" t="s">
        <v>393</v>
      </c>
      <c r="D1137" s="18" t="s">
        <v>3395</v>
      </c>
      <c r="E1137" s="18" t="s">
        <v>3396</v>
      </c>
      <c r="F1137" s="18"/>
      <c r="G1137" s="19" t="s">
        <v>3397</v>
      </c>
      <c r="H1137" s="34">
        <v>1.5224282500000001E-4</v>
      </c>
      <c r="I1137" s="55">
        <v>5402090</v>
      </c>
      <c r="J1137" s="55">
        <v>-483714</v>
      </c>
      <c r="K1137" s="55">
        <v>-962</v>
      </c>
      <c r="L1137" s="55">
        <v>686828</v>
      </c>
      <c r="M1137" s="55">
        <v>48488</v>
      </c>
      <c r="N1137" s="87">
        <v>0</v>
      </c>
      <c r="O1137" s="55">
        <v>114594</v>
      </c>
      <c r="P1137" s="55">
        <v>-14294</v>
      </c>
      <c r="Q1137" s="56">
        <f t="shared" si="76"/>
        <v>5753030</v>
      </c>
      <c r="R1137" s="56">
        <v>90206</v>
      </c>
      <c r="S1137" s="56">
        <v>175342</v>
      </c>
      <c r="T1137" s="56">
        <v>1108617</v>
      </c>
      <c r="U1137" s="56">
        <v>1449121</v>
      </c>
      <c r="V1137" s="88">
        <f t="shared" si="77"/>
        <v>2823286</v>
      </c>
      <c r="W1137" s="56">
        <v>171782</v>
      </c>
      <c r="X1137" s="56">
        <v>159466</v>
      </c>
      <c r="Y1137" s="56">
        <v>621462</v>
      </c>
      <c r="Z1137" s="56">
        <v>410</v>
      </c>
      <c r="AA1137" s="88">
        <f t="shared" si="78"/>
        <v>953120</v>
      </c>
      <c r="AB1137" s="56">
        <v>686828</v>
      </c>
      <c r="AC1137" s="56">
        <v>10608</v>
      </c>
      <c r="AD1137" s="56">
        <f t="shared" si="79"/>
        <v>697436</v>
      </c>
      <c r="AE1137" s="56">
        <v>288546</v>
      </c>
      <c r="AF1137" s="88">
        <v>985982</v>
      </c>
      <c r="AG1137" s="56"/>
      <c r="AH1137" s="56"/>
      <c r="AI1137" s="56"/>
    </row>
    <row r="1138" spans="1:35">
      <c r="A1138" s="4"/>
      <c r="B1138" s="2">
        <v>4</v>
      </c>
      <c r="C1138" s="4" t="s">
        <v>393</v>
      </c>
      <c r="D1138" s="18" t="s">
        <v>3398</v>
      </c>
      <c r="E1138" s="18" t="s">
        <v>3399</v>
      </c>
      <c r="F1138" s="18"/>
      <c r="G1138" s="19" t="s">
        <v>3400</v>
      </c>
      <c r="H1138" s="34">
        <v>1.6878101E-5</v>
      </c>
      <c r="I1138" s="55">
        <v>708246</v>
      </c>
      <c r="J1138" s="55">
        <v>-53626</v>
      </c>
      <c r="K1138" s="55">
        <v>-107</v>
      </c>
      <c r="L1138" s="55">
        <v>59997</v>
      </c>
      <c r="M1138" s="55">
        <v>5376</v>
      </c>
      <c r="N1138" s="87">
        <v>0</v>
      </c>
      <c r="O1138" s="55">
        <v>12704</v>
      </c>
      <c r="P1138" s="55">
        <v>-94792</v>
      </c>
      <c r="Q1138" s="56">
        <f t="shared" si="76"/>
        <v>637798</v>
      </c>
      <c r="R1138" s="56">
        <v>10001</v>
      </c>
      <c r="S1138" s="56">
        <v>19439</v>
      </c>
      <c r="T1138" s="56">
        <v>122905</v>
      </c>
      <c r="U1138" s="56">
        <v>0</v>
      </c>
      <c r="V1138" s="88">
        <f t="shared" si="77"/>
        <v>152345</v>
      </c>
      <c r="W1138" s="56">
        <v>19044</v>
      </c>
      <c r="X1138" s="56">
        <v>17679</v>
      </c>
      <c r="Y1138" s="56">
        <v>68897</v>
      </c>
      <c r="Z1138" s="56">
        <v>184126</v>
      </c>
      <c r="AA1138" s="88">
        <f t="shared" si="78"/>
        <v>289746</v>
      </c>
      <c r="AB1138" s="56">
        <v>59997</v>
      </c>
      <c r="AC1138" s="56">
        <v>17323</v>
      </c>
      <c r="AD1138" s="56">
        <f t="shared" si="79"/>
        <v>77320</v>
      </c>
      <c r="AE1138" s="56">
        <v>-34323</v>
      </c>
      <c r="AF1138" s="88">
        <v>42997</v>
      </c>
      <c r="AG1138" s="56"/>
      <c r="AH1138" s="56"/>
      <c r="AI1138" s="56"/>
    </row>
    <row r="1139" spans="1:35">
      <c r="A1139" s="4"/>
      <c r="B1139" s="2">
        <v>4</v>
      </c>
      <c r="C1139" s="4" t="s">
        <v>393</v>
      </c>
      <c r="D1139" s="18" t="s">
        <v>3401</v>
      </c>
      <c r="E1139" s="18" t="s">
        <v>3402</v>
      </c>
      <c r="F1139" s="18"/>
      <c r="G1139" s="19" t="s">
        <v>3403</v>
      </c>
      <c r="H1139" s="34">
        <v>3.2538484000000003E-5</v>
      </c>
      <c r="I1139" s="55">
        <v>1224054</v>
      </c>
      <c r="J1139" s="55">
        <v>-103383</v>
      </c>
      <c r="K1139" s="55">
        <v>-206</v>
      </c>
      <c r="L1139" s="55">
        <v>136535</v>
      </c>
      <c r="M1139" s="55">
        <v>10364</v>
      </c>
      <c r="N1139" s="87">
        <v>0</v>
      </c>
      <c r="O1139" s="55">
        <v>24492</v>
      </c>
      <c r="P1139" s="55">
        <v>-62275</v>
      </c>
      <c r="Q1139" s="56">
        <f t="shared" si="76"/>
        <v>1229581</v>
      </c>
      <c r="R1139" s="56">
        <v>19280</v>
      </c>
      <c r="S1139" s="56">
        <v>37475</v>
      </c>
      <c r="T1139" s="56">
        <v>236942</v>
      </c>
      <c r="U1139" s="56">
        <v>322921</v>
      </c>
      <c r="V1139" s="88">
        <f t="shared" si="77"/>
        <v>616618</v>
      </c>
      <c r="W1139" s="56">
        <v>36715</v>
      </c>
      <c r="X1139" s="56">
        <v>34082</v>
      </c>
      <c r="Y1139" s="56">
        <v>132824</v>
      </c>
      <c r="Z1139" s="56">
        <v>82</v>
      </c>
      <c r="AA1139" s="88">
        <f t="shared" si="78"/>
        <v>203703</v>
      </c>
      <c r="AB1139" s="56">
        <v>136535</v>
      </c>
      <c r="AC1139" s="56">
        <v>12526</v>
      </c>
      <c r="AD1139" s="56">
        <f t="shared" si="79"/>
        <v>149061</v>
      </c>
      <c r="AE1139" s="56">
        <v>65747</v>
      </c>
      <c r="AF1139" s="88">
        <v>214808</v>
      </c>
      <c r="AG1139" s="56"/>
      <c r="AH1139" s="56"/>
      <c r="AI1139" s="56"/>
    </row>
    <row r="1140" spans="1:35">
      <c r="A1140" s="4"/>
      <c r="B1140" s="2">
        <v>4</v>
      </c>
      <c r="C1140" s="4" t="s">
        <v>393</v>
      </c>
      <c r="D1140" s="18" t="s">
        <v>3404</v>
      </c>
      <c r="E1140" s="18" t="s">
        <v>3405</v>
      </c>
      <c r="F1140" s="18"/>
      <c r="G1140" s="19" t="s">
        <v>3406</v>
      </c>
      <c r="H1140" s="34">
        <v>1.6319442E-5</v>
      </c>
      <c r="I1140" s="55">
        <v>616551</v>
      </c>
      <c r="J1140" s="55">
        <v>-51851</v>
      </c>
      <c r="K1140" s="55">
        <v>-103</v>
      </c>
      <c r="L1140" s="55">
        <v>68088</v>
      </c>
      <c r="M1140" s="55">
        <v>5198</v>
      </c>
      <c r="N1140" s="87">
        <v>0</v>
      </c>
      <c r="O1140" s="55">
        <v>12284</v>
      </c>
      <c r="P1140" s="55">
        <v>-33480</v>
      </c>
      <c r="Q1140" s="56">
        <f t="shared" si="76"/>
        <v>616687</v>
      </c>
      <c r="R1140" s="56">
        <v>9670</v>
      </c>
      <c r="S1140" s="56">
        <v>18796</v>
      </c>
      <c r="T1140" s="56">
        <v>118837</v>
      </c>
      <c r="U1140" s="56">
        <v>183134</v>
      </c>
      <c r="V1140" s="88">
        <f t="shared" si="77"/>
        <v>330437</v>
      </c>
      <c r="W1140" s="56">
        <v>18414</v>
      </c>
      <c r="X1140" s="56">
        <v>17094</v>
      </c>
      <c r="Y1140" s="56">
        <v>66617</v>
      </c>
      <c r="Z1140" s="56">
        <v>38</v>
      </c>
      <c r="AA1140" s="88">
        <f t="shared" si="78"/>
        <v>102163</v>
      </c>
      <c r="AB1140" s="56">
        <v>68088</v>
      </c>
      <c r="AC1140" s="56">
        <v>6673</v>
      </c>
      <c r="AD1140" s="56">
        <f t="shared" si="79"/>
        <v>74761</v>
      </c>
      <c r="AE1140" s="56">
        <v>37245</v>
      </c>
      <c r="AF1140" s="88">
        <v>112006</v>
      </c>
      <c r="AG1140" s="56"/>
      <c r="AH1140" s="56"/>
      <c r="AI1140" s="56"/>
    </row>
    <row r="1141" spans="1:35">
      <c r="A1141" s="4"/>
      <c r="B1141" s="2">
        <v>4</v>
      </c>
      <c r="C1141" s="4" t="s">
        <v>393</v>
      </c>
      <c r="D1141" s="18" t="s">
        <v>3407</v>
      </c>
      <c r="E1141" s="18" t="s">
        <v>3408</v>
      </c>
      <c r="F1141" s="18"/>
      <c r="G1141" s="19" t="s">
        <v>3409</v>
      </c>
      <c r="H1141" s="34">
        <v>5.2004040000000003E-6</v>
      </c>
      <c r="I1141" s="55">
        <v>198518</v>
      </c>
      <c r="J1141" s="55">
        <v>-16523</v>
      </c>
      <c r="K1141" s="55">
        <v>-33</v>
      </c>
      <c r="L1141" s="55">
        <v>21397</v>
      </c>
      <c r="M1141" s="55">
        <v>1656</v>
      </c>
      <c r="N1141" s="87">
        <v>0</v>
      </c>
      <c r="O1141" s="55">
        <v>3914</v>
      </c>
      <c r="P1141" s="55">
        <v>-12413</v>
      </c>
      <c r="Q1141" s="56">
        <f t="shared" si="76"/>
        <v>196516</v>
      </c>
      <c r="R1141" s="56">
        <v>3081</v>
      </c>
      <c r="S1141" s="56">
        <v>5989</v>
      </c>
      <c r="T1141" s="56">
        <v>37869</v>
      </c>
      <c r="U1141" s="56">
        <v>67717</v>
      </c>
      <c r="V1141" s="88">
        <f t="shared" si="77"/>
        <v>114656</v>
      </c>
      <c r="W1141" s="56">
        <v>5868</v>
      </c>
      <c r="X1141" s="56">
        <v>5447</v>
      </c>
      <c r="Y1141" s="56">
        <v>21228</v>
      </c>
      <c r="Z1141" s="56">
        <v>11</v>
      </c>
      <c r="AA1141" s="88">
        <f t="shared" si="78"/>
        <v>32554</v>
      </c>
      <c r="AB1141" s="56">
        <v>21397</v>
      </c>
      <c r="AC1141" s="56">
        <v>2426</v>
      </c>
      <c r="AD1141" s="56">
        <f t="shared" si="79"/>
        <v>23823</v>
      </c>
      <c r="AE1141" s="56">
        <v>13771</v>
      </c>
      <c r="AF1141" s="88">
        <v>37594</v>
      </c>
      <c r="AG1141" s="56"/>
      <c r="AH1141" s="56"/>
      <c r="AI1141" s="56"/>
    </row>
    <row r="1142" spans="1:35">
      <c r="A1142" s="4"/>
      <c r="B1142" s="2">
        <v>4</v>
      </c>
      <c r="C1142" s="4" t="s">
        <v>393</v>
      </c>
      <c r="D1142" s="18" t="s">
        <v>3410</v>
      </c>
      <c r="E1142" s="18" t="s">
        <v>3411</v>
      </c>
      <c r="F1142" s="18"/>
      <c r="G1142" s="19" t="s">
        <v>3412</v>
      </c>
      <c r="H1142" s="34">
        <v>2.7244603000000002E-5</v>
      </c>
      <c r="I1142" s="55">
        <v>1123557</v>
      </c>
      <c r="J1142" s="55">
        <v>-86563</v>
      </c>
      <c r="K1142" s="55">
        <v>-172</v>
      </c>
      <c r="L1142" s="55">
        <v>99755</v>
      </c>
      <c r="M1142" s="55">
        <v>8677</v>
      </c>
      <c r="N1142" s="87">
        <v>0</v>
      </c>
      <c r="O1142" s="55">
        <v>20507</v>
      </c>
      <c r="P1142" s="55">
        <v>-136228</v>
      </c>
      <c r="Q1142" s="56">
        <f t="shared" si="76"/>
        <v>1029533</v>
      </c>
      <c r="R1142" s="56">
        <v>16143</v>
      </c>
      <c r="S1142" s="56">
        <v>31378</v>
      </c>
      <c r="T1142" s="56">
        <v>198392</v>
      </c>
      <c r="U1142" s="56">
        <v>74741</v>
      </c>
      <c r="V1142" s="88">
        <f t="shared" si="77"/>
        <v>320654</v>
      </c>
      <c r="W1142" s="56">
        <v>30741</v>
      </c>
      <c r="X1142" s="56">
        <v>28537</v>
      </c>
      <c r="Y1142" s="56">
        <v>111214</v>
      </c>
      <c r="Z1142" s="56">
        <v>115012</v>
      </c>
      <c r="AA1142" s="88">
        <f t="shared" si="78"/>
        <v>285504</v>
      </c>
      <c r="AB1142" s="56">
        <v>99755</v>
      </c>
      <c r="AC1142" s="56">
        <v>25055</v>
      </c>
      <c r="AD1142" s="56">
        <f t="shared" si="79"/>
        <v>124810</v>
      </c>
      <c r="AE1142" s="56">
        <v>-4692</v>
      </c>
      <c r="AF1142" s="88">
        <v>120118</v>
      </c>
      <c r="AG1142" s="56"/>
      <c r="AH1142" s="56"/>
      <c r="AI1142" s="56"/>
    </row>
    <row r="1143" spans="1:35">
      <c r="A1143" s="4"/>
      <c r="B1143" s="2">
        <v>4</v>
      </c>
      <c r="C1143" s="4" t="s">
        <v>393</v>
      </c>
      <c r="D1143" s="18" t="s">
        <v>3413</v>
      </c>
      <c r="E1143" s="18" t="s">
        <v>3414</v>
      </c>
      <c r="F1143" s="18"/>
      <c r="G1143" s="19" t="s">
        <v>3415</v>
      </c>
      <c r="H1143" s="34">
        <v>7.6480528000000004E-5</v>
      </c>
      <c r="I1143" s="55">
        <v>2625134</v>
      </c>
      <c r="J1143" s="55">
        <v>-242998</v>
      </c>
      <c r="K1143" s="55">
        <v>-483</v>
      </c>
      <c r="L1143" s="55">
        <v>358125</v>
      </c>
      <c r="M1143" s="55">
        <v>24358</v>
      </c>
      <c r="N1143" s="87">
        <v>0</v>
      </c>
      <c r="O1143" s="55">
        <v>57567</v>
      </c>
      <c r="P1143" s="55">
        <v>68382</v>
      </c>
      <c r="Q1143" s="56">
        <f t="shared" si="76"/>
        <v>2890085</v>
      </c>
      <c r="R1143" s="56">
        <v>45316</v>
      </c>
      <c r="S1143" s="56">
        <v>88085</v>
      </c>
      <c r="T1143" s="56">
        <v>556923</v>
      </c>
      <c r="U1143" s="56">
        <v>1003922</v>
      </c>
      <c r="V1143" s="88">
        <f t="shared" si="77"/>
        <v>1694246</v>
      </c>
      <c r="W1143" s="56">
        <v>86296</v>
      </c>
      <c r="X1143" s="56">
        <v>80109</v>
      </c>
      <c r="Y1143" s="56">
        <v>312197</v>
      </c>
      <c r="Z1143" s="56">
        <v>152</v>
      </c>
      <c r="AA1143" s="88">
        <f t="shared" si="78"/>
        <v>478754</v>
      </c>
      <c r="AB1143" s="56">
        <v>358125</v>
      </c>
      <c r="AC1143" s="56">
        <v>-7762</v>
      </c>
      <c r="AD1143" s="56">
        <f t="shared" si="79"/>
        <v>350363</v>
      </c>
      <c r="AE1143" s="56">
        <v>198019</v>
      </c>
      <c r="AF1143" s="88">
        <v>548382</v>
      </c>
      <c r="AG1143" s="56"/>
      <c r="AH1143" s="56"/>
      <c r="AI1143" s="56"/>
    </row>
    <row r="1144" spans="1:35">
      <c r="A1144" s="4"/>
      <c r="B1144" s="2">
        <v>4</v>
      </c>
      <c r="C1144" s="4" t="s">
        <v>393</v>
      </c>
      <c r="D1144" s="18" t="s">
        <v>3416</v>
      </c>
      <c r="E1144" s="18" t="s">
        <v>3417</v>
      </c>
      <c r="F1144" s="18"/>
      <c r="G1144" s="19" t="s">
        <v>3418</v>
      </c>
      <c r="H1144" s="34">
        <v>1.16409357E-4</v>
      </c>
      <c r="I1144" s="55">
        <v>4360117</v>
      </c>
      <c r="J1144" s="55">
        <v>-369862</v>
      </c>
      <c r="K1144" s="55">
        <v>-736</v>
      </c>
      <c r="L1144" s="55">
        <v>491279</v>
      </c>
      <c r="M1144" s="55">
        <v>37076</v>
      </c>
      <c r="N1144" s="87">
        <v>0</v>
      </c>
      <c r="O1144" s="55">
        <v>87622</v>
      </c>
      <c r="P1144" s="55">
        <v>-206559</v>
      </c>
      <c r="Q1144" s="56">
        <f t="shared" si="76"/>
        <v>4398937</v>
      </c>
      <c r="R1144" s="56">
        <v>68974</v>
      </c>
      <c r="S1144" s="56">
        <v>134072</v>
      </c>
      <c r="T1144" s="56">
        <v>847681</v>
      </c>
      <c r="U1144" s="56">
        <v>733015</v>
      </c>
      <c r="V1144" s="88">
        <f t="shared" si="77"/>
        <v>1783742</v>
      </c>
      <c r="W1144" s="56">
        <v>131350</v>
      </c>
      <c r="X1144" s="56">
        <v>121933</v>
      </c>
      <c r="Y1144" s="56">
        <v>475188</v>
      </c>
      <c r="Z1144" s="56">
        <v>53776</v>
      </c>
      <c r="AA1144" s="88">
        <f t="shared" si="78"/>
        <v>782247</v>
      </c>
      <c r="AB1144" s="56">
        <v>491279</v>
      </c>
      <c r="AC1144" s="56">
        <v>42001</v>
      </c>
      <c r="AD1144" s="56">
        <f t="shared" si="79"/>
        <v>533280</v>
      </c>
      <c r="AE1144" s="56">
        <v>140158</v>
      </c>
      <c r="AF1144" s="88">
        <v>673438</v>
      </c>
      <c r="AG1144" s="56"/>
      <c r="AH1144" s="56"/>
      <c r="AI1144" s="56"/>
    </row>
    <row r="1145" spans="1:35">
      <c r="A1145" s="4"/>
      <c r="B1145" s="2">
        <v>4</v>
      </c>
      <c r="C1145" s="4" t="s">
        <v>393</v>
      </c>
      <c r="D1145" s="18" t="s">
        <v>3419</v>
      </c>
      <c r="E1145" s="18" t="s">
        <v>3420</v>
      </c>
      <c r="F1145" s="18"/>
      <c r="G1145" s="19" t="s">
        <v>3421</v>
      </c>
      <c r="H1145" s="34">
        <v>1.9293709999999999E-5</v>
      </c>
      <c r="I1145" s="55">
        <v>694319</v>
      </c>
      <c r="J1145" s="55">
        <v>-61301</v>
      </c>
      <c r="K1145" s="55">
        <v>-122</v>
      </c>
      <c r="L1145" s="55">
        <v>85609</v>
      </c>
      <c r="M1145" s="55">
        <v>6144</v>
      </c>
      <c r="N1145" s="87">
        <v>0</v>
      </c>
      <c r="O1145" s="55">
        <v>14522</v>
      </c>
      <c r="P1145" s="55">
        <v>-10090</v>
      </c>
      <c r="Q1145" s="56">
        <f t="shared" si="76"/>
        <v>729081</v>
      </c>
      <c r="R1145" s="56">
        <v>11432</v>
      </c>
      <c r="S1145" s="56">
        <v>22221</v>
      </c>
      <c r="T1145" s="56">
        <v>140495</v>
      </c>
      <c r="U1145" s="56">
        <v>217402</v>
      </c>
      <c r="V1145" s="88">
        <f t="shared" si="77"/>
        <v>391550</v>
      </c>
      <c r="W1145" s="56">
        <v>21770</v>
      </c>
      <c r="X1145" s="56">
        <v>20209</v>
      </c>
      <c r="Y1145" s="56">
        <v>78758</v>
      </c>
      <c r="Z1145" s="56">
        <v>45</v>
      </c>
      <c r="AA1145" s="88">
        <f t="shared" si="78"/>
        <v>120782</v>
      </c>
      <c r="AB1145" s="56">
        <v>85609</v>
      </c>
      <c r="AC1145" s="56">
        <v>2777</v>
      </c>
      <c r="AD1145" s="56">
        <f t="shared" si="79"/>
        <v>88386</v>
      </c>
      <c r="AE1145" s="56">
        <v>43488</v>
      </c>
      <c r="AF1145" s="88">
        <v>131874</v>
      </c>
      <c r="AG1145" s="56"/>
      <c r="AH1145" s="56"/>
      <c r="AI1145" s="56"/>
    </row>
    <row r="1146" spans="1:35">
      <c r="A1146" s="4"/>
      <c r="B1146" s="2">
        <v>4</v>
      </c>
      <c r="C1146" s="4" t="s">
        <v>393</v>
      </c>
      <c r="D1146" s="18" t="s">
        <v>3422</v>
      </c>
      <c r="E1146" s="18" t="s">
        <v>3423</v>
      </c>
      <c r="F1146" s="18"/>
      <c r="G1146" s="19" t="s">
        <v>3424</v>
      </c>
      <c r="H1146" s="34">
        <v>1.8120998999999999E-5</v>
      </c>
      <c r="I1146" s="55">
        <v>741509</v>
      </c>
      <c r="J1146" s="55">
        <v>-57575</v>
      </c>
      <c r="K1146" s="55">
        <v>-115</v>
      </c>
      <c r="L1146" s="55">
        <v>67206</v>
      </c>
      <c r="M1146" s="55">
        <v>5771</v>
      </c>
      <c r="N1146" s="87">
        <v>0</v>
      </c>
      <c r="O1146" s="55">
        <v>13640</v>
      </c>
      <c r="P1146" s="55">
        <v>-85670</v>
      </c>
      <c r="Q1146" s="56">
        <f t="shared" si="76"/>
        <v>684766</v>
      </c>
      <c r="R1146" s="56">
        <v>10737</v>
      </c>
      <c r="S1146" s="56">
        <v>20870</v>
      </c>
      <c r="T1146" s="56">
        <v>131955</v>
      </c>
      <c r="U1146" s="56">
        <v>181026</v>
      </c>
      <c r="V1146" s="88">
        <f t="shared" si="77"/>
        <v>344588</v>
      </c>
      <c r="W1146" s="56">
        <v>20447</v>
      </c>
      <c r="X1146" s="56">
        <v>18981</v>
      </c>
      <c r="Y1146" s="56">
        <v>73971</v>
      </c>
      <c r="Z1146" s="56">
        <v>46192</v>
      </c>
      <c r="AA1146" s="88">
        <f t="shared" si="78"/>
        <v>159591</v>
      </c>
      <c r="AB1146" s="56">
        <v>67206</v>
      </c>
      <c r="AC1146" s="56">
        <v>15808</v>
      </c>
      <c r="AD1146" s="56">
        <f t="shared" si="79"/>
        <v>83014</v>
      </c>
      <c r="AE1146" s="56">
        <v>28915</v>
      </c>
      <c r="AF1146" s="88">
        <v>111929</v>
      </c>
      <c r="AG1146" s="56"/>
      <c r="AH1146" s="56"/>
      <c r="AI1146" s="56"/>
    </row>
    <row r="1147" spans="1:35">
      <c r="A1147" s="4"/>
      <c r="B1147" s="2">
        <v>4</v>
      </c>
      <c r="C1147" s="4" t="s">
        <v>393</v>
      </c>
      <c r="D1147" s="18" t="s">
        <v>3425</v>
      </c>
      <c r="E1147" s="18" t="s">
        <v>3426</v>
      </c>
      <c r="F1147" s="18"/>
      <c r="G1147" s="19" t="s">
        <v>3427</v>
      </c>
      <c r="H1147" s="34">
        <v>5.7742643999999999E-5</v>
      </c>
      <c r="I1147" s="55">
        <v>2180306</v>
      </c>
      <c r="J1147" s="55">
        <v>-183463</v>
      </c>
      <c r="K1147" s="55">
        <v>-365</v>
      </c>
      <c r="L1147" s="55">
        <v>241097</v>
      </c>
      <c r="M1147" s="55">
        <v>18391</v>
      </c>
      <c r="N1147" s="87">
        <v>0</v>
      </c>
      <c r="O1147" s="55">
        <v>43463</v>
      </c>
      <c r="P1147" s="55">
        <v>-117420</v>
      </c>
      <c r="Q1147" s="56">
        <f t="shared" si="76"/>
        <v>2182009</v>
      </c>
      <c r="R1147" s="56">
        <v>34213</v>
      </c>
      <c r="S1147" s="56">
        <v>66504</v>
      </c>
      <c r="T1147" s="56">
        <v>420476</v>
      </c>
      <c r="U1147" s="56">
        <v>510148</v>
      </c>
      <c r="V1147" s="88">
        <f t="shared" si="77"/>
        <v>1031341</v>
      </c>
      <c r="W1147" s="56">
        <v>65154</v>
      </c>
      <c r="X1147" s="56">
        <v>60482</v>
      </c>
      <c r="Y1147" s="56">
        <v>235708</v>
      </c>
      <c r="Z1147" s="56">
        <v>12318</v>
      </c>
      <c r="AA1147" s="88">
        <f t="shared" si="78"/>
        <v>373662</v>
      </c>
      <c r="AB1147" s="56">
        <v>241097</v>
      </c>
      <c r="AC1147" s="56">
        <v>23426</v>
      </c>
      <c r="AD1147" s="56">
        <f t="shared" si="79"/>
        <v>264523</v>
      </c>
      <c r="AE1147" s="56">
        <v>101903</v>
      </c>
      <c r="AF1147" s="88">
        <v>366426</v>
      </c>
      <c r="AG1147" s="56"/>
      <c r="AH1147" s="56"/>
      <c r="AI1147" s="56"/>
    </row>
    <row r="1148" spans="1:35">
      <c r="A1148" s="4"/>
      <c r="B1148" s="2">
        <v>4</v>
      </c>
      <c r="C1148" s="4" t="s">
        <v>393</v>
      </c>
      <c r="D1148" s="18" t="s">
        <v>3428</v>
      </c>
      <c r="E1148" s="18" t="s">
        <v>3429</v>
      </c>
      <c r="F1148" s="18"/>
      <c r="G1148" s="19" t="s">
        <v>3430</v>
      </c>
      <c r="H1148" s="34">
        <v>3.1067244099999998E-4</v>
      </c>
      <c r="I1148" s="55">
        <v>11132392</v>
      </c>
      <c r="J1148" s="55">
        <v>-987085</v>
      </c>
      <c r="K1148" s="55">
        <v>-1963</v>
      </c>
      <c r="L1148" s="55">
        <v>1385519</v>
      </c>
      <c r="M1148" s="55">
        <v>98948</v>
      </c>
      <c r="N1148" s="87">
        <v>0</v>
      </c>
      <c r="O1148" s="55">
        <v>233845</v>
      </c>
      <c r="P1148" s="55">
        <v>-121806</v>
      </c>
      <c r="Q1148" s="56">
        <f t="shared" si="76"/>
        <v>11739850</v>
      </c>
      <c r="R1148" s="56">
        <v>184079</v>
      </c>
      <c r="S1148" s="56">
        <v>357810</v>
      </c>
      <c r="T1148" s="56">
        <v>2262285</v>
      </c>
      <c r="U1148" s="56">
        <v>2189037</v>
      </c>
      <c r="V1148" s="88">
        <f t="shared" si="77"/>
        <v>4993211</v>
      </c>
      <c r="W1148" s="56">
        <v>350545</v>
      </c>
      <c r="X1148" s="56">
        <v>325413</v>
      </c>
      <c r="Y1148" s="56">
        <v>1268179</v>
      </c>
      <c r="Z1148" s="56">
        <v>991</v>
      </c>
      <c r="AA1148" s="88">
        <f t="shared" si="78"/>
        <v>1945128</v>
      </c>
      <c r="AB1148" s="56">
        <v>1385519</v>
      </c>
      <c r="AC1148" s="56">
        <v>37695</v>
      </c>
      <c r="AD1148" s="56">
        <f t="shared" si="79"/>
        <v>1423214</v>
      </c>
      <c r="AE1148" s="56">
        <v>438228</v>
      </c>
      <c r="AF1148" s="88">
        <v>1861442</v>
      </c>
      <c r="AG1148" s="56"/>
      <c r="AH1148" s="56"/>
      <c r="AI1148" s="56"/>
    </row>
    <row r="1149" spans="1:35">
      <c r="A1149" s="4"/>
      <c r="B1149" s="2">
        <v>4</v>
      </c>
      <c r="C1149" s="4" t="s">
        <v>393</v>
      </c>
      <c r="D1149" s="18" t="s">
        <v>3431</v>
      </c>
      <c r="E1149" s="18" t="s">
        <v>3432</v>
      </c>
      <c r="F1149" s="18"/>
      <c r="G1149" s="19" t="s">
        <v>3433</v>
      </c>
      <c r="H1149" s="34">
        <v>2.9756834999999998E-5</v>
      </c>
      <c r="I1149" s="55">
        <v>1082800</v>
      </c>
      <c r="J1149" s="55">
        <v>-94545</v>
      </c>
      <c r="K1149" s="55">
        <v>-188</v>
      </c>
      <c r="L1149" s="55">
        <v>130270</v>
      </c>
      <c r="M1149" s="55">
        <v>9477</v>
      </c>
      <c r="N1149" s="87">
        <v>0</v>
      </c>
      <c r="O1149" s="55">
        <v>22398</v>
      </c>
      <c r="P1149" s="55">
        <v>-25745</v>
      </c>
      <c r="Q1149" s="56">
        <f t="shared" si="76"/>
        <v>1124467</v>
      </c>
      <c r="R1149" s="56">
        <v>17631</v>
      </c>
      <c r="S1149" s="56">
        <v>34272</v>
      </c>
      <c r="T1149" s="56">
        <v>216686</v>
      </c>
      <c r="U1149" s="56">
        <v>368327</v>
      </c>
      <c r="V1149" s="88">
        <f t="shared" si="77"/>
        <v>636916</v>
      </c>
      <c r="W1149" s="56">
        <v>33576</v>
      </c>
      <c r="X1149" s="56">
        <v>31169</v>
      </c>
      <c r="Y1149" s="56">
        <v>121469</v>
      </c>
      <c r="Z1149" s="56">
        <v>61</v>
      </c>
      <c r="AA1149" s="88">
        <f t="shared" si="78"/>
        <v>186275</v>
      </c>
      <c r="AB1149" s="56">
        <v>130270</v>
      </c>
      <c r="AC1149" s="56">
        <v>6048</v>
      </c>
      <c r="AD1149" s="56">
        <f t="shared" si="79"/>
        <v>136318</v>
      </c>
      <c r="AE1149" s="56">
        <v>73892</v>
      </c>
      <c r="AF1149" s="88">
        <v>210210</v>
      </c>
      <c r="AG1149" s="56"/>
      <c r="AH1149" s="56"/>
      <c r="AI1149" s="56"/>
    </row>
    <row r="1150" spans="1:35">
      <c r="A1150" s="4"/>
      <c r="B1150" s="2">
        <v>4</v>
      </c>
      <c r="C1150" s="4" t="s">
        <v>393</v>
      </c>
      <c r="D1150" s="18" t="s">
        <v>3434</v>
      </c>
      <c r="E1150" s="18" t="s">
        <v>3435</v>
      </c>
      <c r="F1150" s="18"/>
      <c r="G1150" s="19" t="s">
        <v>3436</v>
      </c>
      <c r="H1150" s="34">
        <v>2.1938604300000001E-4</v>
      </c>
      <c r="I1150" s="55">
        <v>7665111</v>
      </c>
      <c r="J1150" s="55">
        <v>-697045</v>
      </c>
      <c r="K1150" s="55">
        <v>-1386</v>
      </c>
      <c r="L1150" s="55">
        <v>1007376</v>
      </c>
      <c r="M1150" s="55">
        <v>69873</v>
      </c>
      <c r="N1150" s="87">
        <v>0</v>
      </c>
      <c r="O1150" s="55">
        <v>165133</v>
      </c>
      <c r="P1150" s="55">
        <v>81210</v>
      </c>
      <c r="Q1150" s="56">
        <f t="shared" si="76"/>
        <v>8290272</v>
      </c>
      <c r="R1150" s="56">
        <v>129990</v>
      </c>
      <c r="S1150" s="56">
        <v>252673</v>
      </c>
      <c r="T1150" s="56">
        <v>1597547</v>
      </c>
      <c r="U1150" s="56">
        <v>2043162</v>
      </c>
      <c r="V1150" s="88">
        <f t="shared" si="77"/>
        <v>4023372</v>
      </c>
      <c r="W1150" s="56">
        <v>247543</v>
      </c>
      <c r="X1150" s="56">
        <v>229795</v>
      </c>
      <c r="Y1150" s="56">
        <v>895544</v>
      </c>
      <c r="Z1150" s="56">
        <v>605</v>
      </c>
      <c r="AA1150" s="88">
        <f t="shared" si="78"/>
        <v>1373487</v>
      </c>
      <c r="AB1150" s="56">
        <v>1007376</v>
      </c>
      <c r="AC1150" s="56">
        <v>-2352</v>
      </c>
      <c r="AD1150" s="56">
        <f t="shared" si="79"/>
        <v>1005024</v>
      </c>
      <c r="AE1150" s="56">
        <v>404347</v>
      </c>
      <c r="AF1150" s="88">
        <v>1409371</v>
      </c>
      <c r="AG1150" s="56"/>
      <c r="AH1150" s="56"/>
      <c r="AI1150" s="56"/>
    </row>
    <row r="1151" spans="1:35">
      <c r="A1151" s="4"/>
      <c r="B1151" s="2">
        <v>4</v>
      </c>
      <c r="C1151" s="4" t="s">
        <v>393</v>
      </c>
      <c r="D1151" s="18" t="s">
        <v>3437</v>
      </c>
      <c r="E1151" s="18" t="s">
        <v>3438</v>
      </c>
      <c r="F1151" s="18"/>
      <c r="G1151" s="19" t="s">
        <v>3439</v>
      </c>
      <c r="H1151" s="34">
        <v>6.2960673999999997E-5</v>
      </c>
      <c r="I1151" s="55">
        <v>2457934</v>
      </c>
      <c r="J1151" s="55">
        <v>-200042</v>
      </c>
      <c r="K1151" s="55">
        <v>-398</v>
      </c>
      <c r="L1151" s="55">
        <v>250984</v>
      </c>
      <c r="M1151" s="55">
        <v>20052</v>
      </c>
      <c r="N1151" s="87">
        <v>0</v>
      </c>
      <c r="O1151" s="55">
        <v>47391</v>
      </c>
      <c r="P1151" s="55">
        <v>-196731</v>
      </c>
      <c r="Q1151" s="56">
        <f t="shared" si="76"/>
        <v>2379190</v>
      </c>
      <c r="R1151" s="56">
        <v>37305</v>
      </c>
      <c r="S1151" s="56">
        <v>72513</v>
      </c>
      <c r="T1151" s="56">
        <v>458473</v>
      </c>
      <c r="U1151" s="56">
        <v>722828</v>
      </c>
      <c r="V1151" s="88">
        <f t="shared" si="77"/>
        <v>1291119</v>
      </c>
      <c r="W1151" s="56">
        <v>71041</v>
      </c>
      <c r="X1151" s="56">
        <v>65948</v>
      </c>
      <c r="Y1151" s="56">
        <v>257008</v>
      </c>
      <c r="Z1151" s="56">
        <v>46252</v>
      </c>
      <c r="AA1151" s="88">
        <f t="shared" si="78"/>
        <v>440249</v>
      </c>
      <c r="AB1151" s="56">
        <v>250984</v>
      </c>
      <c r="AC1151" s="56">
        <v>37444</v>
      </c>
      <c r="AD1151" s="56">
        <f t="shared" si="79"/>
        <v>288428</v>
      </c>
      <c r="AE1151" s="56">
        <v>139403</v>
      </c>
      <c r="AF1151" s="88">
        <v>427831</v>
      </c>
      <c r="AG1151" s="56"/>
      <c r="AH1151" s="56"/>
      <c r="AI1151" s="56"/>
    </row>
    <row r="1152" spans="1:35">
      <c r="A1152" s="4"/>
      <c r="B1152" s="2">
        <v>4</v>
      </c>
      <c r="C1152" s="4" t="s">
        <v>393</v>
      </c>
      <c r="D1152" s="18" t="s">
        <v>3440</v>
      </c>
      <c r="E1152" s="18" t="s">
        <v>3441</v>
      </c>
      <c r="F1152" s="18"/>
      <c r="G1152" s="19" t="s">
        <v>3442</v>
      </c>
      <c r="H1152" s="34">
        <v>3.5857388E-5</v>
      </c>
      <c r="I1152" s="55">
        <v>1389910</v>
      </c>
      <c r="J1152" s="55">
        <v>-113928</v>
      </c>
      <c r="K1152" s="55">
        <v>-227</v>
      </c>
      <c r="L1152" s="55">
        <v>144406</v>
      </c>
      <c r="M1152" s="55">
        <v>11421</v>
      </c>
      <c r="N1152" s="87">
        <v>0</v>
      </c>
      <c r="O1152" s="55">
        <v>26990</v>
      </c>
      <c r="P1152" s="55">
        <v>-103575</v>
      </c>
      <c r="Q1152" s="56">
        <f t="shared" si="76"/>
        <v>1354997</v>
      </c>
      <c r="R1152" s="56">
        <v>21246</v>
      </c>
      <c r="S1152" s="56">
        <v>41298</v>
      </c>
      <c r="T1152" s="56">
        <v>261110</v>
      </c>
      <c r="U1152" s="56">
        <v>347433</v>
      </c>
      <c r="V1152" s="88">
        <f t="shared" si="77"/>
        <v>671087</v>
      </c>
      <c r="W1152" s="56">
        <v>40459</v>
      </c>
      <c r="X1152" s="56">
        <v>37559</v>
      </c>
      <c r="Y1152" s="56">
        <v>146371</v>
      </c>
      <c r="Z1152" s="56">
        <v>30817</v>
      </c>
      <c r="AA1152" s="88">
        <f t="shared" si="78"/>
        <v>255206</v>
      </c>
      <c r="AB1152" s="56">
        <v>144406</v>
      </c>
      <c r="AC1152" s="56">
        <v>19859</v>
      </c>
      <c r="AD1152" s="56">
        <f t="shared" si="79"/>
        <v>164265</v>
      </c>
      <c r="AE1152" s="56">
        <v>65514</v>
      </c>
      <c r="AF1152" s="88">
        <v>229779</v>
      </c>
      <c r="AG1152" s="56"/>
      <c r="AH1152" s="56"/>
      <c r="AI1152" s="56"/>
    </row>
    <row r="1153" spans="1:35">
      <c r="A1153" s="4"/>
      <c r="B1153" s="2">
        <v>4</v>
      </c>
      <c r="C1153" s="4" t="s">
        <v>393</v>
      </c>
      <c r="D1153" s="18" t="s">
        <v>3443</v>
      </c>
      <c r="E1153" s="18" t="s">
        <v>3444</v>
      </c>
      <c r="F1153" s="18"/>
      <c r="G1153" s="19" t="s">
        <v>3445</v>
      </c>
      <c r="H1153" s="34">
        <v>9.2303000000000004E-6</v>
      </c>
      <c r="I1153" s="55">
        <v>365187</v>
      </c>
      <c r="J1153" s="55">
        <v>-29327</v>
      </c>
      <c r="K1153" s="55">
        <v>-58</v>
      </c>
      <c r="L1153" s="55">
        <v>36079</v>
      </c>
      <c r="M1153" s="55">
        <v>2940</v>
      </c>
      <c r="N1153" s="87">
        <v>0</v>
      </c>
      <c r="O1153" s="55">
        <v>6948</v>
      </c>
      <c r="P1153" s="55">
        <v>-32970</v>
      </c>
      <c r="Q1153" s="56">
        <f t="shared" si="76"/>
        <v>348799</v>
      </c>
      <c r="R1153" s="56">
        <v>5469</v>
      </c>
      <c r="S1153" s="56">
        <v>10631</v>
      </c>
      <c r="T1153" s="56">
        <v>67214</v>
      </c>
      <c r="U1153" s="56">
        <v>87992</v>
      </c>
      <c r="V1153" s="88">
        <f t="shared" si="77"/>
        <v>171306</v>
      </c>
      <c r="W1153" s="56">
        <v>10415</v>
      </c>
      <c r="X1153" s="56">
        <v>9668</v>
      </c>
      <c r="Y1153" s="56">
        <v>37678</v>
      </c>
      <c r="Z1153" s="56">
        <v>14212</v>
      </c>
      <c r="AA1153" s="88">
        <f t="shared" si="78"/>
        <v>71973</v>
      </c>
      <c r="AB1153" s="56">
        <v>36079</v>
      </c>
      <c r="AC1153" s="56">
        <v>6206</v>
      </c>
      <c r="AD1153" s="56">
        <f t="shared" si="79"/>
        <v>42285</v>
      </c>
      <c r="AE1153" s="56">
        <v>15481</v>
      </c>
      <c r="AF1153" s="88">
        <v>57766</v>
      </c>
      <c r="AG1153" s="56"/>
      <c r="AH1153" s="56"/>
      <c r="AI1153" s="56"/>
    </row>
    <row r="1154" spans="1:35">
      <c r="A1154" s="4"/>
      <c r="B1154" s="2">
        <v>4</v>
      </c>
      <c r="C1154" s="4" t="s">
        <v>393</v>
      </c>
      <c r="D1154" s="18" t="s">
        <v>3446</v>
      </c>
      <c r="E1154" s="18" t="s">
        <v>3447</v>
      </c>
      <c r="F1154" s="18"/>
      <c r="G1154" s="19" t="s">
        <v>3448</v>
      </c>
      <c r="H1154" s="34">
        <v>7.3104971000000006E-5</v>
      </c>
      <c r="I1154" s="55">
        <v>2665961</v>
      </c>
      <c r="J1154" s="55">
        <v>-232273</v>
      </c>
      <c r="K1154" s="55">
        <v>-462</v>
      </c>
      <c r="L1154" s="55">
        <v>319183</v>
      </c>
      <c r="M1154" s="55">
        <v>23283</v>
      </c>
      <c r="N1154" s="87">
        <v>0</v>
      </c>
      <c r="O1154" s="55">
        <v>55026</v>
      </c>
      <c r="P1154" s="55">
        <v>-68190</v>
      </c>
      <c r="Q1154" s="56">
        <f t="shared" si="76"/>
        <v>2762528</v>
      </c>
      <c r="R1154" s="56">
        <v>43316</v>
      </c>
      <c r="S1154" s="56">
        <v>84197</v>
      </c>
      <c r="T1154" s="56">
        <v>532343</v>
      </c>
      <c r="U1154" s="56">
        <v>327035</v>
      </c>
      <c r="V1154" s="88">
        <f t="shared" si="77"/>
        <v>986891</v>
      </c>
      <c r="W1154" s="56">
        <v>82487</v>
      </c>
      <c r="X1154" s="56">
        <v>76574</v>
      </c>
      <c r="Y1154" s="56">
        <v>298418</v>
      </c>
      <c r="Z1154" s="56">
        <v>1277</v>
      </c>
      <c r="AA1154" s="88">
        <f t="shared" si="78"/>
        <v>458756</v>
      </c>
      <c r="AB1154" s="56">
        <v>319183</v>
      </c>
      <c r="AC1154" s="56">
        <v>15716</v>
      </c>
      <c r="AD1154" s="56">
        <f t="shared" si="79"/>
        <v>334899</v>
      </c>
      <c r="AE1154" s="56">
        <v>66459</v>
      </c>
      <c r="AF1154" s="88">
        <v>401358</v>
      </c>
      <c r="AG1154" s="56"/>
      <c r="AH1154" s="56"/>
      <c r="AI1154" s="56"/>
    </row>
    <row r="1155" spans="1:35">
      <c r="A1155" s="4"/>
      <c r="B1155" s="2">
        <v>4</v>
      </c>
      <c r="C1155" s="4" t="s">
        <v>393</v>
      </c>
      <c r="D1155" s="18" t="s">
        <v>3449</v>
      </c>
      <c r="E1155" s="18" t="s">
        <v>3450</v>
      </c>
      <c r="F1155" s="18"/>
      <c r="G1155" s="19" t="s">
        <v>3451</v>
      </c>
      <c r="H1155" s="34">
        <v>7.3635271499999998E-4</v>
      </c>
      <c r="I1155" s="55">
        <v>27162660</v>
      </c>
      <c r="J1155" s="55">
        <v>-2339579</v>
      </c>
      <c r="K1155" s="55">
        <v>-4653</v>
      </c>
      <c r="L1155" s="55">
        <v>3169245</v>
      </c>
      <c r="M1155" s="55">
        <v>234524</v>
      </c>
      <c r="N1155" s="87">
        <v>0</v>
      </c>
      <c r="O1155" s="55">
        <v>554257</v>
      </c>
      <c r="P1155" s="55">
        <v>-950780</v>
      </c>
      <c r="Q1155" s="56">
        <f t="shared" si="76"/>
        <v>27825674</v>
      </c>
      <c r="R1155" s="56">
        <v>436301</v>
      </c>
      <c r="S1155" s="56">
        <v>848077</v>
      </c>
      <c r="T1155" s="56">
        <v>5362045</v>
      </c>
      <c r="U1155" s="56">
        <v>5880751</v>
      </c>
      <c r="V1155" s="88">
        <f t="shared" si="77"/>
        <v>12527174</v>
      </c>
      <c r="W1155" s="56">
        <v>830858</v>
      </c>
      <c r="X1155" s="56">
        <v>771291</v>
      </c>
      <c r="Y1155" s="56">
        <v>3005825</v>
      </c>
      <c r="Z1155" s="56">
        <v>2178</v>
      </c>
      <c r="AA1155" s="88">
        <f t="shared" si="78"/>
        <v>4610152</v>
      </c>
      <c r="AB1155" s="56">
        <v>3169245</v>
      </c>
      <c r="AC1155" s="56">
        <v>204042</v>
      </c>
      <c r="AD1155" s="56">
        <f t="shared" si="79"/>
        <v>3373287</v>
      </c>
      <c r="AE1155" s="56">
        <v>1192646</v>
      </c>
      <c r="AF1155" s="88">
        <v>4565933</v>
      </c>
      <c r="AG1155" s="56"/>
      <c r="AH1155" s="56"/>
      <c r="AI1155" s="56"/>
    </row>
    <row r="1156" spans="1:35">
      <c r="A1156" s="4"/>
      <c r="B1156" s="2">
        <v>4</v>
      </c>
      <c r="C1156" s="4" t="s">
        <v>393</v>
      </c>
      <c r="D1156" s="18" t="s">
        <v>3452</v>
      </c>
      <c r="E1156" s="18" t="s">
        <v>3453</v>
      </c>
      <c r="F1156" s="18"/>
      <c r="G1156" s="19" t="s">
        <v>3454</v>
      </c>
      <c r="H1156" s="34">
        <v>5.769134E-6</v>
      </c>
      <c r="I1156" s="55">
        <v>161049</v>
      </c>
      <c r="J1156" s="55">
        <v>-18330</v>
      </c>
      <c r="K1156" s="55">
        <v>-36</v>
      </c>
      <c r="L1156" s="55">
        <v>32473</v>
      </c>
      <c r="M1156" s="55">
        <v>1838</v>
      </c>
      <c r="N1156" s="87">
        <v>0</v>
      </c>
      <c r="O1156" s="55">
        <v>4342</v>
      </c>
      <c r="P1156" s="55">
        <v>36671</v>
      </c>
      <c r="Q1156" s="56">
        <f t="shared" si="76"/>
        <v>218007</v>
      </c>
      <c r="R1156" s="56">
        <v>3418</v>
      </c>
      <c r="S1156" s="56">
        <v>6644</v>
      </c>
      <c r="T1156" s="56">
        <v>42010</v>
      </c>
      <c r="U1156" s="56">
        <v>93334</v>
      </c>
      <c r="V1156" s="88">
        <f t="shared" si="77"/>
        <v>145406</v>
      </c>
      <c r="W1156" s="56">
        <v>6510</v>
      </c>
      <c r="X1156" s="56">
        <v>6043</v>
      </c>
      <c r="Y1156" s="56">
        <v>23550</v>
      </c>
      <c r="Z1156" s="56">
        <v>10</v>
      </c>
      <c r="AA1156" s="88">
        <f t="shared" si="78"/>
        <v>36113</v>
      </c>
      <c r="AB1156" s="56">
        <v>32473</v>
      </c>
      <c r="AC1156" s="56">
        <v>-6044</v>
      </c>
      <c r="AD1156" s="56">
        <f t="shared" si="79"/>
        <v>26429</v>
      </c>
      <c r="AE1156" s="56">
        <v>17671</v>
      </c>
      <c r="AF1156" s="88">
        <v>44100</v>
      </c>
      <c r="AG1156" s="56"/>
      <c r="AH1156" s="56"/>
      <c r="AI1156" s="56"/>
    </row>
    <row r="1157" spans="1:35">
      <c r="A1157" s="4"/>
      <c r="B1157" s="2">
        <v>4</v>
      </c>
      <c r="C1157" s="4" t="s">
        <v>393</v>
      </c>
      <c r="D1157" s="18" t="s">
        <v>3455</v>
      </c>
      <c r="E1157" s="18" t="s">
        <v>3456</v>
      </c>
      <c r="F1157" s="18"/>
      <c r="G1157" s="19" t="s">
        <v>3457</v>
      </c>
      <c r="H1157" s="34">
        <v>3.6198028199999998E-4</v>
      </c>
      <c r="I1157" s="55">
        <v>13395838</v>
      </c>
      <c r="J1157" s="55">
        <v>-1150103</v>
      </c>
      <c r="K1157" s="55">
        <v>-2287</v>
      </c>
      <c r="L1157" s="55">
        <v>1551595</v>
      </c>
      <c r="M1157" s="55">
        <v>115289</v>
      </c>
      <c r="N1157" s="87">
        <v>0</v>
      </c>
      <c r="O1157" s="55">
        <v>272465</v>
      </c>
      <c r="P1157" s="55">
        <v>-504100</v>
      </c>
      <c r="Q1157" s="56">
        <f t="shared" si="76"/>
        <v>13678697</v>
      </c>
      <c r="R1157" s="56">
        <v>214479</v>
      </c>
      <c r="S1157" s="56">
        <v>416902</v>
      </c>
      <c r="T1157" s="56">
        <v>2635904</v>
      </c>
      <c r="U1157" s="56">
        <v>2564602</v>
      </c>
      <c r="V1157" s="88">
        <f t="shared" si="77"/>
        <v>5831887</v>
      </c>
      <c r="W1157" s="56">
        <v>408438</v>
      </c>
      <c r="X1157" s="56">
        <v>379155</v>
      </c>
      <c r="Y1157" s="56">
        <v>1477620</v>
      </c>
      <c r="Z1157" s="56">
        <v>1137</v>
      </c>
      <c r="AA1157" s="88">
        <f t="shared" si="78"/>
        <v>2266350</v>
      </c>
      <c r="AB1157" s="56">
        <v>1551595</v>
      </c>
      <c r="AC1157" s="56">
        <v>106664</v>
      </c>
      <c r="AD1157" s="56">
        <f t="shared" si="79"/>
        <v>1658259</v>
      </c>
      <c r="AE1157" s="56">
        <v>522252</v>
      </c>
      <c r="AF1157" s="88">
        <v>2180511</v>
      </c>
      <c r="AG1157" s="56"/>
      <c r="AH1157" s="56"/>
      <c r="AI1157" s="56"/>
    </row>
    <row r="1158" spans="1:35">
      <c r="A1158" s="4"/>
      <c r="B1158" s="2">
        <v>4</v>
      </c>
      <c r="C1158" s="4" t="s">
        <v>393</v>
      </c>
      <c r="D1158" s="18" t="s">
        <v>3458</v>
      </c>
      <c r="E1158" s="18" t="s">
        <v>3459</v>
      </c>
      <c r="F1158" s="18"/>
      <c r="G1158" s="19" t="s">
        <v>3460</v>
      </c>
      <c r="H1158" s="34">
        <v>1.3460935499999999E-4</v>
      </c>
      <c r="I1158" s="55">
        <v>4938669</v>
      </c>
      <c r="J1158" s="55">
        <v>-427688</v>
      </c>
      <c r="K1158" s="55">
        <v>-851</v>
      </c>
      <c r="L1158" s="55">
        <v>583314</v>
      </c>
      <c r="M1158" s="55">
        <v>42872</v>
      </c>
      <c r="N1158" s="87">
        <v>0</v>
      </c>
      <c r="O1158" s="55">
        <v>101322</v>
      </c>
      <c r="P1158" s="55">
        <v>-150951</v>
      </c>
      <c r="Q1158" s="56">
        <f t="shared" si="76"/>
        <v>5086687</v>
      </c>
      <c r="R1158" s="56">
        <v>79758</v>
      </c>
      <c r="S1158" s="56">
        <v>155033</v>
      </c>
      <c r="T1158" s="56">
        <v>980212</v>
      </c>
      <c r="U1158" s="56">
        <v>937315</v>
      </c>
      <c r="V1158" s="88">
        <f t="shared" si="77"/>
        <v>2152318</v>
      </c>
      <c r="W1158" s="56">
        <v>151886</v>
      </c>
      <c r="X1158" s="56">
        <v>140996</v>
      </c>
      <c r="Y1158" s="56">
        <v>549481</v>
      </c>
      <c r="Z1158" s="56">
        <v>428</v>
      </c>
      <c r="AA1158" s="88">
        <f t="shared" si="78"/>
        <v>842791</v>
      </c>
      <c r="AB1158" s="56">
        <v>583314</v>
      </c>
      <c r="AC1158" s="56">
        <v>33342</v>
      </c>
      <c r="AD1158" s="56">
        <f t="shared" si="79"/>
        <v>616656</v>
      </c>
      <c r="AE1158" s="56">
        <v>190058</v>
      </c>
      <c r="AF1158" s="88">
        <v>806714</v>
      </c>
      <c r="AG1158" s="56"/>
      <c r="AH1158" s="56"/>
      <c r="AI1158" s="56"/>
    </row>
    <row r="1159" spans="1:35">
      <c r="A1159" s="4"/>
      <c r="B1159" s="2">
        <v>4</v>
      </c>
      <c r="C1159" s="4" t="s">
        <v>393</v>
      </c>
      <c r="D1159" s="18" t="s">
        <v>3461</v>
      </c>
      <c r="E1159" s="18" t="s">
        <v>3462</v>
      </c>
      <c r="F1159" s="18"/>
      <c r="G1159" s="19" t="s">
        <v>3463</v>
      </c>
      <c r="H1159" s="34">
        <v>1.18892E-5</v>
      </c>
      <c r="I1159" s="55">
        <v>621712</v>
      </c>
      <c r="J1159" s="55">
        <v>-37775</v>
      </c>
      <c r="K1159" s="55">
        <v>-75</v>
      </c>
      <c r="L1159" s="55">
        <v>24128</v>
      </c>
      <c r="M1159" s="55">
        <v>3787</v>
      </c>
      <c r="N1159" s="87">
        <v>0</v>
      </c>
      <c r="O1159" s="55">
        <v>8949</v>
      </c>
      <c r="P1159" s="55">
        <v>-171451</v>
      </c>
      <c r="Q1159" s="56">
        <f t="shared" si="76"/>
        <v>449275</v>
      </c>
      <c r="R1159" s="56">
        <v>7045</v>
      </c>
      <c r="S1159" s="56">
        <v>13693</v>
      </c>
      <c r="T1159" s="56">
        <v>86576</v>
      </c>
      <c r="U1159" s="56">
        <v>148895</v>
      </c>
      <c r="V1159" s="88">
        <f t="shared" si="77"/>
        <v>256209</v>
      </c>
      <c r="W1159" s="56">
        <v>13415</v>
      </c>
      <c r="X1159" s="56">
        <v>12453</v>
      </c>
      <c r="Y1159" s="56">
        <v>48532</v>
      </c>
      <c r="Z1159" s="56">
        <v>133986</v>
      </c>
      <c r="AA1159" s="88">
        <f t="shared" si="78"/>
        <v>208386</v>
      </c>
      <c r="AB1159" s="56">
        <v>24128</v>
      </c>
      <c r="AC1159" s="56">
        <v>30337</v>
      </c>
      <c r="AD1159" s="56">
        <f t="shared" si="79"/>
        <v>54465</v>
      </c>
      <c r="AE1159" s="56">
        <v>7154</v>
      </c>
      <c r="AF1159" s="88">
        <v>61619</v>
      </c>
      <c r="AG1159" s="56"/>
      <c r="AH1159" s="56"/>
      <c r="AI1159" s="56"/>
    </row>
    <row r="1160" spans="1:35">
      <c r="A1160" s="4"/>
      <c r="B1160" s="2">
        <v>4</v>
      </c>
      <c r="C1160" s="4" t="s">
        <v>393</v>
      </c>
      <c r="D1160" s="18" t="s">
        <v>3464</v>
      </c>
      <c r="E1160" s="18" t="s">
        <v>3465</v>
      </c>
      <c r="F1160" s="18"/>
      <c r="G1160" s="19" t="s">
        <v>3466</v>
      </c>
      <c r="H1160" s="34">
        <v>1.1155673800000001E-4</v>
      </c>
      <c r="I1160" s="55">
        <v>4056613</v>
      </c>
      <c r="J1160" s="55">
        <v>-354444</v>
      </c>
      <c r="K1160" s="55">
        <v>-705</v>
      </c>
      <c r="L1160" s="55">
        <v>488776</v>
      </c>
      <c r="M1160" s="55">
        <v>35530</v>
      </c>
      <c r="N1160" s="87">
        <v>0</v>
      </c>
      <c r="O1160" s="55">
        <v>83970</v>
      </c>
      <c r="P1160" s="55">
        <v>-94177</v>
      </c>
      <c r="Q1160" s="56">
        <f t="shared" si="76"/>
        <v>4215563</v>
      </c>
      <c r="R1160" s="56">
        <v>66099</v>
      </c>
      <c r="S1160" s="56">
        <v>128483</v>
      </c>
      <c r="T1160" s="56">
        <v>812345</v>
      </c>
      <c r="U1160" s="56">
        <v>1077106</v>
      </c>
      <c r="V1160" s="88">
        <f t="shared" si="77"/>
        <v>2084033</v>
      </c>
      <c r="W1160" s="56">
        <v>125874</v>
      </c>
      <c r="X1160" s="56">
        <v>116850</v>
      </c>
      <c r="Y1160" s="56">
        <v>455380</v>
      </c>
      <c r="Z1160" s="56">
        <v>293</v>
      </c>
      <c r="AA1160" s="88">
        <f t="shared" si="78"/>
        <v>698397</v>
      </c>
      <c r="AB1160" s="56">
        <v>488776</v>
      </c>
      <c r="AC1160" s="56">
        <v>22274</v>
      </c>
      <c r="AD1160" s="56">
        <f t="shared" si="79"/>
        <v>511050</v>
      </c>
      <c r="AE1160" s="56">
        <v>216515</v>
      </c>
      <c r="AF1160" s="88">
        <v>727565</v>
      </c>
      <c r="AG1160" s="56"/>
      <c r="AH1160" s="56"/>
      <c r="AI1160" s="56"/>
    </row>
    <row r="1161" spans="1:35">
      <c r="A1161" s="4"/>
      <c r="B1161" s="2">
        <v>4</v>
      </c>
      <c r="C1161" s="4" t="s">
        <v>393</v>
      </c>
      <c r="D1161" s="18" t="s">
        <v>3467</v>
      </c>
      <c r="E1161" s="18" t="s">
        <v>3468</v>
      </c>
      <c r="F1161" s="18"/>
      <c r="G1161" s="19" t="s">
        <v>3469</v>
      </c>
      <c r="H1161" s="34">
        <v>2.39979617E-4</v>
      </c>
      <c r="I1161" s="55">
        <v>8987894</v>
      </c>
      <c r="J1161" s="55">
        <v>-762476</v>
      </c>
      <c r="K1161" s="55">
        <v>-1516</v>
      </c>
      <c r="L1161" s="55">
        <v>1012860</v>
      </c>
      <c r="M1161" s="55">
        <v>76432</v>
      </c>
      <c r="N1161" s="87">
        <v>0</v>
      </c>
      <c r="O1161" s="55">
        <v>180634</v>
      </c>
      <c r="P1161" s="55">
        <v>-425355</v>
      </c>
      <c r="Q1161" s="56">
        <f t="shared" si="76"/>
        <v>9068473</v>
      </c>
      <c r="R1161" s="56">
        <v>142192</v>
      </c>
      <c r="S1161" s="56">
        <v>276391</v>
      </c>
      <c r="T1161" s="56">
        <v>1747507</v>
      </c>
      <c r="U1161" s="56">
        <v>4255348</v>
      </c>
      <c r="V1161" s="88">
        <f t="shared" si="77"/>
        <v>6421438</v>
      </c>
      <c r="W1161" s="56">
        <v>270779</v>
      </c>
      <c r="X1161" s="56">
        <v>251366</v>
      </c>
      <c r="Y1161" s="56">
        <v>979608</v>
      </c>
      <c r="Z1161" s="56">
        <v>227</v>
      </c>
      <c r="AA1161" s="88">
        <f t="shared" si="78"/>
        <v>1501980</v>
      </c>
      <c r="AB1161" s="56">
        <v>1012860</v>
      </c>
      <c r="AC1161" s="56">
        <v>86505</v>
      </c>
      <c r="AD1161" s="56">
        <f t="shared" si="79"/>
        <v>1099365</v>
      </c>
      <c r="AE1161" s="56">
        <v>856942</v>
      </c>
      <c r="AF1161" s="88">
        <v>1956307</v>
      </c>
      <c r="AG1161" s="56"/>
      <c r="AH1161" s="56"/>
      <c r="AI1161" s="56"/>
    </row>
    <row r="1162" spans="1:35">
      <c r="A1162" s="4"/>
      <c r="B1162" s="2">
        <v>4</v>
      </c>
      <c r="C1162" s="4" t="s">
        <v>393</v>
      </c>
      <c r="D1162" s="18" t="s">
        <v>3470</v>
      </c>
      <c r="E1162" s="18" t="s">
        <v>3471</v>
      </c>
      <c r="F1162" s="18"/>
      <c r="G1162" s="19" t="s">
        <v>3472</v>
      </c>
      <c r="H1162" s="34">
        <v>1.8287179999999999E-5</v>
      </c>
      <c r="I1162" s="55">
        <v>656990</v>
      </c>
      <c r="J1162" s="55">
        <v>-58103</v>
      </c>
      <c r="K1162" s="55">
        <v>-116</v>
      </c>
      <c r="L1162" s="55">
        <v>81306</v>
      </c>
      <c r="M1162" s="55">
        <v>5824</v>
      </c>
      <c r="N1162" s="87">
        <v>0</v>
      </c>
      <c r="O1162" s="55">
        <v>13765</v>
      </c>
      <c r="P1162" s="55">
        <v>-8621</v>
      </c>
      <c r="Q1162" s="56">
        <f t="shared" si="76"/>
        <v>691045</v>
      </c>
      <c r="R1162" s="56">
        <v>10835</v>
      </c>
      <c r="S1162" s="56">
        <v>21062</v>
      </c>
      <c r="T1162" s="56">
        <v>133165</v>
      </c>
      <c r="U1162" s="56">
        <v>200644</v>
      </c>
      <c r="V1162" s="88">
        <f t="shared" si="77"/>
        <v>365706</v>
      </c>
      <c r="W1162" s="56">
        <v>20634</v>
      </c>
      <c r="X1162" s="56">
        <v>19155</v>
      </c>
      <c r="Y1162" s="56">
        <v>74649</v>
      </c>
      <c r="Z1162" s="56">
        <v>44</v>
      </c>
      <c r="AA1162" s="88">
        <f t="shared" si="78"/>
        <v>114482</v>
      </c>
      <c r="AB1162" s="56">
        <v>81306</v>
      </c>
      <c r="AC1162" s="56">
        <v>2469</v>
      </c>
      <c r="AD1162" s="56">
        <f t="shared" si="79"/>
        <v>83775</v>
      </c>
      <c r="AE1162" s="56">
        <v>40118</v>
      </c>
      <c r="AF1162" s="88">
        <v>123893</v>
      </c>
      <c r="AG1162" s="56"/>
      <c r="AH1162" s="56"/>
      <c r="AI1162" s="56"/>
    </row>
    <row r="1163" spans="1:35">
      <c r="A1163" s="4"/>
      <c r="B1163" s="2">
        <v>4</v>
      </c>
      <c r="C1163" s="4" t="s">
        <v>393</v>
      </c>
      <c r="D1163" s="18" t="s">
        <v>3473</v>
      </c>
      <c r="E1163" s="18" t="s">
        <v>3474</v>
      </c>
      <c r="F1163" s="18"/>
      <c r="G1163" s="19" t="s">
        <v>3475</v>
      </c>
      <c r="H1163" s="34">
        <v>7.7582740000000005E-6</v>
      </c>
      <c r="I1163" s="55">
        <v>276214</v>
      </c>
      <c r="J1163" s="55">
        <v>-24650</v>
      </c>
      <c r="K1163" s="55">
        <v>-49</v>
      </c>
      <c r="L1163" s="55">
        <v>34865</v>
      </c>
      <c r="M1163" s="55">
        <v>2471</v>
      </c>
      <c r="N1163" s="87">
        <v>0</v>
      </c>
      <c r="O1163" s="55">
        <v>5840</v>
      </c>
      <c r="P1163" s="55">
        <v>-1517</v>
      </c>
      <c r="Q1163" s="56">
        <f t="shared" si="76"/>
        <v>293174</v>
      </c>
      <c r="R1163" s="56">
        <v>4597</v>
      </c>
      <c r="S1163" s="56">
        <v>8935</v>
      </c>
      <c r="T1163" s="56">
        <v>56495</v>
      </c>
      <c r="U1163" s="56">
        <v>97358</v>
      </c>
      <c r="V1163" s="88">
        <f t="shared" si="77"/>
        <v>167385</v>
      </c>
      <c r="W1163" s="56">
        <v>8754</v>
      </c>
      <c r="X1163" s="56">
        <v>8126</v>
      </c>
      <c r="Y1163" s="56">
        <v>31670</v>
      </c>
      <c r="Z1163" s="56">
        <v>16</v>
      </c>
      <c r="AA1163" s="88">
        <f t="shared" si="78"/>
        <v>48566</v>
      </c>
      <c r="AB1163" s="56">
        <v>34865</v>
      </c>
      <c r="AC1163" s="56">
        <v>676</v>
      </c>
      <c r="AD1163" s="56">
        <f t="shared" si="79"/>
        <v>35541</v>
      </c>
      <c r="AE1163" s="56">
        <v>19403</v>
      </c>
      <c r="AF1163" s="88">
        <v>54944</v>
      </c>
      <c r="AG1163" s="56"/>
      <c r="AH1163" s="56"/>
      <c r="AI1163" s="56"/>
    </row>
    <row r="1164" spans="1:35">
      <c r="A1164" s="4"/>
      <c r="B1164" s="2">
        <v>4</v>
      </c>
      <c r="C1164" s="4" t="s">
        <v>393</v>
      </c>
      <c r="D1164" s="18" t="s">
        <v>3476</v>
      </c>
      <c r="E1164" s="18" t="s">
        <v>3477</v>
      </c>
      <c r="F1164" s="18"/>
      <c r="G1164" s="19" t="s">
        <v>3478</v>
      </c>
      <c r="H1164" s="34">
        <v>3.2111070000000003E-5</v>
      </c>
      <c r="I1164" s="55">
        <v>1154452</v>
      </c>
      <c r="J1164" s="55">
        <v>-102025</v>
      </c>
      <c r="K1164" s="55">
        <v>-203</v>
      </c>
      <c r="L1164" s="55">
        <v>142646</v>
      </c>
      <c r="M1164" s="55">
        <v>10227</v>
      </c>
      <c r="N1164" s="87">
        <v>0</v>
      </c>
      <c r="O1164" s="55">
        <v>24170</v>
      </c>
      <c r="P1164" s="55">
        <v>-15837</v>
      </c>
      <c r="Q1164" s="56">
        <f t="shared" si="76"/>
        <v>1213430</v>
      </c>
      <c r="R1164" s="56">
        <v>19026</v>
      </c>
      <c r="S1164" s="56">
        <v>36983</v>
      </c>
      <c r="T1164" s="56">
        <v>233830</v>
      </c>
      <c r="U1164" s="56">
        <v>285416</v>
      </c>
      <c r="V1164" s="88">
        <f t="shared" si="77"/>
        <v>575255</v>
      </c>
      <c r="W1164" s="56">
        <v>36232</v>
      </c>
      <c r="X1164" s="56">
        <v>33635</v>
      </c>
      <c r="Y1164" s="56">
        <v>131079</v>
      </c>
      <c r="Z1164" s="56">
        <v>90</v>
      </c>
      <c r="AA1164" s="88">
        <f t="shared" si="78"/>
        <v>201036</v>
      </c>
      <c r="AB1164" s="56">
        <v>142646</v>
      </c>
      <c r="AC1164" s="56">
        <v>4457</v>
      </c>
      <c r="AD1164" s="56">
        <f t="shared" si="79"/>
        <v>147103</v>
      </c>
      <c r="AE1164" s="56">
        <v>57147</v>
      </c>
      <c r="AF1164" s="88">
        <v>204250</v>
      </c>
      <c r="AG1164" s="56"/>
      <c r="AH1164" s="56"/>
      <c r="AI1164" s="56"/>
    </row>
    <row r="1165" spans="1:35">
      <c r="A1165" s="4"/>
      <c r="B1165" s="2">
        <v>4</v>
      </c>
      <c r="C1165" s="4" t="s">
        <v>393</v>
      </c>
      <c r="D1165" s="18" t="s">
        <v>3479</v>
      </c>
      <c r="E1165" s="18" t="s">
        <v>3480</v>
      </c>
      <c r="F1165" s="18"/>
      <c r="G1165" s="19" t="s">
        <v>3481</v>
      </c>
      <c r="H1165" s="34">
        <v>7.0685271000000006E-5</v>
      </c>
      <c r="I1165" s="55">
        <v>2304556</v>
      </c>
      <c r="J1165" s="55">
        <v>-224585</v>
      </c>
      <c r="K1165" s="55">
        <v>-447</v>
      </c>
      <c r="L1165" s="55">
        <v>348952</v>
      </c>
      <c r="M1165" s="55">
        <v>22513</v>
      </c>
      <c r="N1165" s="87">
        <v>0</v>
      </c>
      <c r="O1165" s="55">
        <v>53205</v>
      </c>
      <c r="P1165" s="55">
        <v>166897</v>
      </c>
      <c r="Q1165" s="56">
        <f t="shared" si="76"/>
        <v>2671091</v>
      </c>
      <c r="R1165" s="56">
        <v>41882</v>
      </c>
      <c r="S1165" s="56">
        <v>81410</v>
      </c>
      <c r="T1165" s="56">
        <v>514723</v>
      </c>
      <c r="U1165" s="56">
        <v>882636</v>
      </c>
      <c r="V1165" s="88">
        <f t="shared" si="77"/>
        <v>1520651</v>
      </c>
      <c r="W1165" s="56">
        <v>79757</v>
      </c>
      <c r="X1165" s="56">
        <v>74039</v>
      </c>
      <c r="Y1165" s="56">
        <v>288540</v>
      </c>
      <c r="Z1165" s="56">
        <v>155</v>
      </c>
      <c r="AA1165" s="88">
        <f t="shared" si="78"/>
        <v>442491</v>
      </c>
      <c r="AB1165" s="56">
        <v>348952</v>
      </c>
      <c r="AC1165" s="56">
        <v>-25137</v>
      </c>
      <c r="AD1165" s="56">
        <f t="shared" si="79"/>
        <v>323815</v>
      </c>
      <c r="AE1165" s="56">
        <v>171482</v>
      </c>
      <c r="AF1165" s="88">
        <v>495297</v>
      </c>
      <c r="AG1165" s="56"/>
      <c r="AH1165" s="56"/>
      <c r="AI1165" s="56"/>
    </row>
    <row r="1166" spans="1:35">
      <c r="A1166" s="4"/>
      <c r="B1166" s="2">
        <v>4</v>
      </c>
      <c r="C1166" s="4" t="s">
        <v>393</v>
      </c>
      <c r="D1166" s="18" t="s">
        <v>3482</v>
      </c>
      <c r="E1166" s="18" t="s">
        <v>3483</v>
      </c>
      <c r="F1166" s="18"/>
      <c r="G1166" s="19" t="s">
        <v>3484</v>
      </c>
      <c r="H1166" s="34">
        <v>4.9334752999999999E-5</v>
      </c>
      <c r="I1166" s="55">
        <v>1861885</v>
      </c>
      <c r="J1166" s="55">
        <v>-156749</v>
      </c>
      <c r="K1166" s="55">
        <v>-312</v>
      </c>
      <c r="L1166" s="55">
        <v>206132</v>
      </c>
      <c r="M1166" s="55">
        <v>15713</v>
      </c>
      <c r="N1166" s="87">
        <v>0</v>
      </c>
      <c r="O1166" s="55">
        <v>37134</v>
      </c>
      <c r="P1166" s="55">
        <v>-99516</v>
      </c>
      <c r="Q1166" s="56">
        <f t="shared" si="76"/>
        <v>1864287</v>
      </c>
      <c r="R1166" s="56">
        <v>29232</v>
      </c>
      <c r="S1166" s="56">
        <v>56820</v>
      </c>
      <c r="T1166" s="56">
        <v>359251</v>
      </c>
      <c r="U1166" s="56">
        <v>364153</v>
      </c>
      <c r="V1166" s="88">
        <f t="shared" si="77"/>
        <v>809456</v>
      </c>
      <c r="W1166" s="56">
        <v>55667</v>
      </c>
      <c r="X1166" s="56">
        <v>51676</v>
      </c>
      <c r="Y1166" s="56">
        <v>201387</v>
      </c>
      <c r="Z1166" s="56">
        <v>23742</v>
      </c>
      <c r="AA1166" s="88">
        <f t="shared" si="78"/>
        <v>332472</v>
      </c>
      <c r="AB1166" s="56">
        <v>206132</v>
      </c>
      <c r="AC1166" s="56">
        <v>19874</v>
      </c>
      <c r="AD1166" s="56">
        <f t="shared" si="79"/>
        <v>226006</v>
      </c>
      <c r="AE1166" s="56">
        <v>70149</v>
      </c>
      <c r="AF1166" s="88">
        <v>296155</v>
      </c>
      <c r="AG1166" s="56"/>
      <c r="AH1166" s="56"/>
      <c r="AI1166" s="56"/>
    </row>
    <row r="1167" spans="1:35">
      <c r="A1167" s="4"/>
      <c r="B1167" s="2">
        <v>4</v>
      </c>
      <c r="C1167" s="4" t="s">
        <v>393</v>
      </c>
      <c r="D1167" s="18" t="s">
        <v>3485</v>
      </c>
      <c r="E1167" s="18" t="s">
        <v>3486</v>
      </c>
      <c r="F1167" s="18"/>
      <c r="G1167" s="19" t="s">
        <v>3487</v>
      </c>
      <c r="H1167" s="34">
        <v>3.1085655999999999E-5</v>
      </c>
      <c r="I1167" s="55">
        <v>1201572</v>
      </c>
      <c r="J1167" s="55">
        <v>-98767</v>
      </c>
      <c r="K1167" s="55">
        <v>-196</v>
      </c>
      <c r="L1167" s="55">
        <v>125688</v>
      </c>
      <c r="M1167" s="55">
        <v>9901</v>
      </c>
      <c r="N1167" s="87">
        <v>0</v>
      </c>
      <c r="O1167" s="55">
        <v>23398</v>
      </c>
      <c r="P1167" s="55">
        <v>-86915</v>
      </c>
      <c r="Q1167" s="56">
        <f t="shared" si="76"/>
        <v>1174681</v>
      </c>
      <c r="R1167" s="56">
        <v>18419</v>
      </c>
      <c r="S1167" s="56">
        <v>35802</v>
      </c>
      <c r="T1167" s="56">
        <v>226363</v>
      </c>
      <c r="U1167" s="56">
        <v>323633</v>
      </c>
      <c r="V1167" s="88">
        <f t="shared" si="77"/>
        <v>604217</v>
      </c>
      <c r="W1167" s="56">
        <v>35075</v>
      </c>
      <c r="X1167" s="56">
        <v>32561</v>
      </c>
      <c r="Y1167" s="56">
        <v>126893</v>
      </c>
      <c r="Z1167" s="56">
        <v>19607</v>
      </c>
      <c r="AA1167" s="88">
        <f t="shared" si="78"/>
        <v>214136</v>
      </c>
      <c r="AB1167" s="56">
        <v>125688</v>
      </c>
      <c r="AC1167" s="56">
        <v>16718</v>
      </c>
      <c r="AD1167" s="56">
        <f t="shared" si="79"/>
        <v>142406</v>
      </c>
      <c r="AE1167" s="56">
        <v>62604</v>
      </c>
      <c r="AF1167" s="88">
        <v>205010</v>
      </c>
      <c r="AG1167" s="56"/>
      <c r="AH1167" s="56"/>
      <c r="AI1167" s="56"/>
    </row>
    <row r="1168" spans="1:35">
      <c r="A1168" s="4"/>
      <c r="B1168" s="2">
        <v>4</v>
      </c>
      <c r="C1168" s="4" t="s">
        <v>393</v>
      </c>
      <c r="D1168" s="18" t="s">
        <v>3488</v>
      </c>
      <c r="E1168" s="18" t="s">
        <v>3489</v>
      </c>
      <c r="F1168" s="18"/>
      <c r="G1168" s="19" t="s">
        <v>3490</v>
      </c>
      <c r="H1168" s="34">
        <v>3.5448543999999998E-5</v>
      </c>
      <c r="I1168" s="55">
        <v>1416916</v>
      </c>
      <c r="J1168" s="55">
        <v>-112629</v>
      </c>
      <c r="K1168" s="55">
        <v>-224</v>
      </c>
      <c r="L1168" s="55">
        <v>136434</v>
      </c>
      <c r="M1168" s="55">
        <v>11290</v>
      </c>
      <c r="N1168" s="87">
        <v>0</v>
      </c>
      <c r="O1168" s="55">
        <v>26682</v>
      </c>
      <c r="P1168" s="55">
        <v>-138921</v>
      </c>
      <c r="Q1168" s="56">
        <f t="shared" si="76"/>
        <v>1339548</v>
      </c>
      <c r="R1168" s="56">
        <v>21004</v>
      </c>
      <c r="S1168" s="56">
        <v>40827</v>
      </c>
      <c r="T1168" s="56">
        <v>258133</v>
      </c>
      <c r="U1168" s="56">
        <v>337907</v>
      </c>
      <c r="V1168" s="88">
        <f t="shared" si="77"/>
        <v>657871</v>
      </c>
      <c r="W1168" s="56">
        <v>39998</v>
      </c>
      <c r="X1168" s="56">
        <v>37130</v>
      </c>
      <c r="Y1168" s="56">
        <v>144703</v>
      </c>
      <c r="Z1168" s="56">
        <v>66274</v>
      </c>
      <c r="AA1168" s="88">
        <f t="shared" si="78"/>
        <v>288105</v>
      </c>
      <c r="AB1168" s="56">
        <v>136434</v>
      </c>
      <c r="AC1168" s="56">
        <v>25958</v>
      </c>
      <c r="AD1168" s="56">
        <f t="shared" si="79"/>
        <v>162392</v>
      </c>
      <c r="AE1168" s="56">
        <v>57429</v>
      </c>
      <c r="AF1168" s="88">
        <v>219821</v>
      </c>
      <c r="AG1168" s="56"/>
      <c r="AH1168" s="56"/>
      <c r="AI1168" s="56"/>
    </row>
    <row r="1169" spans="1:35">
      <c r="A1169" s="4"/>
      <c r="B1169" s="2">
        <v>4</v>
      </c>
      <c r="C1169" s="4" t="s">
        <v>393</v>
      </c>
      <c r="D1169" s="18" t="s">
        <v>3491</v>
      </c>
      <c r="E1169" s="18" t="s">
        <v>3492</v>
      </c>
      <c r="F1169" s="18"/>
      <c r="G1169" s="19" t="s">
        <v>3493</v>
      </c>
      <c r="H1169" s="34">
        <v>3.4535176999999998E-5</v>
      </c>
      <c r="I1169" s="55">
        <v>1134339</v>
      </c>
      <c r="J1169" s="55">
        <v>-109727</v>
      </c>
      <c r="K1169" s="55">
        <v>-218</v>
      </c>
      <c r="L1169" s="55">
        <v>169250</v>
      </c>
      <c r="M1169" s="55">
        <v>11000</v>
      </c>
      <c r="N1169" s="87">
        <v>0</v>
      </c>
      <c r="O1169" s="55">
        <v>25995</v>
      </c>
      <c r="P1169" s="55">
        <v>74394</v>
      </c>
      <c r="Q1169" s="56">
        <f t="shared" si="76"/>
        <v>1305033</v>
      </c>
      <c r="R1169" s="56">
        <v>20463</v>
      </c>
      <c r="S1169" s="56">
        <v>39775</v>
      </c>
      <c r="T1169" s="56">
        <v>251482</v>
      </c>
      <c r="U1169" s="56">
        <v>308414</v>
      </c>
      <c r="V1169" s="88">
        <f t="shared" si="77"/>
        <v>620134</v>
      </c>
      <c r="W1169" s="56">
        <v>38968</v>
      </c>
      <c r="X1169" s="56">
        <v>36174</v>
      </c>
      <c r="Y1169" s="56">
        <v>140974</v>
      </c>
      <c r="Z1169" s="56">
        <v>101</v>
      </c>
      <c r="AA1169" s="88">
        <f t="shared" si="78"/>
        <v>216217</v>
      </c>
      <c r="AB1169" s="56">
        <v>169250</v>
      </c>
      <c r="AC1169" s="56">
        <v>-11042</v>
      </c>
      <c r="AD1169" s="56">
        <f t="shared" si="79"/>
        <v>158208</v>
      </c>
      <c r="AE1169" s="56">
        <v>59515</v>
      </c>
      <c r="AF1169" s="88">
        <v>217723</v>
      </c>
      <c r="AG1169" s="56"/>
      <c r="AH1169" s="56"/>
      <c r="AI1169" s="56"/>
    </row>
    <row r="1170" spans="1:35">
      <c r="A1170" s="4"/>
      <c r="B1170" s="2">
        <v>4</v>
      </c>
      <c r="C1170" s="4" t="s">
        <v>393</v>
      </c>
      <c r="D1170" s="18" t="s">
        <v>3494</v>
      </c>
      <c r="E1170" s="18" t="s">
        <v>3495</v>
      </c>
      <c r="F1170" s="18"/>
      <c r="G1170" s="19" t="s">
        <v>3496</v>
      </c>
      <c r="H1170" s="34">
        <v>2.9963618000000001E-5</v>
      </c>
      <c r="I1170" s="55">
        <v>1157634</v>
      </c>
      <c r="J1170" s="55">
        <v>-95202</v>
      </c>
      <c r="K1170" s="55">
        <v>-189</v>
      </c>
      <c r="L1170" s="55">
        <v>121236</v>
      </c>
      <c r="M1170" s="55">
        <v>9543</v>
      </c>
      <c r="N1170" s="87">
        <v>0</v>
      </c>
      <c r="O1170" s="55">
        <v>22554</v>
      </c>
      <c r="P1170" s="55">
        <v>-83295</v>
      </c>
      <c r="Q1170" s="56">
        <f t="shared" si="76"/>
        <v>1132281</v>
      </c>
      <c r="R1170" s="56">
        <v>17754</v>
      </c>
      <c r="S1170" s="56">
        <v>34510</v>
      </c>
      <c r="T1170" s="56">
        <v>218192</v>
      </c>
      <c r="U1170" s="56">
        <v>422038</v>
      </c>
      <c r="V1170" s="88">
        <f t="shared" si="77"/>
        <v>692494</v>
      </c>
      <c r="W1170" s="56">
        <v>33809</v>
      </c>
      <c r="X1170" s="56">
        <v>31385</v>
      </c>
      <c r="Y1170" s="56">
        <v>122313</v>
      </c>
      <c r="Z1170" s="56">
        <v>48</v>
      </c>
      <c r="AA1170" s="88">
        <f t="shared" si="78"/>
        <v>187555</v>
      </c>
      <c r="AB1170" s="56">
        <v>121236</v>
      </c>
      <c r="AC1170" s="56">
        <v>16030</v>
      </c>
      <c r="AD1170" s="56">
        <f t="shared" si="79"/>
        <v>137266</v>
      </c>
      <c r="AE1170" s="56">
        <v>85988</v>
      </c>
      <c r="AF1170" s="88">
        <v>223254</v>
      </c>
      <c r="AG1170" s="56"/>
      <c r="AH1170" s="56"/>
      <c r="AI1170" s="56"/>
    </row>
    <row r="1171" spans="1:35">
      <c r="A1171" s="4"/>
      <c r="B1171" s="2">
        <v>4</v>
      </c>
      <c r="C1171" s="4" t="s">
        <v>393</v>
      </c>
      <c r="D1171" s="18" t="s">
        <v>3497</v>
      </c>
      <c r="E1171" s="18" t="s">
        <v>3498</v>
      </c>
      <c r="F1171" s="18"/>
      <c r="G1171" s="19" t="s">
        <v>3499</v>
      </c>
      <c r="H1171" s="34">
        <v>9.5994869999999996E-6</v>
      </c>
      <c r="I1171" s="55">
        <v>348149</v>
      </c>
      <c r="J1171" s="55">
        <v>-30500</v>
      </c>
      <c r="K1171" s="55">
        <v>-61</v>
      </c>
      <c r="L1171" s="55">
        <v>42196</v>
      </c>
      <c r="M1171" s="55">
        <v>3057</v>
      </c>
      <c r="N1171" s="87">
        <v>0</v>
      </c>
      <c r="O1171" s="55">
        <v>7226</v>
      </c>
      <c r="P1171" s="55">
        <v>-7317</v>
      </c>
      <c r="Q1171" s="56">
        <f t="shared" si="76"/>
        <v>362750</v>
      </c>
      <c r="R1171" s="56">
        <v>5688</v>
      </c>
      <c r="S1171" s="56">
        <v>11056</v>
      </c>
      <c r="T1171" s="56">
        <v>69902</v>
      </c>
      <c r="U1171" s="56">
        <v>79533</v>
      </c>
      <c r="V1171" s="88">
        <f t="shared" si="77"/>
        <v>166179</v>
      </c>
      <c r="W1171" s="56">
        <v>10832</v>
      </c>
      <c r="X1171" s="56">
        <v>10055</v>
      </c>
      <c r="Y1171" s="56">
        <v>39186</v>
      </c>
      <c r="Z1171" s="56">
        <v>28</v>
      </c>
      <c r="AA1171" s="88">
        <f t="shared" si="78"/>
        <v>60101</v>
      </c>
      <c r="AB1171" s="56">
        <v>42196</v>
      </c>
      <c r="AC1171" s="56">
        <v>1780</v>
      </c>
      <c r="AD1171" s="56">
        <f t="shared" si="79"/>
        <v>43976</v>
      </c>
      <c r="AE1171" s="56">
        <v>15995</v>
      </c>
      <c r="AF1171" s="88">
        <v>59971</v>
      </c>
      <c r="AG1171" s="56"/>
      <c r="AH1171" s="56"/>
      <c r="AI1171" s="56"/>
    </row>
    <row r="1172" spans="1:35">
      <c r="A1172" s="4"/>
      <c r="B1172" s="2">
        <v>4</v>
      </c>
      <c r="C1172" s="4" t="s">
        <v>393</v>
      </c>
      <c r="D1172" s="18" t="s">
        <v>3500</v>
      </c>
      <c r="E1172" s="18" t="s">
        <v>3501</v>
      </c>
      <c r="F1172" s="18"/>
      <c r="G1172" s="19" t="s">
        <v>3502</v>
      </c>
      <c r="H1172" s="34">
        <v>9.1264997E-5</v>
      </c>
      <c r="I1172" s="55">
        <v>3364345</v>
      </c>
      <c r="J1172" s="55">
        <v>-289972</v>
      </c>
      <c r="K1172" s="55">
        <v>-577</v>
      </c>
      <c r="L1172" s="55">
        <v>393135</v>
      </c>
      <c r="M1172" s="55">
        <v>29067</v>
      </c>
      <c r="N1172" s="87">
        <v>0</v>
      </c>
      <c r="O1172" s="55">
        <v>68696</v>
      </c>
      <c r="P1172" s="55">
        <v>-115925</v>
      </c>
      <c r="Q1172" s="56">
        <f t="shared" si="76"/>
        <v>3448769</v>
      </c>
      <c r="R1172" s="56">
        <v>54076</v>
      </c>
      <c r="S1172" s="56">
        <v>105112</v>
      </c>
      <c r="T1172" s="56">
        <v>664582</v>
      </c>
      <c r="U1172" s="56">
        <v>643338</v>
      </c>
      <c r="V1172" s="88">
        <f t="shared" si="77"/>
        <v>1467108</v>
      </c>
      <c r="W1172" s="56">
        <v>102978</v>
      </c>
      <c r="X1172" s="56">
        <v>95595</v>
      </c>
      <c r="Y1172" s="56">
        <v>372548</v>
      </c>
      <c r="Z1172" s="56">
        <v>288</v>
      </c>
      <c r="AA1172" s="88">
        <f t="shared" si="78"/>
        <v>571409</v>
      </c>
      <c r="AB1172" s="56">
        <v>393135</v>
      </c>
      <c r="AC1172" s="56">
        <v>24957</v>
      </c>
      <c r="AD1172" s="56">
        <f t="shared" si="79"/>
        <v>418092</v>
      </c>
      <c r="AE1172" s="56">
        <v>130750</v>
      </c>
      <c r="AF1172" s="88">
        <v>548842</v>
      </c>
      <c r="AG1172" s="56"/>
      <c r="AH1172" s="56"/>
      <c r="AI1172" s="56"/>
    </row>
    <row r="1173" spans="1:35">
      <c r="A1173" s="4"/>
      <c r="B1173" s="2">
        <v>4</v>
      </c>
      <c r="C1173" s="4" t="s">
        <v>393</v>
      </c>
      <c r="D1173" s="18" t="s">
        <v>3503</v>
      </c>
      <c r="E1173" s="18" t="s">
        <v>3504</v>
      </c>
      <c r="F1173" s="18"/>
      <c r="G1173" s="19" t="s">
        <v>3505</v>
      </c>
      <c r="H1173" s="34">
        <v>2.1158212999999999E-5</v>
      </c>
      <c r="I1173" s="55">
        <v>827654</v>
      </c>
      <c r="J1173" s="55">
        <v>-67225</v>
      </c>
      <c r="K1173" s="55">
        <v>-134</v>
      </c>
      <c r="L1173" s="55">
        <v>84099</v>
      </c>
      <c r="M1173" s="55">
        <v>6739</v>
      </c>
      <c r="N1173" s="87">
        <v>0</v>
      </c>
      <c r="O1173" s="55">
        <v>15926</v>
      </c>
      <c r="P1173" s="55">
        <v>-67522</v>
      </c>
      <c r="Q1173" s="56">
        <f t="shared" si="76"/>
        <v>799537</v>
      </c>
      <c r="R1173" s="56">
        <v>12537</v>
      </c>
      <c r="S1173" s="56">
        <v>24368</v>
      </c>
      <c r="T1173" s="56">
        <v>154072</v>
      </c>
      <c r="U1173" s="56">
        <v>257898</v>
      </c>
      <c r="V1173" s="88">
        <f t="shared" si="77"/>
        <v>448875</v>
      </c>
      <c r="W1173" s="56">
        <v>23874</v>
      </c>
      <c r="X1173" s="56">
        <v>22162</v>
      </c>
      <c r="Y1173" s="56">
        <v>86369</v>
      </c>
      <c r="Z1173" s="56">
        <v>13957</v>
      </c>
      <c r="AA1173" s="88">
        <f t="shared" si="78"/>
        <v>146362</v>
      </c>
      <c r="AB1173" s="56">
        <v>84099</v>
      </c>
      <c r="AC1173" s="56">
        <v>12828</v>
      </c>
      <c r="AD1173" s="56">
        <f t="shared" si="79"/>
        <v>96927</v>
      </c>
      <c r="AE1173" s="56">
        <v>50177</v>
      </c>
      <c r="AF1173" s="88">
        <v>147104</v>
      </c>
      <c r="AG1173" s="56"/>
      <c r="AH1173" s="56"/>
      <c r="AI1173" s="56"/>
    </row>
    <row r="1174" spans="1:35">
      <c r="A1174" s="4"/>
      <c r="B1174" s="2">
        <v>4</v>
      </c>
      <c r="C1174" s="4" t="s">
        <v>393</v>
      </c>
      <c r="D1174" s="18" t="s">
        <v>3506</v>
      </c>
      <c r="E1174" s="18" t="s">
        <v>3507</v>
      </c>
      <c r="F1174" s="18"/>
      <c r="G1174" s="19" t="s">
        <v>3508</v>
      </c>
      <c r="H1174" s="34">
        <v>7.2876660200000003E-4</v>
      </c>
      <c r="I1174" s="55">
        <v>25757126</v>
      </c>
      <c r="J1174" s="55">
        <v>-2315476</v>
      </c>
      <c r="K1174" s="55">
        <v>-4605</v>
      </c>
      <c r="L1174" s="55">
        <v>3302816</v>
      </c>
      <c r="M1174" s="55">
        <v>232107</v>
      </c>
      <c r="N1174" s="87">
        <v>0</v>
      </c>
      <c r="O1174" s="55">
        <v>548546</v>
      </c>
      <c r="P1174" s="55">
        <v>18492</v>
      </c>
      <c r="Q1174" s="56">
        <f t="shared" si="76"/>
        <v>27539006</v>
      </c>
      <c r="R1174" s="56">
        <v>431806</v>
      </c>
      <c r="S1174" s="56">
        <v>839339</v>
      </c>
      <c r="T1174" s="56">
        <v>5306804</v>
      </c>
      <c r="U1174" s="56">
        <v>5212904</v>
      </c>
      <c r="V1174" s="88">
        <f t="shared" si="77"/>
        <v>11790853</v>
      </c>
      <c r="W1174" s="56">
        <v>822299</v>
      </c>
      <c r="X1174" s="56">
        <v>763345</v>
      </c>
      <c r="Y1174" s="56">
        <v>2974858</v>
      </c>
      <c r="Z1174" s="56">
        <v>2319</v>
      </c>
      <c r="AA1174" s="88">
        <f t="shared" si="78"/>
        <v>4562821</v>
      </c>
      <c r="AB1174" s="56">
        <v>3302816</v>
      </c>
      <c r="AC1174" s="56">
        <v>35718</v>
      </c>
      <c r="AD1174" s="56">
        <f t="shared" si="79"/>
        <v>3338534</v>
      </c>
      <c r="AE1174" s="56">
        <v>1036052</v>
      </c>
      <c r="AF1174" s="88">
        <v>4374586</v>
      </c>
      <c r="AG1174" s="56"/>
      <c r="AH1174" s="56"/>
      <c r="AI1174" s="56"/>
    </row>
    <row r="1175" spans="1:35">
      <c r="A1175" s="4"/>
      <c r="B1175" s="2">
        <v>4</v>
      </c>
      <c r="C1175" s="4" t="s">
        <v>393</v>
      </c>
      <c r="D1175" s="18" t="s">
        <v>3509</v>
      </c>
      <c r="E1175" s="18" t="s">
        <v>3510</v>
      </c>
      <c r="F1175" s="18"/>
      <c r="G1175" s="19" t="s">
        <v>3508</v>
      </c>
      <c r="H1175" s="34">
        <v>1.3479693800000001E-4</v>
      </c>
      <c r="I1175" s="55">
        <v>4567189</v>
      </c>
      <c r="J1175" s="55">
        <v>-428284</v>
      </c>
      <c r="K1175" s="55">
        <v>-852</v>
      </c>
      <c r="L1175" s="55">
        <v>639997</v>
      </c>
      <c r="M1175" s="55">
        <v>42932</v>
      </c>
      <c r="N1175" s="87">
        <v>0</v>
      </c>
      <c r="O1175" s="55">
        <v>101462</v>
      </c>
      <c r="P1175" s="55">
        <v>171332</v>
      </c>
      <c r="Q1175" s="56">
        <f t="shared" ref="Q1175:Q1240" si="80">SUM(I1175:K1175,L1175:P1175)</f>
        <v>5093776</v>
      </c>
      <c r="R1175" s="56">
        <v>79869</v>
      </c>
      <c r="S1175" s="56">
        <v>155249</v>
      </c>
      <c r="T1175" s="56">
        <v>981578</v>
      </c>
      <c r="U1175" s="56">
        <v>1630439</v>
      </c>
      <c r="V1175" s="88">
        <f t="shared" si="77"/>
        <v>2847135</v>
      </c>
      <c r="W1175" s="56">
        <v>152097</v>
      </c>
      <c r="X1175" s="56">
        <v>141193</v>
      </c>
      <c r="Y1175" s="56">
        <v>550247</v>
      </c>
      <c r="Z1175" s="56">
        <v>299</v>
      </c>
      <c r="AA1175" s="88">
        <f t="shared" si="78"/>
        <v>843836</v>
      </c>
      <c r="AB1175" s="56">
        <v>639997</v>
      </c>
      <c r="AC1175" s="56">
        <v>-22482</v>
      </c>
      <c r="AD1175" s="56">
        <f t="shared" si="79"/>
        <v>617515</v>
      </c>
      <c r="AE1175" s="56">
        <v>320111</v>
      </c>
      <c r="AF1175" s="88">
        <v>937626</v>
      </c>
      <c r="AG1175" s="56"/>
      <c r="AH1175" s="56"/>
      <c r="AI1175" s="56"/>
    </row>
    <row r="1176" spans="1:35">
      <c r="A1176" s="4"/>
      <c r="B1176" s="2">
        <v>4</v>
      </c>
      <c r="C1176" s="4" t="s">
        <v>393</v>
      </c>
      <c r="D1176" s="18" t="s">
        <v>3511</v>
      </c>
      <c r="E1176" s="18" t="s">
        <v>3512</v>
      </c>
      <c r="F1176" s="18"/>
      <c r="G1176" s="19" t="s">
        <v>3513</v>
      </c>
      <c r="H1176" s="34">
        <v>2.4093137999999999E-5</v>
      </c>
      <c r="I1176" s="55">
        <v>793966</v>
      </c>
      <c r="J1176" s="55">
        <v>-76550</v>
      </c>
      <c r="K1176" s="55">
        <v>-152</v>
      </c>
      <c r="L1176" s="55">
        <v>117692</v>
      </c>
      <c r="M1176" s="55">
        <v>7674</v>
      </c>
      <c r="N1176" s="87">
        <v>0</v>
      </c>
      <c r="O1176" s="55">
        <v>18135</v>
      </c>
      <c r="P1176" s="55">
        <v>49679</v>
      </c>
      <c r="Q1176" s="56">
        <f t="shared" si="80"/>
        <v>910444</v>
      </c>
      <c r="R1176" s="56">
        <v>14276</v>
      </c>
      <c r="S1176" s="56">
        <v>27749</v>
      </c>
      <c r="T1176" s="56">
        <v>175444</v>
      </c>
      <c r="U1176" s="56">
        <v>322448</v>
      </c>
      <c r="V1176" s="88">
        <f t="shared" ref="V1176:V1241" si="81">SUM(R1176:U1176)</f>
        <v>539917</v>
      </c>
      <c r="W1176" s="56">
        <v>27185</v>
      </c>
      <c r="X1176" s="56">
        <v>25236</v>
      </c>
      <c r="Y1176" s="56">
        <v>98349</v>
      </c>
      <c r="Z1176" s="56">
        <v>48</v>
      </c>
      <c r="AA1176" s="88">
        <f t="shared" ref="AA1176:AA1241" si="82">SUM(W1176:Z1176)</f>
        <v>150818</v>
      </c>
      <c r="AB1176" s="56">
        <v>117692</v>
      </c>
      <c r="AC1176" s="56">
        <v>-7320</v>
      </c>
      <c r="AD1176" s="56">
        <f t="shared" si="79"/>
        <v>110372</v>
      </c>
      <c r="AE1176" s="56">
        <v>62925</v>
      </c>
      <c r="AF1176" s="88">
        <v>173297</v>
      </c>
      <c r="AG1176" s="56"/>
      <c r="AH1176" s="56"/>
      <c r="AI1176" s="56"/>
    </row>
    <row r="1177" spans="1:35">
      <c r="A1177" s="4"/>
      <c r="B1177" s="2">
        <v>4</v>
      </c>
      <c r="C1177" s="4" t="s">
        <v>393</v>
      </c>
      <c r="D1177" s="18" t="s">
        <v>3514</v>
      </c>
      <c r="E1177" s="18" t="s">
        <v>3515</v>
      </c>
      <c r="F1177" s="18"/>
      <c r="G1177" s="19" t="s">
        <v>3516</v>
      </c>
      <c r="H1177" s="34">
        <v>1.20832675E-4</v>
      </c>
      <c r="I1177" s="55">
        <v>4198609</v>
      </c>
      <c r="J1177" s="55">
        <v>-383916</v>
      </c>
      <c r="K1177" s="55">
        <v>-764</v>
      </c>
      <c r="L1177" s="55">
        <v>558259</v>
      </c>
      <c r="M1177" s="55">
        <v>38484</v>
      </c>
      <c r="N1177" s="87">
        <v>0</v>
      </c>
      <c r="O1177" s="55">
        <v>90951</v>
      </c>
      <c r="P1177" s="55">
        <v>64464</v>
      </c>
      <c r="Q1177" s="56">
        <f t="shared" si="80"/>
        <v>4566087</v>
      </c>
      <c r="R1177" s="56">
        <v>71595</v>
      </c>
      <c r="S1177" s="56">
        <v>139166</v>
      </c>
      <c r="T1177" s="56">
        <v>879891</v>
      </c>
      <c r="U1177" s="56">
        <v>1553349</v>
      </c>
      <c r="V1177" s="88">
        <f t="shared" si="81"/>
        <v>2644001</v>
      </c>
      <c r="W1177" s="56">
        <v>136341</v>
      </c>
      <c r="X1177" s="56">
        <v>126566</v>
      </c>
      <c r="Y1177" s="56">
        <v>493244</v>
      </c>
      <c r="Z1177" s="56">
        <v>247</v>
      </c>
      <c r="AA1177" s="88">
        <f t="shared" si="82"/>
        <v>756398</v>
      </c>
      <c r="AB1177" s="56">
        <v>558259</v>
      </c>
      <c r="AC1177" s="56">
        <v>-4715</v>
      </c>
      <c r="AD1177" s="56">
        <f t="shared" si="79"/>
        <v>553544</v>
      </c>
      <c r="AE1177" s="56">
        <v>307401</v>
      </c>
      <c r="AF1177" s="88">
        <v>860945</v>
      </c>
      <c r="AG1177" s="56"/>
      <c r="AH1177" s="56"/>
      <c r="AI1177" s="56"/>
    </row>
    <row r="1178" spans="1:35">
      <c r="A1178" s="4"/>
      <c r="B1178" s="2">
        <v>4</v>
      </c>
      <c r="C1178" s="4" t="s">
        <v>393</v>
      </c>
      <c r="D1178" s="18" t="s">
        <v>3517</v>
      </c>
      <c r="E1178" s="18" t="s">
        <v>3518</v>
      </c>
      <c r="F1178" s="18"/>
      <c r="G1178" s="19" t="s">
        <v>3519</v>
      </c>
      <c r="H1178" s="34">
        <v>2.9542499000000001E-5</v>
      </c>
      <c r="I1178" s="55">
        <v>993828</v>
      </c>
      <c r="J1178" s="55">
        <v>-93864</v>
      </c>
      <c r="K1178" s="55">
        <v>-187</v>
      </c>
      <c r="L1178" s="55">
        <v>141316</v>
      </c>
      <c r="M1178" s="55">
        <v>9409</v>
      </c>
      <c r="N1178" s="87">
        <v>0</v>
      </c>
      <c r="O1178" s="55">
        <v>22237</v>
      </c>
      <c r="P1178" s="55">
        <v>43628</v>
      </c>
      <c r="Q1178" s="56">
        <f t="shared" si="80"/>
        <v>1116367</v>
      </c>
      <c r="R1178" s="56">
        <v>17504</v>
      </c>
      <c r="S1178" s="56">
        <v>34025</v>
      </c>
      <c r="T1178" s="56">
        <v>215125</v>
      </c>
      <c r="U1178" s="56">
        <v>300575</v>
      </c>
      <c r="V1178" s="88">
        <f t="shared" si="81"/>
        <v>567229</v>
      </c>
      <c r="W1178" s="56">
        <v>33334</v>
      </c>
      <c r="X1178" s="56">
        <v>30944</v>
      </c>
      <c r="Y1178" s="56">
        <v>120594</v>
      </c>
      <c r="Z1178" s="56">
        <v>77</v>
      </c>
      <c r="AA1178" s="88">
        <f t="shared" si="82"/>
        <v>184949</v>
      </c>
      <c r="AB1178" s="56">
        <v>141316</v>
      </c>
      <c r="AC1178" s="56">
        <v>-5980</v>
      </c>
      <c r="AD1178" s="56">
        <f t="shared" ref="AD1178:AD1243" si="83">+AB1178+AC1178</f>
        <v>135336</v>
      </c>
      <c r="AE1178" s="56">
        <v>58714</v>
      </c>
      <c r="AF1178" s="88">
        <v>194050</v>
      </c>
      <c r="AG1178" s="56"/>
      <c r="AH1178" s="56"/>
      <c r="AI1178" s="56"/>
    </row>
    <row r="1179" spans="1:35">
      <c r="A1179" s="4"/>
      <c r="B1179" s="2">
        <v>4</v>
      </c>
      <c r="C1179" s="4" t="s">
        <v>393</v>
      </c>
      <c r="D1179" s="18" t="s">
        <v>3520</v>
      </c>
      <c r="E1179" s="18" t="s">
        <v>3521</v>
      </c>
      <c r="F1179" s="18"/>
      <c r="G1179" s="19" t="s">
        <v>3522</v>
      </c>
      <c r="H1179" s="34">
        <v>2.5745959020000001E-3</v>
      </c>
      <c r="I1179" s="55">
        <v>96930327</v>
      </c>
      <c r="J1179" s="55">
        <v>-8180143</v>
      </c>
      <c r="K1179" s="55">
        <v>-16270</v>
      </c>
      <c r="L1179" s="55">
        <v>10791842</v>
      </c>
      <c r="M1179" s="55">
        <v>819992</v>
      </c>
      <c r="N1179" s="87">
        <v>0</v>
      </c>
      <c r="O1179" s="55">
        <v>1937913</v>
      </c>
      <c r="P1179" s="55">
        <v>-4993510</v>
      </c>
      <c r="Q1179" s="56">
        <f t="shared" si="80"/>
        <v>97290151</v>
      </c>
      <c r="R1179" s="56">
        <v>1525491</v>
      </c>
      <c r="S1179" s="56">
        <v>2965229</v>
      </c>
      <c r="T1179" s="56">
        <v>18747945</v>
      </c>
      <c r="U1179" s="56">
        <v>19026514</v>
      </c>
      <c r="V1179" s="88">
        <f t="shared" si="81"/>
        <v>42265179</v>
      </c>
      <c r="W1179" s="56">
        <v>2905027</v>
      </c>
      <c r="X1179" s="56">
        <v>2696754</v>
      </c>
      <c r="Y1179" s="56">
        <v>10509616</v>
      </c>
      <c r="Z1179" s="56">
        <v>1921500</v>
      </c>
      <c r="AA1179" s="88">
        <f t="shared" si="82"/>
        <v>18032897</v>
      </c>
      <c r="AB1179" s="56">
        <v>10791842</v>
      </c>
      <c r="AC1179" s="56">
        <v>1002574</v>
      </c>
      <c r="AD1179" s="56">
        <f t="shared" si="83"/>
        <v>11794416</v>
      </c>
      <c r="AE1179" s="56">
        <v>3547048</v>
      </c>
      <c r="AF1179" s="88">
        <v>15341464</v>
      </c>
      <c r="AG1179" s="56"/>
      <c r="AH1179" s="56"/>
      <c r="AI1179" s="56"/>
    </row>
    <row r="1180" spans="1:35">
      <c r="A1180" s="4"/>
      <c r="B1180" s="2">
        <v>4</v>
      </c>
      <c r="C1180" s="4" t="s">
        <v>393</v>
      </c>
      <c r="D1180" s="18" t="s">
        <v>3523</v>
      </c>
      <c r="E1180" s="18" t="s">
        <v>3524</v>
      </c>
      <c r="F1180" s="18"/>
      <c r="G1180" s="19" t="s">
        <v>3525</v>
      </c>
      <c r="H1180" s="34">
        <v>2.4530150999999998E-4</v>
      </c>
      <c r="I1180" s="55">
        <v>9219817</v>
      </c>
      <c r="J1180" s="55">
        <v>-779385</v>
      </c>
      <c r="K1180" s="55">
        <v>-1550</v>
      </c>
      <c r="L1180" s="55">
        <v>1030508</v>
      </c>
      <c r="M1180" s="55">
        <v>78126</v>
      </c>
      <c r="N1180" s="87">
        <v>0</v>
      </c>
      <c r="O1180" s="55">
        <v>184640</v>
      </c>
      <c r="P1180" s="55">
        <v>-462577</v>
      </c>
      <c r="Q1180" s="56">
        <f t="shared" si="80"/>
        <v>9269579</v>
      </c>
      <c r="R1180" s="56">
        <v>145345</v>
      </c>
      <c r="S1180" s="56">
        <v>282520</v>
      </c>
      <c r="T1180" s="56">
        <v>1786261</v>
      </c>
      <c r="U1180" s="56">
        <v>2158527</v>
      </c>
      <c r="V1180" s="88">
        <f t="shared" si="81"/>
        <v>4372653</v>
      </c>
      <c r="W1180" s="56">
        <v>276784</v>
      </c>
      <c r="X1180" s="56">
        <v>256940</v>
      </c>
      <c r="Y1180" s="56">
        <v>1001332</v>
      </c>
      <c r="Z1180" s="56">
        <v>19563</v>
      </c>
      <c r="AA1180" s="88">
        <f t="shared" si="82"/>
        <v>1554619</v>
      </c>
      <c r="AB1180" s="56">
        <v>1030508</v>
      </c>
      <c r="AC1180" s="56">
        <v>93237</v>
      </c>
      <c r="AD1180" s="56">
        <f t="shared" si="83"/>
        <v>1123745</v>
      </c>
      <c r="AE1180" s="56">
        <v>436811</v>
      </c>
      <c r="AF1180" s="88">
        <v>1560556</v>
      </c>
      <c r="AG1180" s="56"/>
      <c r="AH1180" s="56"/>
      <c r="AI1180" s="56"/>
    </row>
    <row r="1181" spans="1:35">
      <c r="A1181" s="4"/>
      <c r="B1181" s="2">
        <v>4</v>
      </c>
      <c r="C1181" s="4" t="s">
        <v>393</v>
      </c>
      <c r="D1181" s="18" t="s">
        <v>3526</v>
      </c>
      <c r="E1181" s="18" t="s">
        <v>3527</v>
      </c>
      <c r="F1181" s="18"/>
      <c r="G1181" s="19" t="s">
        <v>3528</v>
      </c>
      <c r="H1181" s="34">
        <v>2.8845042000000001E-5</v>
      </c>
      <c r="I1181" s="55">
        <v>1003478</v>
      </c>
      <c r="J1181" s="55">
        <v>-91648</v>
      </c>
      <c r="K1181" s="55">
        <v>-182</v>
      </c>
      <c r="L1181" s="55">
        <v>133091</v>
      </c>
      <c r="M1181" s="55">
        <v>9186</v>
      </c>
      <c r="N1181" s="87">
        <v>0</v>
      </c>
      <c r="O1181" s="55">
        <v>21712</v>
      </c>
      <c r="P1181" s="55">
        <v>14374</v>
      </c>
      <c r="Q1181" s="56">
        <f t="shared" si="80"/>
        <v>1090011</v>
      </c>
      <c r="R1181" s="56">
        <v>17091</v>
      </c>
      <c r="S1181" s="56">
        <v>33222</v>
      </c>
      <c r="T1181" s="56">
        <v>210047</v>
      </c>
      <c r="U1181" s="56">
        <v>164687</v>
      </c>
      <c r="V1181" s="88">
        <f t="shared" si="81"/>
        <v>425047</v>
      </c>
      <c r="W1181" s="56">
        <v>32547</v>
      </c>
      <c r="X1181" s="56">
        <v>30214</v>
      </c>
      <c r="Y1181" s="56">
        <v>117747</v>
      </c>
      <c r="Z1181" s="56">
        <v>100</v>
      </c>
      <c r="AA1181" s="88">
        <f t="shared" si="82"/>
        <v>180608</v>
      </c>
      <c r="AB1181" s="56">
        <v>133091</v>
      </c>
      <c r="AC1181" s="56">
        <v>-950</v>
      </c>
      <c r="AD1181" s="56">
        <f t="shared" si="83"/>
        <v>132141</v>
      </c>
      <c r="AE1181" s="56">
        <v>32387</v>
      </c>
      <c r="AF1181" s="88">
        <v>164528</v>
      </c>
      <c r="AG1181" s="56"/>
      <c r="AH1181" s="56"/>
      <c r="AI1181" s="56"/>
    </row>
    <row r="1182" spans="1:35">
      <c r="A1182" s="4"/>
      <c r="B1182" s="2">
        <v>4</v>
      </c>
      <c r="C1182" s="4" t="s">
        <v>393</v>
      </c>
      <c r="D1182" s="18" t="s">
        <v>3529</v>
      </c>
      <c r="E1182" s="18" t="s">
        <v>3530</v>
      </c>
      <c r="F1182" s="18"/>
      <c r="G1182" s="19" t="s">
        <v>3531</v>
      </c>
      <c r="H1182" s="34">
        <v>1.0900296E-5</v>
      </c>
      <c r="I1182" s="55">
        <v>342140</v>
      </c>
      <c r="J1182" s="55">
        <v>-34633</v>
      </c>
      <c r="K1182" s="55">
        <v>-69</v>
      </c>
      <c r="L1182" s="55">
        <v>55766</v>
      </c>
      <c r="M1182" s="55">
        <v>3472</v>
      </c>
      <c r="N1182" s="87">
        <v>0</v>
      </c>
      <c r="O1182" s="55">
        <v>8205</v>
      </c>
      <c r="P1182" s="55">
        <v>37025</v>
      </c>
      <c r="Q1182" s="56">
        <f t="shared" si="80"/>
        <v>411906</v>
      </c>
      <c r="R1182" s="56">
        <v>6459</v>
      </c>
      <c r="S1182" s="56">
        <v>12554</v>
      </c>
      <c r="T1182" s="56">
        <v>79375</v>
      </c>
      <c r="U1182" s="56">
        <v>145548</v>
      </c>
      <c r="V1182" s="88">
        <f t="shared" si="81"/>
        <v>243936</v>
      </c>
      <c r="W1182" s="56">
        <v>12299</v>
      </c>
      <c r="X1182" s="56">
        <v>11417</v>
      </c>
      <c r="Y1182" s="56">
        <v>44495</v>
      </c>
      <c r="Z1182" s="56">
        <v>22</v>
      </c>
      <c r="AA1182" s="88">
        <f t="shared" si="82"/>
        <v>68233</v>
      </c>
      <c r="AB1182" s="56">
        <v>55766</v>
      </c>
      <c r="AC1182" s="56">
        <v>-5831</v>
      </c>
      <c r="AD1182" s="56">
        <f t="shared" si="83"/>
        <v>49935</v>
      </c>
      <c r="AE1182" s="56">
        <v>28047</v>
      </c>
      <c r="AF1182" s="88">
        <v>77982</v>
      </c>
      <c r="AG1182" s="56"/>
      <c r="AH1182" s="56"/>
      <c r="AI1182" s="56"/>
    </row>
    <row r="1183" spans="1:35">
      <c r="A1183" s="4"/>
      <c r="B1183" s="2">
        <v>5</v>
      </c>
      <c r="C1183" s="4" t="s">
        <v>3532</v>
      </c>
      <c r="D1183" s="18" t="s">
        <v>3533</v>
      </c>
      <c r="E1183" s="18" t="s">
        <v>3534</v>
      </c>
      <c r="F1183" s="18"/>
      <c r="G1183" s="19" t="s">
        <v>3535</v>
      </c>
      <c r="H1183" s="34">
        <v>4.7756344999999999E-5</v>
      </c>
      <c r="I1183" s="55">
        <v>1785709</v>
      </c>
      <c r="J1183" s="55">
        <v>-151734</v>
      </c>
      <c r="K1183" s="55">
        <v>-302</v>
      </c>
      <c r="L1183" s="55">
        <v>201988</v>
      </c>
      <c r="M1183" s="55">
        <v>15210</v>
      </c>
      <c r="N1183" s="87">
        <v>0</v>
      </c>
      <c r="O1183" s="55">
        <v>35946</v>
      </c>
      <c r="P1183" s="55">
        <v>-82176</v>
      </c>
      <c r="Q1183" s="56">
        <f t="shared" si="80"/>
        <v>1804641</v>
      </c>
      <c r="R1183" s="56">
        <v>28296</v>
      </c>
      <c r="S1183" s="56">
        <v>55002</v>
      </c>
      <c r="T1183" s="56">
        <v>347757</v>
      </c>
      <c r="U1183" s="56">
        <v>595515</v>
      </c>
      <c r="V1183" s="88">
        <f t="shared" si="81"/>
        <v>1026570</v>
      </c>
      <c r="W1183" s="56">
        <v>53886</v>
      </c>
      <c r="X1183" s="56">
        <v>50022</v>
      </c>
      <c r="Y1183" s="56">
        <v>194944</v>
      </c>
      <c r="Z1183" s="56">
        <v>96</v>
      </c>
      <c r="AA1183" s="88">
        <f t="shared" si="82"/>
        <v>298948</v>
      </c>
      <c r="AB1183" s="56">
        <v>201988</v>
      </c>
      <c r="AC1183" s="56">
        <v>16787</v>
      </c>
      <c r="AD1183" s="56">
        <f t="shared" si="83"/>
        <v>218775</v>
      </c>
      <c r="AE1183" s="56">
        <v>120461</v>
      </c>
      <c r="AF1183" s="88">
        <v>339236</v>
      </c>
      <c r="AG1183" s="56"/>
      <c r="AH1183" s="56"/>
      <c r="AI1183" s="56"/>
    </row>
    <row r="1184" spans="1:35">
      <c r="A1184" s="4"/>
      <c r="B1184" s="2">
        <v>5</v>
      </c>
      <c r="C1184" s="4" t="s">
        <v>3532</v>
      </c>
      <c r="D1184" s="18" t="s">
        <v>3536</v>
      </c>
      <c r="E1184" s="18" t="s">
        <v>3537</v>
      </c>
      <c r="F1184" s="18"/>
      <c r="G1184" s="19" t="s">
        <v>4122</v>
      </c>
      <c r="H1184" s="34">
        <v>6.8362823999999994E-5</v>
      </c>
      <c r="I1184" s="55">
        <v>2372249</v>
      </c>
      <c r="J1184" s="55">
        <v>-217206</v>
      </c>
      <c r="K1184" s="55">
        <v>-432</v>
      </c>
      <c r="L1184" s="55">
        <v>316311</v>
      </c>
      <c r="M1184" s="55">
        <v>21773</v>
      </c>
      <c r="N1184" s="87">
        <v>0</v>
      </c>
      <c r="O1184" s="55">
        <v>51457</v>
      </c>
      <c r="P1184" s="55">
        <v>39177</v>
      </c>
      <c r="Q1184" s="56">
        <f t="shared" si="80"/>
        <v>2583329</v>
      </c>
      <c r="R1184" s="56">
        <v>40506</v>
      </c>
      <c r="S1184" s="56">
        <v>78735</v>
      </c>
      <c r="T1184" s="56">
        <v>497811</v>
      </c>
      <c r="U1184" s="56">
        <v>1202348</v>
      </c>
      <c r="V1184" s="88">
        <f t="shared" si="81"/>
        <v>1819400</v>
      </c>
      <c r="W1184" s="56">
        <v>77137</v>
      </c>
      <c r="X1184" s="56">
        <v>71606</v>
      </c>
      <c r="Y1184" s="56">
        <v>279060</v>
      </c>
      <c r="Z1184" s="56">
        <v>72</v>
      </c>
      <c r="AA1184" s="88">
        <f t="shared" si="82"/>
        <v>427875</v>
      </c>
      <c r="AB1184" s="56">
        <v>316311</v>
      </c>
      <c r="AC1184" s="56">
        <v>-3136</v>
      </c>
      <c r="AD1184" s="56">
        <f t="shared" si="83"/>
        <v>313175</v>
      </c>
      <c r="AE1184" s="56">
        <v>238232</v>
      </c>
      <c r="AF1184" s="88">
        <v>551407</v>
      </c>
      <c r="AG1184" s="56"/>
      <c r="AH1184" s="56"/>
      <c r="AI1184" s="56"/>
    </row>
    <row r="1185" spans="1:35">
      <c r="A1185" s="4"/>
      <c r="B1185" s="9">
        <v>5</v>
      </c>
      <c r="C1185" s="76" t="s">
        <v>4116</v>
      </c>
      <c r="D1185" s="32" t="s">
        <v>4117</v>
      </c>
      <c r="E1185" s="32" t="s">
        <v>4118</v>
      </c>
      <c r="F1185" s="32" t="s">
        <v>4114</v>
      </c>
      <c r="G1185" s="19" t="s">
        <v>4120</v>
      </c>
      <c r="H1185" s="34">
        <v>1.0685330000000001E-6</v>
      </c>
      <c r="I1185" s="55">
        <v>0</v>
      </c>
      <c r="J1185" s="55">
        <v>-3395</v>
      </c>
      <c r="K1185" s="55">
        <v>-7</v>
      </c>
      <c r="L1185" s="55">
        <v>10420</v>
      </c>
      <c r="M1185" s="55">
        <v>340</v>
      </c>
      <c r="N1185" s="87">
        <v>0</v>
      </c>
      <c r="O1185" s="55">
        <v>804</v>
      </c>
      <c r="P1185" s="55">
        <v>32216</v>
      </c>
      <c r="Q1185" s="56">
        <f t="shared" si="80"/>
        <v>40378</v>
      </c>
      <c r="R1185" s="56">
        <v>633</v>
      </c>
      <c r="S1185" s="56">
        <v>1231</v>
      </c>
      <c r="T1185" s="56">
        <v>7781</v>
      </c>
      <c r="U1185" s="56">
        <v>30622</v>
      </c>
      <c r="V1185" s="88">
        <f t="shared" si="81"/>
        <v>40267</v>
      </c>
      <c r="W1185" s="56">
        <v>1206</v>
      </c>
      <c r="X1185" s="56">
        <v>1119</v>
      </c>
      <c r="Y1185" s="56">
        <v>4362</v>
      </c>
      <c r="Z1185" s="56">
        <v>0</v>
      </c>
      <c r="AA1185" s="88">
        <f t="shared" si="82"/>
        <v>6687</v>
      </c>
      <c r="AB1185" s="56">
        <v>10420</v>
      </c>
      <c r="AC1185" s="56">
        <v>-5525</v>
      </c>
      <c r="AD1185" s="56">
        <f t="shared" si="83"/>
        <v>4895</v>
      </c>
      <c r="AE1185" s="56">
        <v>5305</v>
      </c>
      <c r="AF1185" s="88">
        <v>10200</v>
      </c>
      <c r="AG1185" s="56"/>
      <c r="AH1185" s="56"/>
      <c r="AI1185" s="56"/>
    </row>
    <row r="1186" spans="1:35">
      <c r="A1186" s="4"/>
      <c r="B1186" s="2">
        <v>5</v>
      </c>
      <c r="C1186" s="4" t="s">
        <v>3532</v>
      </c>
      <c r="D1186" s="18" t="s">
        <v>3538</v>
      </c>
      <c r="E1186" s="18" t="s">
        <v>3539</v>
      </c>
      <c r="F1186" s="18"/>
      <c r="G1186" s="19" t="s">
        <v>3540</v>
      </c>
      <c r="H1186" s="34">
        <v>1.8972047999999999E-5</v>
      </c>
      <c r="I1186" s="55">
        <v>718532</v>
      </c>
      <c r="J1186" s="55">
        <v>-60279</v>
      </c>
      <c r="K1186" s="55">
        <v>-120</v>
      </c>
      <c r="L1186" s="55">
        <v>78897</v>
      </c>
      <c r="M1186" s="55">
        <v>6042</v>
      </c>
      <c r="N1186" s="87">
        <v>0</v>
      </c>
      <c r="O1186" s="55">
        <v>14280</v>
      </c>
      <c r="P1186" s="55">
        <v>-40427</v>
      </c>
      <c r="Q1186" s="56">
        <f t="shared" si="80"/>
        <v>716925</v>
      </c>
      <c r="R1186" s="56">
        <v>11241</v>
      </c>
      <c r="S1186" s="56">
        <v>21851</v>
      </c>
      <c r="T1186" s="56">
        <v>138153</v>
      </c>
      <c r="U1186" s="56">
        <v>191141</v>
      </c>
      <c r="V1186" s="88">
        <f t="shared" si="81"/>
        <v>362386</v>
      </c>
      <c r="W1186" s="56">
        <v>21407</v>
      </c>
      <c r="X1186" s="56">
        <v>19872</v>
      </c>
      <c r="Y1186" s="56">
        <v>77445</v>
      </c>
      <c r="Z1186" s="56">
        <v>1215</v>
      </c>
      <c r="AA1186" s="88">
        <f t="shared" si="82"/>
        <v>119939</v>
      </c>
      <c r="AB1186" s="56">
        <v>78897</v>
      </c>
      <c r="AC1186" s="56">
        <v>8015</v>
      </c>
      <c r="AD1186" s="56">
        <f t="shared" si="83"/>
        <v>86912</v>
      </c>
      <c r="AE1186" s="56">
        <v>38770</v>
      </c>
      <c r="AF1186" s="88">
        <v>125682</v>
      </c>
      <c r="AG1186" s="56"/>
      <c r="AH1186" s="56"/>
      <c r="AI1186" s="56"/>
    </row>
    <row r="1187" spans="1:35">
      <c r="A1187" s="4"/>
      <c r="B1187" s="2">
        <v>5</v>
      </c>
      <c r="C1187" s="4" t="s">
        <v>3532</v>
      </c>
      <c r="D1187" s="18" t="s">
        <v>3541</v>
      </c>
      <c r="E1187" s="18" t="s">
        <v>3542</v>
      </c>
      <c r="F1187" s="18"/>
      <c r="G1187" s="19" t="s">
        <v>3543</v>
      </c>
      <c r="H1187" s="34">
        <v>3.5650289999999999E-6</v>
      </c>
      <c r="I1187" s="55">
        <v>254546</v>
      </c>
      <c r="J1187" s="55">
        <v>-11327</v>
      </c>
      <c r="K1187" s="55">
        <v>-23</v>
      </c>
      <c r="L1187" s="55">
        <v>-2823</v>
      </c>
      <c r="M1187" s="55">
        <v>1135</v>
      </c>
      <c r="N1187" s="87">
        <v>0</v>
      </c>
      <c r="O1187" s="55">
        <v>2683</v>
      </c>
      <c r="P1187" s="55">
        <v>-109474</v>
      </c>
      <c r="Q1187" s="56">
        <f t="shared" si="80"/>
        <v>134717</v>
      </c>
      <c r="R1187" s="56">
        <v>2112</v>
      </c>
      <c r="S1187" s="56">
        <v>4106</v>
      </c>
      <c r="T1187" s="56">
        <v>25960</v>
      </c>
      <c r="U1187" s="56">
        <v>127803</v>
      </c>
      <c r="V1187" s="88">
        <f t="shared" si="81"/>
        <v>159981</v>
      </c>
      <c r="W1187" s="56">
        <v>4023</v>
      </c>
      <c r="X1187" s="56">
        <v>3734</v>
      </c>
      <c r="Y1187" s="56">
        <v>14553</v>
      </c>
      <c r="Z1187" s="56">
        <v>79152</v>
      </c>
      <c r="AA1187" s="88">
        <f t="shared" si="82"/>
        <v>101462</v>
      </c>
      <c r="AB1187" s="56">
        <v>-2823</v>
      </c>
      <c r="AC1187" s="56">
        <v>19155</v>
      </c>
      <c r="AD1187" s="56">
        <f t="shared" si="83"/>
        <v>16332</v>
      </c>
      <c r="AE1187" s="56">
        <v>12352</v>
      </c>
      <c r="AF1187" s="88">
        <v>28684</v>
      </c>
      <c r="AG1187" s="56"/>
      <c r="AH1187" s="56"/>
      <c r="AI1187" s="56"/>
    </row>
    <row r="1188" spans="1:35">
      <c r="A1188" s="4"/>
      <c r="B1188" s="2">
        <v>5</v>
      </c>
      <c r="C1188" s="4" t="s">
        <v>3532</v>
      </c>
      <c r="D1188" s="18" t="s">
        <v>3544</v>
      </c>
      <c r="E1188" s="18" t="s">
        <v>3545</v>
      </c>
      <c r="F1188" s="18"/>
      <c r="G1188" s="19" t="s">
        <v>3546</v>
      </c>
      <c r="H1188" s="34">
        <v>1.3212984999999999E-5</v>
      </c>
      <c r="I1188" s="55">
        <v>510081</v>
      </c>
      <c r="J1188" s="55">
        <v>-41981</v>
      </c>
      <c r="K1188" s="55">
        <v>-83</v>
      </c>
      <c r="L1188" s="55">
        <v>53520</v>
      </c>
      <c r="M1188" s="55">
        <v>4208</v>
      </c>
      <c r="N1188" s="87">
        <v>0</v>
      </c>
      <c r="O1188" s="55">
        <v>9946</v>
      </c>
      <c r="P1188" s="55">
        <v>-36392</v>
      </c>
      <c r="Q1188" s="56">
        <f t="shared" si="80"/>
        <v>499299</v>
      </c>
      <c r="R1188" s="56">
        <v>7829</v>
      </c>
      <c r="S1188" s="56">
        <v>15218</v>
      </c>
      <c r="T1188" s="56">
        <v>96216</v>
      </c>
      <c r="U1188" s="56">
        <v>87243</v>
      </c>
      <c r="V1188" s="88">
        <f t="shared" si="81"/>
        <v>206506</v>
      </c>
      <c r="W1188" s="56">
        <v>14909</v>
      </c>
      <c r="X1188" s="56">
        <v>13840</v>
      </c>
      <c r="Y1188" s="56">
        <v>53936</v>
      </c>
      <c r="Z1188" s="56">
        <v>17621</v>
      </c>
      <c r="AA1188" s="88">
        <f t="shared" si="82"/>
        <v>100306</v>
      </c>
      <c r="AB1188" s="56">
        <v>53520</v>
      </c>
      <c r="AC1188" s="56">
        <v>7010</v>
      </c>
      <c r="AD1188" s="56">
        <f t="shared" si="83"/>
        <v>60530</v>
      </c>
      <c r="AE1188" s="56">
        <v>14736</v>
      </c>
      <c r="AF1188" s="88">
        <v>75266</v>
      </c>
      <c r="AG1188" s="56"/>
      <c r="AH1188" s="56"/>
      <c r="AI1188" s="56"/>
    </row>
    <row r="1189" spans="1:35">
      <c r="A1189" s="4"/>
      <c r="B1189" s="2">
        <v>5</v>
      </c>
      <c r="C1189" s="4" t="s">
        <v>3532</v>
      </c>
      <c r="D1189" s="18" t="s">
        <v>3547</v>
      </c>
      <c r="E1189" s="18" t="s">
        <v>3548</v>
      </c>
      <c r="F1189" s="18"/>
      <c r="G1189" s="19" t="s">
        <v>4121</v>
      </c>
      <c r="H1189" s="34">
        <v>1.5583586999999999E-5</v>
      </c>
      <c r="I1189" s="55">
        <v>588697</v>
      </c>
      <c r="J1189" s="55">
        <v>-49513</v>
      </c>
      <c r="K1189" s="55">
        <v>-98</v>
      </c>
      <c r="L1189" s="55">
        <v>65027</v>
      </c>
      <c r="M1189" s="55">
        <v>4963</v>
      </c>
      <c r="N1189" s="87">
        <v>0</v>
      </c>
      <c r="O1189" s="55">
        <v>11730</v>
      </c>
      <c r="P1189" s="55">
        <v>-31925</v>
      </c>
      <c r="Q1189" s="56">
        <f t="shared" si="80"/>
        <v>588881</v>
      </c>
      <c r="R1189" s="56">
        <v>9234</v>
      </c>
      <c r="S1189" s="56">
        <v>17948</v>
      </c>
      <c r="T1189" s="56">
        <v>113478</v>
      </c>
      <c r="U1189" s="56">
        <v>146808</v>
      </c>
      <c r="V1189" s="88">
        <f t="shared" si="81"/>
        <v>287468</v>
      </c>
      <c r="W1189" s="56">
        <v>17584</v>
      </c>
      <c r="X1189" s="56">
        <v>16323</v>
      </c>
      <c r="Y1189" s="56">
        <v>63613</v>
      </c>
      <c r="Z1189" s="56">
        <v>1765</v>
      </c>
      <c r="AA1189" s="88">
        <f t="shared" si="82"/>
        <v>99285</v>
      </c>
      <c r="AB1189" s="56">
        <v>65027</v>
      </c>
      <c r="AC1189" s="56">
        <v>6363</v>
      </c>
      <c r="AD1189" s="56">
        <f t="shared" si="83"/>
        <v>71390</v>
      </c>
      <c r="AE1189" s="56">
        <v>29633</v>
      </c>
      <c r="AF1189" s="88">
        <v>101023</v>
      </c>
      <c r="AG1189" s="56"/>
      <c r="AH1189" s="56"/>
      <c r="AI1189" s="56"/>
    </row>
    <row r="1190" spans="1:35">
      <c r="A1190" s="4"/>
      <c r="B1190" s="2">
        <v>5</v>
      </c>
      <c r="C1190" s="4" t="s">
        <v>3532</v>
      </c>
      <c r="D1190" s="18" t="s">
        <v>3549</v>
      </c>
      <c r="E1190" s="18" t="s">
        <v>3550</v>
      </c>
      <c r="F1190" s="18"/>
      <c r="G1190" s="19" t="s">
        <v>3551</v>
      </c>
      <c r="H1190" s="34">
        <v>8.8189380000000002E-6</v>
      </c>
      <c r="I1190" s="55">
        <v>364233</v>
      </c>
      <c r="J1190" s="55">
        <v>-28020</v>
      </c>
      <c r="K1190" s="55">
        <v>-56</v>
      </c>
      <c r="L1190" s="55">
        <v>32211</v>
      </c>
      <c r="M1190" s="55">
        <v>2808</v>
      </c>
      <c r="N1190" s="87">
        <v>0</v>
      </c>
      <c r="O1190" s="55">
        <v>6638</v>
      </c>
      <c r="P1190" s="55">
        <v>-44559</v>
      </c>
      <c r="Q1190" s="56">
        <f t="shared" si="80"/>
        <v>333255</v>
      </c>
      <c r="R1190" s="56">
        <v>5225</v>
      </c>
      <c r="S1190" s="56">
        <v>10157</v>
      </c>
      <c r="T1190" s="56">
        <v>64219</v>
      </c>
      <c r="U1190" s="56">
        <v>105826</v>
      </c>
      <c r="V1190" s="88">
        <f t="shared" si="81"/>
        <v>185427</v>
      </c>
      <c r="W1190" s="56">
        <v>9951</v>
      </c>
      <c r="X1190" s="56">
        <v>9237</v>
      </c>
      <c r="Y1190" s="56">
        <v>35999</v>
      </c>
      <c r="Z1190" s="56">
        <v>21586</v>
      </c>
      <c r="AA1190" s="88">
        <f t="shared" si="82"/>
        <v>76773</v>
      </c>
      <c r="AB1190" s="56">
        <v>32211</v>
      </c>
      <c r="AC1190" s="56">
        <v>8189</v>
      </c>
      <c r="AD1190" s="56">
        <f t="shared" si="83"/>
        <v>40400</v>
      </c>
      <c r="AE1190" s="56">
        <v>17842</v>
      </c>
      <c r="AF1190" s="88">
        <v>58242</v>
      </c>
      <c r="AG1190" s="56"/>
      <c r="AH1190" s="56"/>
      <c r="AI1190" s="56"/>
    </row>
    <row r="1191" spans="1:35">
      <c r="A1191" s="4"/>
      <c r="B1191" s="2">
        <v>5</v>
      </c>
      <c r="C1191" s="4" t="s">
        <v>3532</v>
      </c>
      <c r="D1191" s="18" t="s">
        <v>3552</v>
      </c>
      <c r="E1191" s="18" t="s">
        <v>3553</v>
      </c>
      <c r="F1191" s="18"/>
      <c r="G1191" s="19" t="s">
        <v>3554</v>
      </c>
      <c r="H1191" s="34">
        <v>9.5680129999999994E-6</v>
      </c>
      <c r="I1191" s="55">
        <v>369040</v>
      </c>
      <c r="J1191" s="55">
        <v>-30400</v>
      </c>
      <c r="K1191" s="55">
        <v>-60</v>
      </c>
      <c r="L1191" s="55">
        <v>38805</v>
      </c>
      <c r="M1191" s="55">
        <v>3047</v>
      </c>
      <c r="N1191" s="87">
        <v>0</v>
      </c>
      <c r="O1191" s="55">
        <v>7202</v>
      </c>
      <c r="P1191" s="55">
        <v>-26073</v>
      </c>
      <c r="Q1191" s="56">
        <f t="shared" si="80"/>
        <v>361561</v>
      </c>
      <c r="R1191" s="56">
        <v>5669</v>
      </c>
      <c r="S1191" s="56">
        <v>11020</v>
      </c>
      <c r="T1191" s="56">
        <v>69673</v>
      </c>
      <c r="U1191" s="56">
        <v>124873</v>
      </c>
      <c r="V1191" s="88">
        <f t="shared" si="81"/>
        <v>211235</v>
      </c>
      <c r="W1191" s="56">
        <v>10796</v>
      </c>
      <c r="X1191" s="56">
        <v>10022</v>
      </c>
      <c r="Y1191" s="56">
        <v>39057</v>
      </c>
      <c r="Z1191" s="56">
        <v>463</v>
      </c>
      <c r="AA1191" s="88">
        <f t="shared" si="82"/>
        <v>60338</v>
      </c>
      <c r="AB1191" s="56">
        <v>38805</v>
      </c>
      <c r="AC1191" s="56">
        <v>5027</v>
      </c>
      <c r="AD1191" s="56">
        <f t="shared" si="83"/>
        <v>43832</v>
      </c>
      <c r="AE1191" s="56">
        <v>25387</v>
      </c>
      <c r="AF1191" s="88">
        <v>69219</v>
      </c>
      <c r="AG1191" s="56"/>
      <c r="AH1191" s="56"/>
      <c r="AI1191" s="56"/>
    </row>
    <row r="1192" spans="1:35">
      <c r="A1192" s="4"/>
      <c r="B1192" s="2">
        <v>5</v>
      </c>
      <c r="C1192" s="4" t="s">
        <v>3532</v>
      </c>
      <c r="D1192" s="18" t="s">
        <v>3555</v>
      </c>
      <c r="E1192" s="18" t="s">
        <v>3556</v>
      </c>
      <c r="F1192" s="18"/>
      <c r="G1192" s="19" t="s">
        <v>3557</v>
      </c>
      <c r="H1192" s="34">
        <v>8.7415129999999998E-6</v>
      </c>
      <c r="I1192" s="55">
        <v>428320</v>
      </c>
      <c r="J1192" s="55">
        <v>-27774</v>
      </c>
      <c r="K1192" s="55">
        <v>-55</v>
      </c>
      <c r="L1192" s="55">
        <v>21992</v>
      </c>
      <c r="M1192" s="55">
        <v>2784</v>
      </c>
      <c r="N1192" s="87">
        <v>0</v>
      </c>
      <c r="O1192" s="55">
        <v>6580</v>
      </c>
      <c r="P1192" s="55">
        <v>-101518</v>
      </c>
      <c r="Q1192" s="56">
        <f t="shared" si="80"/>
        <v>330329</v>
      </c>
      <c r="R1192" s="56">
        <v>5179</v>
      </c>
      <c r="S1192" s="56">
        <v>10068</v>
      </c>
      <c r="T1192" s="56">
        <v>63655</v>
      </c>
      <c r="U1192" s="56">
        <v>194991</v>
      </c>
      <c r="V1192" s="88">
        <f t="shared" si="81"/>
        <v>273893</v>
      </c>
      <c r="W1192" s="56">
        <v>9863</v>
      </c>
      <c r="X1192" s="56">
        <v>9156</v>
      </c>
      <c r="Y1192" s="56">
        <v>35683</v>
      </c>
      <c r="Z1192" s="56">
        <v>58508</v>
      </c>
      <c r="AA1192" s="88">
        <f t="shared" si="82"/>
        <v>113210</v>
      </c>
      <c r="AB1192" s="56">
        <v>21992</v>
      </c>
      <c r="AC1192" s="56">
        <v>18054</v>
      </c>
      <c r="AD1192" s="56">
        <f t="shared" si="83"/>
        <v>40046</v>
      </c>
      <c r="AE1192" s="56">
        <v>29633</v>
      </c>
      <c r="AF1192" s="88">
        <v>69679</v>
      </c>
      <c r="AG1192" s="56"/>
      <c r="AH1192" s="56"/>
      <c r="AI1192" s="56"/>
    </row>
    <row r="1193" spans="1:35">
      <c r="B1193" s="2">
        <v>5</v>
      </c>
      <c r="C1193" s="4" t="s">
        <v>3532</v>
      </c>
      <c r="D1193" s="18" t="s">
        <v>4126</v>
      </c>
      <c r="E1193" s="18" t="s">
        <v>4141</v>
      </c>
      <c r="F1193" s="18"/>
      <c r="G1193" s="17" t="s">
        <v>4142</v>
      </c>
      <c r="H1193" s="17"/>
      <c r="I1193" s="17"/>
      <c r="J1193" s="17"/>
      <c r="K1193" s="17"/>
      <c r="L1193" s="55"/>
      <c r="M1193" s="55"/>
      <c r="N1193" s="55"/>
      <c r="O1193" s="55"/>
      <c r="P1193" s="55"/>
      <c r="Q1193" s="17"/>
      <c r="U1193" s="56">
        <v>0</v>
      </c>
      <c r="V1193" s="88">
        <f>SUM(R1193:U1193)</f>
        <v>0</v>
      </c>
      <c r="Z1193" s="56">
        <v>46160</v>
      </c>
      <c r="AA1193" s="88">
        <f>SUM(W1193:Z1193)</f>
        <v>46160</v>
      </c>
      <c r="AB1193" s="56">
        <v>0</v>
      </c>
      <c r="AC1193" s="56">
        <v>0</v>
      </c>
      <c r="AD1193" s="56">
        <f>+AB1193+AC1193</f>
        <v>0</v>
      </c>
      <c r="AE1193" s="56">
        <v>-9185</v>
      </c>
      <c r="AF1193" s="88">
        <v>-9185</v>
      </c>
    </row>
    <row r="1194" spans="1:35">
      <c r="A1194" s="4"/>
      <c r="B1194" s="2">
        <v>5</v>
      </c>
      <c r="C1194" s="4" t="s">
        <v>3532</v>
      </c>
      <c r="D1194" s="18" t="s">
        <v>3558</v>
      </c>
      <c r="E1194" s="18" t="s">
        <v>3559</v>
      </c>
      <c r="F1194" s="18"/>
      <c r="G1194" s="19" t="s">
        <v>3560</v>
      </c>
      <c r="H1194" s="34">
        <v>1.8363346E-5</v>
      </c>
      <c r="I1194" s="55">
        <v>673675</v>
      </c>
      <c r="J1194" s="55">
        <v>-58345</v>
      </c>
      <c r="K1194" s="55">
        <v>-116</v>
      </c>
      <c r="L1194" s="55">
        <v>79584</v>
      </c>
      <c r="M1194" s="55">
        <v>5849</v>
      </c>
      <c r="N1194" s="87">
        <v>0</v>
      </c>
      <c r="O1194" s="55">
        <v>13822</v>
      </c>
      <c r="P1194" s="55">
        <v>-20545</v>
      </c>
      <c r="Q1194" s="56">
        <f t="shared" si="80"/>
        <v>693924</v>
      </c>
      <c r="R1194" s="56">
        <v>10881</v>
      </c>
      <c r="S1194" s="56">
        <v>21150</v>
      </c>
      <c r="T1194" s="56">
        <v>133720</v>
      </c>
      <c r="U1194" s="56">
        <v>117112</v>
      </c>
      <c r="V1194" s="88">
        <f t="shared" si="81"/>
        <v>282863</v>
      </c>
      <c r="W1194" s="56">
        <v>20720</v>
      </c>
      <c r="X1194" s="56">
        <v>19235</v>
      </c>
      <c r="Y1194" s="56">
        <v>74960</v>
      </c>
      <c r="Z1194" s="56">
        <v>61</v>
      </c>
      <c r="AA1194" s="88">
        <f t="shared" si="82"/>
        <v>114976</v>
      </c>
      <c r="AB1194" s="56">
        <v>79584</v>
      </c>
      <c r="AC1194" s="56">
        <v>4540</v>
      </c>
      <c r="AD1194" s="56">
        <f t="shared" si="83"/>
        <v>84124</v>
      </c>
      <c r="AE1194" s="56">
        <v>23787</v>
      </c>
      <c r="AF1194" s="88">
        <v>107911</v>
      </c>
      <c r="AG1194" s="56"/>
      <c r="AH1194" s="56"/>
      <c r="AI1194" s="56"/>
    </row>
    <row r="1195" spans="1:35">
      <c r="A1195" s="4"/>
      <c r="B1195" s="2">
        <v>5</v>
      </c>
      <c r="C1195" s="4" t="s">
        <v>3532</v>
      </c>
      <c r="D1195" s="18" t="s">
        <v>3561</v>
      </c>
      <c r="E1195" s="18" t="s">
        <v>3562</v>
      </c>
      <c r="F1195" s="18"/>
      <c r="G1195" s="19" t="s">
        <v>3563</v>
      </c>
      <c r="H1195" s="34">
        <v>1.6342102999999999E-5</v>
      </c>
      <c r="I1195" s="55">
        <v>475404</v>
      </c>
      <c r="J1195" s="55">
        <v>-51923</v>
      </c>
      <c r="K1195" s="55">
        <v>-103</v>
      </c>
      <c r="L1195" s="55">
        <v>89152</v>
      </c>
      <c r="M1195" s="55">
        <v>5205</v>
      </c>
      <c r="N1195" s="87">
        <v>0</v>
      </c>
      <c r="O1195" s="55">
        <v>12301</v>
      </c>
      <c r="P1195" s="55">
        <v>87508</v>
      </c>
      <c r="Q1195" s="56">
        <f t="shared" si="80"/>
        <v>617544</v>
      </c>
      <c r="R1195" s="56">
        <v>9683</v>
      </c>
      <c r="S1195" s="56">
        <v>18822</v>
      </c>
      <c r="T1195" s="56">
        <v>119002</v>
      </c>
      <c r="U1195" s="56">
        <v>278399</v>
      </c>
      <c r="V1195" s="88">
        <f t="shared" si="81"/>
        <v>425906</v>
      </c>
      <c r="W1195" s="56">
        <v>18439</v>
      </c>
      <c r="X1195" s="56">
        <v>17117</v>
      </c>
      <c r="Y1195" s="56">
        <v>66709</v>
      </c>
      <c r="Z1195" s="56">
        <v>22</v>
      </c>
      <c r="AA1195" s="88">
        <f t="shared" si="82"/>
        <v>102287</v>
      </c>
      <c r="AB1195" s="56">
        <v>89152</v>
      </c>
      <c r="AC1195" s="56">
        <v>-14288</v>
      </c>
      <c r="AD1195" s="56">
        <f t="shared" si="83"/>
        <v>74864</v>
      </c>
      <c r="AE1195" s="56">
        <v>53242</v>
      </c>
      <c r="AF1195" s="88">
        <v>128106</v>
      </c>
      <c r="AG1195" s="56"/>
      <c r="AH1195" s="56"/>
      <c r="AI1195" s="56"/>
    </row>
    <row r="1196" spans="1:35">
      <c r="A1196" s="4"/>
      <c r="B1196" s="2">
        <v>5</v>
      </c>
      <c r="C1196" s="4" t="s">
        <v>3532</v>
      </c>
      <c r="D1196" s="18" t="s">
        <v>3564</v>
      </c>
      <c r="E1196" s="18" t="s">
        <v>3565</v>
      </c>
      <c r="F1196" s="18"/>
      <c r="G1196" s="19" t="s">
        <v>3566</v>
      </c>
      <c r="H1196" s="34">
        <v>3.7841491999999998E-5</v>
      </c>
      <c r="I1196" s="55">
        <v>1274991</v>
      </c>
      <c r="J1196" s="55">
        <v>-120232</v>
      </c>
      <c r="K1196" s="55">
        <v>-239</v>
      </c>
      <c r="L1196" s="55">
        <v>180724</v>
      </c>
      <c r="M1196" s="55">
        <v>12052</v>
      </c>
      <c r="N1196" s="87">
        <v>0</v>
      </c>
      <c r="O1196" s="55">
        <v>28483</v>
      </c>
      <c r="P1196" s="55">
        <v>54195</v>
      </c>
      <c r="Q1196" s="56">
        <f t="shared" si="80"/>
        <v>1429974</v>
      </c>
      <c r="R1196" s="56">
        <v>22422</v>
      </c>
      <c r="S1196" s="56">
        <v>43583</v>
      </c>
      <c r="T1196" s="56">
        <v>275558</v>
      </c>
      <c r="U1196" s="56">
        <v>756911</v>
      </c>
      <c r="V1196" s="88">
        <f t="shared" si="81"/>
        <v>1098474</v>
      </c>
      <c r="W1196" s="56">
        <v>42698</v>
      </c>
      <c r="X1196" s="56">
        <v>39637</v>
      </c>
      <c r="Y1196" s="56">
        <v>154471</v>
      </c>
      <c r="Z1196" s="56">
        <v>23</v>
      </c>
      <c r="AA1196" s="88">
        <f t="shared" si="82"/>
        <v>236829</v>
      </c>
      <c r="AB1196" s="56">
        <v>180724</v>
      </c>
      <c r="AC1196" s="56">
        <v>-7369</v>
      </c>
      <c r="AD1196" s="56">
        <f t="shared" si="83"/>
        <v>173355</v>
      </c>
      <c r="AE1196" s="56">
        <v>149258</v>
      </c>
      <c r="AF1196" s="88">
        <v>322613</v>
      </c>
      <c r="AG1196" s="56"/>
      <c r="AH1196" s="56"/>
      <c r="AI1196" s="56"/>
    </row>
    <row r="1197" spans="1:35">
      <c r="A1197" s="4"/>
      <c r="B1197" s="2">
        <v>5</v>
      </c>
      <c r="C1197" s="4" t="s">
        <v>3532</v>
      </c>
      <c r="D1197" s="18" t="s">
        <v>3567</v>
      </c>
      <c r="E1197" s="18" t="s">
        <v>3568</v>
      </c>
      <c r="F1197" s="18"/>
      <c r="G1197" s="19" t="s">
        <v>3569</v>
      </c>
      <c r="H1197" s="34">
        <v>3.6641399000000002E-5</v>
      </c>
      <c r="I1197" s="55">
        <v>1573228</v>
      </c>
      <c r="J1197" s="55">
        <v>-116419</v>
      </c>
      <c r="K1197" s="55">
        <v>-232</v>
      </c>
      <c r="L1197" s="55">
        <v>124983</v>
      </c>
      <c r="M1197" s="55">
        <v>11670</v>
      </c>
      <c r="N1197" s="87">
        <v>0</v>
      </c>
      <c r="O1197" s="55">
        <v>27580</v>
      </c>
      <c r="P1197" s="55">
        <v>-236186</v>
      </c>
      <c r="Q1197" s="56">
        <f t="shared" si="80"/>
        <v>1384624</v>
      </c>
      <c r="R1197" s="56">
        <v>21711</v>
      </c>
      <c r="S1197" s="56">
        <v>42201</v>
      </c>
      <c r="T1197" s="56">
        <v>266819</v>
      </c>
      <c r="U1197" s="56">
        <v>345351</v>
      </c>
      <c r="V1197" s="88">
        <f t="shared" si="81"/>
        <v>676082</v>
      </c>
      <c r="W1197" s="56">
        <v>41344</v>
      </c>
      <c r="X1197" s="56">
        <v>38380</v>
      </c>
      <c r="Y1197" s="56">
        <v>149572</v>
      </c>
      <c r="Z1197" s="56">
        <v>157290</v>
      </c>
      <c r="AA1197" s="88">
        <f t="shared" si="82"/>
        <v>386586</v>
      </c>
      <c r="AB1197" s="56">
        <v>124983</v>
      </c>
      <c r="AC1197" s="56">
        <v>42874</v>
      </c>
      <c r="AD1197" s="56">
        <f t="shared" si="83"/>
        <v>167857</v>
      </c>
      <c r="AE1197" s="56">
        <v>43180</v>
      </c>
      <c r="AF1197" s="88">
        <v>211037</v>
      </c>
      <c r="AG1197" s="56"/>
      <c r="AH1197" s="56"/>
      <c r="AI1197" s="56"/>
    </row>
    <row r="1198" spans="1:35">
      <c r="A1198" s="4"/>
      <c r="B1198" s="2">
        <v>5</v>
      </c>
      <c r="C1198" s="4" t="s">
        <v>3532</v>
      </c>
      <c r="D1198" s="18" t="s">
        <v>3570</v>
      </c>
      <c r="E1198" s="18" t="s">
        <v>3571</v>
      </c>
      <c r="F1198" s="18"/>
      <c r="G1198" s="19" t="s">
        <v>3572</v>
      </c>
      <c r="H1198" s="34">
        <v>2.3415193999999999E-5</v>
      </c>
      <c r="I1198" s="55">
        <v>710756</v>
      </c>
      <c r="J1198" s="55">
        <v>-74396</v>
      </c>
      <c r="K1198" s="55">
        <v>-148</v>
      </c>
      <c r="L1198" s="55">
        <v>123367</v>
      </c>
      <c r="M1198" s="55">
        <v>7458</v>
      </c>
      <c r="N1198" s="87">
        <v>0</v>
      </c>
      <c r="O1198" s="55">
        <v>17625</v>
      </c>
      <c r="P1198" s="55">
        <v>100163</v>
      </c>
      <c r="Q1198" s="56">
        <f t="shared" si="80"/>
        <v>884825</v>
      </c>
      <c r="R1198" s="56">
        <v>13874</v>
      </c>
      <c r="S1198" s="56">
        <v>26968</v>
      </c>
      <c r="T1198" s="56">
        <v>170507</v>
      </c>
      <c r="U1198" s="56">
        <v>426718</v>
      </c>
      <c r="V1198" s="88">
        <f t="shared" si="81"/>
        <v>638067</v>
      </c>
      <c r="W1198" s="56">
        <v>26420</v>
      </c>
      <c r="X1198" s="56">
        <v>24526</v>
      </c>
      <c r="Y1198" s="56">
        <v>95582</v>
      </c>
      <c r="Z1198" s="56">
        <v>26</v>
      </c>
      <c r="AA1198" s="88">
        <f t="shared" si="82"/>
        <v>146554</v>
      </c>
      <c r="AB1198" s="56">
        <v>123367</v>
      </c>
      <c r="AC1198" s="56">
        <v>-16100</v>
      </c>
      <c r="AD1198" s="56">
        <f t="shared" si="83"/>
        <v>107267</v>
      </c>
      <c r="AE1198" s="56">
        <v>82442</v>
      </c>
      <c r="AF1198" s="88">
        <v>189709</v>
      </c>
      <c r="AG1198" s="56"/>
      <c r="AH1198" s="56"/>
      <c r="AI1198" s="56"/>
    </row>
    <row r="1199" spans="1:35">
      <c r="A1199" s="4"/>
      <c r="B1199" s="2">
        <v>5</v>
      </c>
      <c r="C1199" s="4" t="s">
        <v>3532</v>
      </c>
      <c r="D1199" s="18" t="s">
        <v>3573</v>
      </c>
      <c r="E1199" s="18" t="s">
        <v>3574</v>
      </c>
      <c r="F1199" s="18"/>
      <c r="G1199" s="19" t="s">
        <v>3575</v>
      </c>
      <c r="H1199" s="34">
        <v>1.6866141E-5</v>
      </c>
      <c r="I1199" s="55">
        <v>604604</v>
      </c>
      <c r="J1199" s="55">
        <v>-53588</v>
      </c>
      <c r="K1199" s="55">
        <v>-107</v>
      </c>
      <c r="L1199" s="55">
        <v>75184</v>
      </c>
      <c r="M1199" s="55">
        <v>5371</v>
      </c>
      <c r="N1199" s="87">
        <v>0</v>
      </c>
      <c r="O1199" s="55">
        <v>12695</v>
      </c>
      <c r="P1199" s="55">
        <v>-6813</v>
      </c>
      <c r="Q1199" s="56">
        <f t="shared" si="80"/>
        <v>637346</v>
      </c>
      <c r="R1199" s="56">
        <v>9993</v>
      </c>
      <c r="S1199" s="56">
        <v>19425</v>
      </c>
      <c r="T1199" s="56">
        <v>122818</v>
      </c>
      <c r="U1199" s="56">
        <v>281201</v>
      </c>
      <c r="V1199" s="88">
        <f t="shared" si="81"/>
        <v>433437</v>
      </c>
      <c r="W1199" s="56">
        <v>19031</v>
      </c>
      <c r="X1199" s="56">
        <v>17666</v>
      </c>
      <c r="Y1199" s="56">
        <v>68848</v>
      </c>
      <c r="Z1199" s="56">
        <v>21</v>
      </c>
      <c r="AA1199" s="88">
        <f t="shared" si="82"/>
        <v>105566</v>
      </c>
      <c r="AB1199" s="56">
        <v>75184</v>
      </c>
      <c r="AC1199" s="56">
        <v>2081</v>
      </c>
      <c r="AD1199" s="56">
        <f t="shared" si="83"/>
        <v>77265</v>
      </c>
      <c r="AE1199" s="56">
        <v>56107</v>
      </c>
      <c r="AF1199" s="88">
        <v>133372</v>
      </c>
      <c r="AG1199" s="56"/>
      <c r="AH1199" s="56"/>
      <c r="AI1199" s="56"/>
    </row>
    <row r="1200" spans="1:35">
      <c r="B1200" s="2">
        <v>5</v>
      </c>
      <c r="C1200" s="4" t="s">
        <v>3532</v>
      </c>
      <c r="D1200" s="18" t="s">
        <v>4127</v>
      </c>
      <c r="E1200" s="18" t="s">
        <v>4143</v>
      </c>
      <c r="F1200" s="18"/>
      <c r="G1200" s="17" t="s">
        <v>4144</v>
      </c>
      <c r="H1200" s="17"/>
      <c r="I1200" s="17"/>
      <c r="J1200" s="17"/>
      <c r="K1200" s="17"/>
      <c r="L1200" s="55"/>
      <c r="M1200" s="55"/>
      <c r="N1200" s="55"/>
      <c r="O1200" s="55"/>
      <c r="P1200" s="55"/>
      <c r="Q1200" s="17"/>
      <c r="U1200" s="56">
        <v>0</v>
      </c>
      <c r="V1200" s="88">
        <f>SUM(R1200:U1200)</f>
        <v>0</v>
      </c>
      <c r="Z1200" s="56">
        <v>218311</v>
      </c>
      <c r="AA1200" s="88">
        <f>SUM(W1200:Z1200)</f>
        <v>218311</v>
      </c>
      <c r="AB1200" s="56">
        <v>0</v>
      </c>
      <c r="AC1200" s="56">
        <v>0</v>
      </c>
      <c r="AD1200" s="56">
        <f>+AB1200+AC1200</f>
        <v>0</v>
      </c>
      <c r="AE1200" s="56">
        <v>-43436</v>
      </c>
      <c r="AF1200" s="88">
        <v>-43436</v>
      </c>
    </row>
    <row r="1201" spans="1:35">
      <c r="A1201" s="4"/>
      <c r="B1201" s="2">
        <v>5</v>
      </c>
      <c r="C1201" s="4" t="s">
        <v>3532</v>
      </c>
      <c r="D1201" s="18" t="s">
        <v>3576</v>
      </c>
      <c r="E1201" s="18" t="s">
        <v>3577</v>
      </c>
      <c r="F1201" s="18"/>
      <c r="G1201" s="19" t="s">
        <v>3578</v>
      </c>
      <c r="H1201" s="34">
        <v>6.4112000000000001E-7</v>
      </c>
      <c r="I1201" s="55">
        <v>0</v>
      </c>
      <c r="J1201" s="55">
        <v>-2037</v>
      </c>
      <c r="K1201" s="55">
        <v>-4</v>
      </c>
      <c r="L1201" s="55">
        <v>6251</v>
      </c>
      <c r="M1201" s="55">
        <v>205</v>
      </c>
      <c r="N1201" s="87">
        <v>0</v>
      </c>
      <c r="O1201" s="55">
        <v>482</v>
      </c>
      <c r="P1201" s="55">
        <v>19330</v>
      </c>
      <c r="Q1201" s="56">
        <f t="shared" si="80"/>
        <v>24227</v>
      </c>
      <c r="R1201" s="56">
        <v>380</v>
      </c>
      <c r="S1201" s="56">
        <v>738</v>
      </c>
      <c r="T1201" s="56">
        <v>4669</v>
      </c>
      <c r="U1201" s="56">
        <v>17768</v>
      </c>
      <c r="V1201" s="88">
        <f t="shared" si="81"/>
        <v>23555</v>
      </c>
      <c r="W1201" s="56">
        <v>723</v>
      </c>
      <c r="X1201" s="56">
        <v>672</v>
      </c>
      <c r="Y1201" s="56">
        <v>2617</v>
      </c>
      <c r="Z1201" s="56">
        <v>4562</v>
      </c>
      <c r="AA1201" s="88">
        <f t="shared" si="82"/>
        <v>8574</v>
      </c>
      <c r="AB1201" s="56">
        <v>6251</v>
      </c>
      <c r="AC1201" s="56">
        <v>-3314</v>
      </c>
      <c r="AD1201" s="56">
        <f t="shared" si="83"/>
        <v>2937</v>
      </c>
      <c r="AE1201" s="56">
        <v>2179</v>
      </c>
      <c r="AF1201" s="88">
        <v>5116</v>
      </c>
      <c r="AG1201" s="56"/>
      <c r="AH1201" s="56"/>
      <c r="AI1201" s="56"/>
    </row>
    <row r="1202" spans="1:35">
      <c r="A1202" s="4"/>
      <c r="B1202" s="2">
        <v>5</v>
      </c>
      <c r="C1202" s="4" t="s">
        <v>3532</v>
      </c>
      <c r="D1202" s="18" t="s">
        <v>3579</v>
      </c>
      <c r="E1202" s="18" t="s">
        <v>3580</v>
      </c>
      <c r="F1202" s="18"/>
      <c r="G1202" s="19" t="s">
        <v>3581</v>
      </c>
      <c r="H1202" s="34">
        <v>0</v>
      </c>
      <c r="I1202" s="55">
        <v>485691</v>
      </c>
      <c r="J1202" s="55">
        <v>0</v>
      </c>
      <c r="K1202" s="55">
        <v>0</v>
      </c>
      <c r="L1202" s="55">
        <v>-71716</v>
      </c>
      <c r="M1202" s="55">
        <v>0</v>
      </c>
      <c r="N1202" s="87">
        <v>0</v>
      </c>
      <c r="O1202" s="55">
        <v>0</v>
      </c>
      <c r="P1202" s="55">
        <v>-413975</v>
      </c>
      <c r="Q1202" s="56">
        <f t="shared" si="80"/>
        <v>0</v>
      </c>
      <c r="R1202" s="56">
        <v>0</v>
      </c>
      <c r="S1202" s="56">
        <v>0</v>
      </c>
      <c r="T1202" s="56">
        <v>0</v>
      </c>
      <c r="U1202" s="56">
        <v>103601</v>
      </c>
      <c r="V1202" s="88">
        <f t="shared" si="81"/>
        <v>103601</v>
      </c>
      <c r="W1202" s="56">
        <v>0</v>
      </c>
      <c r="X1202" s="56">
        <v>0</v>
      </c>
      <c r="Y1202" s="56">
        <v>0</v>
      </c>
      <c r="Z1202" s="56">
        <v>372843</v>
      </c>
      <c r="AA1202" s="88">
        <f t="shared" si="82"/>
        <v>372843</v>
      </c>
      <c r="AB1202" s="56">
        <v>-71716</v>
      </c>
      <c r="AC1202" s="56">
        <v>71716</v>
      </c>
      <c r="AD1202" s="56">
        <f t="shared" si="83"/>
        <v>0</v>
      </c>
      <c r="AE1202" s="56">
        <v>-43464</v>
      </c>
      <c r="AF1202" s="88">
        <v>-43464</v>
      </c>
      <c r="AG1202" s="56"/>
      <c r="AH1202" s="56"/>
      <c r="AI1202" s="56"/>
    </row>
    <row r="1203" spans="1:35">
      <c r="A1203" s="4"/>
      <c r="B1203" s="2">
        <v>5</v>
      </c>
      <c r="C1203" s="4" t="s">
        <v>3532</v>
      </c>
      <c r="D1203" s="18" t="s">
        <v>3582</v>
      </c>
      <c r="E1203" s="18" t="s">
        <v>3583</v>
      </c>
      <c r="F1203" s="18"/>
      <c r="G1203" s="19" t="s">
        <v>3584</v>
      </c>
      <c r="H1203" s="34">
        <v>1.7098416999999999E-5</v>
      </c>
      <c r="I1203" s="55">
        <v>629100</v>
      </c>
      <c r="J1203" s="55">
        <v>-54326</v>
      </c>
      <c r="K1203" s="55">
        <v>-108</v>
      </c>
      <c r="L1203" s="55">
        <v>73832</v>
      </c>
      <c r="M1203" s="55">
        <v>5446</v>
      </c>
      <c r="N1203" s="87">
        <v>0</v>
      </c>
      <c r="O1203" s="55">
        <v>12870</v>
      </c>
      <c r="P1203" s="55">
        <v>-20690</v>
      </c>
      <c r="Q1203" s="56">
        <f t="shared" si="80"/>
        <v>646124</v>
      </c>
      <c r="R1203" s="56">
        <v>10131</v>
      </c>
      <c r="S1203" s="56">
        <v>19693</v>
      </c>
      <c r="T1203" s="56">
        <v>124509</v>
      </c>
      <c r="U1203" s="56">
        <v>172059</v>
      </c>
      <c r="V1203" s="88">
        <f t="shared" si="81"/>
        <v>326392</v>
      </c>
      <c r="W1203" s="56">
        <v>19293</v>
      </c>
      <c r="X1203" s="56">
        <v>17910</v>
      </c>
      <c r="Y1203" s="56">
        <v>69797</v>
      </c>
      <c r="Z1203" s="56">
        <v>43</v>
      </c>
      <c r="AA1203" s="88">
        <f t="shared" si="82"/>
        <v>107043</v>
      </c>
      <c r="AB1203" s="56">
        <v>73832</v>
      </c>
      <c r="AC1203" s="56">
        <v>4497</v>
      </c>
      <c r="AD1203" s="56">
        <f t="shared" si="83"/>
        <v>78329</v>
      </c>
      <c r="AE1203" s="56">
        <v>34727</v>
      </c>
      <c r="AF1203" s="88">
        <v>113056</v>
      </c>
      <c r="AG1203" s="56"/>
      <c r="AH1203" s="56"/>
      <c r="AI1203" s="56"/>
    </row>
    <row r="1204" spans="1:35">
      <c r="A1204" s="4"/>
      <c r="B1204" s="2">
        <v>5</v>
      </c>
      <c r="C1204" s="4" t="s">
        <v>3532</v>
      </c>
      <c r="D1204" s="18" t="s">
        <v>3585</v>
      </c>
      <c r="E1204" s="18" t="s">
        <v>3586</v>
      </c>
      <c r="F1204" s="18"/>
      <c r="G1204" s="19" t="s">
        <v>3587</v>
      </c>
      <c r="H1204" s="34">
        <v>1.5777149999999999E-5</v>
      </c>
      <c r="I1204" s="55">
        <v>159069</v>
      </c>
      <c r="J1204" s="55">
        <v>-50128</v>
      </c>
      <c r="K1204" s="55">
        <v>-100</v>
      </c>
      <c r="L1204" s="55">
        <v>130354</v>
      </c>
      <c r="M1204" s="55">
        <v>5024</v>
      </c>
      <c r="N1204" s="87">
        <v>0</v>
      </c>
      <c r="O1204" s="55">
        <v>11875</v>
      </c>
      <c r="P1204" s="55">
        <v>340101</v>
      </c>
      <c r="Q1204" s="56">
        <f t="shared" si="80"/>
        <v>596195</v>
      </c>
      <c r="R1204" s="56">
        <v>9348</v>
      </c>
      <c r="S1204" s="56">
        <v>18171</v>
      </c>
      <c r="T1204" s="56">
        <v>114888</v>
      </c>
      <c r="U1204" s="56">
        <v>419271</v>
      </c>
      <c r="V1204" s="88">
        <f t="shared" si="81"/>
        <v>561678</v>
      </c>
      <c r="W1204" s="56">
        <v>17802</v>
      </c>
      <c r="X1204" s="56">
        <v>16526</v>
      </c>
      <c r="Y1204" s="56">
        <v>64403</v>
      </c>
      <c r="Z1204" s="56">
        <v>0</v>
      </c>
      <c r="AA1204" s="88">
        <f t="shared" si="82"/>
        <v>98731</v>
      </c>
      <c r="AB1204" s="56">
        <v>130354</v>
      </c>
      <c r="AC1204" s="56">
        <v>-58078</v>
      </c>
      <c r="AD1204" s="56">
        <f t="shared" si="83"/>
        <v>72276</v>
      </c>
      <c r="AE1204" s="56">
        <v>75073</v>
      </c>
      <c r="AF1204" s="88">
        <v>147349</v>
      </c>
      <c r="AG1204" s="56"/>
      <c r="AH1204" s="56"/>
      <c r="AI1204" s="56"/>
    </row>
    <row r="1205" spans="1:35">
      <c r="A1205" s="4"/>
      <c r="B1205" s="2">
        <v>5</v>
      </c>
      <c r="C1205" s="4" t="s">
        <v>3532</v>
      </c>
      <c r="D1205" s="18" t="s">
        <v>3588</v>
      </c>
      <c r="E1205" s="18" t="s">
        <v>3589</v>
      </c>
      <c r="F1205" s="18"/>
      <c r="G1205" s="19" t="s">
        <v>3590</v>
      </c>
      <c r="H1205" s="34">
        <v>1.3717509E-5</v>
      </c>
      <c r="I1205" s="55">
        <v>445252</v>
      </c>
      <c r="J1205" s="55">
        <v>-43584</v>
      </c>
      <c r="K1205" s="55">
        <v>-87</v>
      </c>
      <c r="L1205" s="55">
        <v>68010</v>
      </c>
      <c r="M1205" s="55">
        <v>4369</v>
      </c>
      <c r="N1205" s="87">
        <v>0</v>
      </c>
      <c r="O1205" s="55">
        <v>10326</v>
      </c>
      <c r="P1205" s="55">
        <v>34078</v>
      </c>
      <c r="Q1205" s="56">
        <f t="shared" si="80"/>
        <v>518364</v>
      </c>
      <c r="R1205" s="56">
        <v>8128</v>
      </c>
      <c r="S1205" s="56">
        <v>15799</v>
      </c>
      <c r="T1205" s="56">
        <v>99890</v>
      </c>
      <c r="U1205" s="56">
        <v>165910</v>
      </c>
      <c r="V1205" s="88">
        <f t="shared" si="81"/>
        <v>289727</v>
      </c>
      <c r="W1205" s="56">
        <v>15478</v>
      </c>
      <c r="X1205" s="56">
        <v>14368</v>
      </c>
      <c r="Y1205" s="56">
        <v>55995</v>
      </c>
      <c r="Z1205" s="56">
        <v>31</v>
      </c>
      <c r="AA1205" s="88">
        <f t="shared" si="82"/>
        <v>85872</v>
      </c>
      <c r="AB1205" s="56">
        <v>68010</v>
      </c>
      <c r="AC1205" s="56">
        <v>-5169</v>
      </c>
      <c r="AD1205" s="56">
        <f t="shared" si="83"/>
        <v>62841</v>
      </c>
      <c r="AE1205" s="56">
        <v>32168</v>
      </c>
      <c r="AF1205" s="88">
        <v>95009</v>
      </c>
      <c r="AG1205" s="56"/>
      <c r="AH1205" s="56"/>
      <c r="AI1205" s="56"/>
    </row>
    <row r="1206" spans="1:35">
      <c r="A1206" s="4"/>
      <c r="B1206" s="2">
        <v>5</v>
      </c>
      <c r="C1206" s="4" t="s">
        <v>3532</v>
      </c>
      <c r="D1206" s="18" t="s">
        <v>3591</v>
      </c>
      <c r="E1206" s="18" t="s">
        <v>3592</v>
      </c>
      <c r="F1206" s="18"/>
      <c r="G1206" s="19" t="s">
        <v>3593</v>
      </c>
      <c r="H1206" s="34">
        <v>1.5489795000000002E-5</v>
      </c>
      <c r="I1206" s="55">
        <v>562928</v>
      </c>
      <c r="J1206" s="55">
        <v>-49215</v>
      </c>
      <c r="K1206" s="55">
        <v>-98</v>
      </c>
      <c r="L1206" s="55">
        <v>67918</v>
      </c>
      <c r="M1206" s="55">
        <v>4933</v>
      </c>
      <c r="N1206" s="87">
        <v>0</v>
      </c>
      <c r="O1206" s="55">
        <v>11659</v>
      </c>
      <c r="P1206" s="55">
        <v>-12789</v>
      </c>
      <c r="Q1206" s="56">
        <f t="shared" si="80"/>
        <v>585336</v>
      </c>
      <c r="R1206" s="56">
        <v>9178</v>
      </c>
      <c r="S1206" s="56">
        <v>17840</v>
      </c>
      <c r="T1206" s="56">
        <v>112795</v>
      </c>
      <c r="U1206" s="56">
        <v>187256</v>
      </c>
      <c r="V1206" s="88">
        <f t="shared" si="81"/>
        <v>327069</v>
      </c>
      <c r="W1206" s="56">
        <v>17478</v>
      </c>
      <c r="X1206" s="56">
        <v>16225</v>
      </c>
      <c r="Y1206" s="56">
        <v>63230</v>
      </c>
      <c r="Z1206" s="56">
        <v>34</v>
      </c>
      <c r="AA1206" s="88">
        <f t="shared" si="82"/>
        <v>96967</v>
      </c>
      <c r="AB1206" s="56">
        <v>67918</v>
      </c>
      <c r="AC1206" s="56">
        <v>3042</v>
      </c>
      <c r="AD1206" s="56">
        <f t="shared" si="83"/>
        <v>70960</v>
      </c>
      <c r="AE1206" s="56">
        <v>37559</v>
      </c>
      <c r="AF1206" s="88">
        <v>108519</v>
      </c>
      <c r="AG1206" s="56"/>
      <c r="AH1206" s="56"/>
      <c r="AI1206" s="56"/>
    </row>
    <row r="1207" spans="1:35">
      <c r="A1207" s="4"/>
      <c r="B1207" s="2">
        <v>5</v>
      </c>
      <c r="C1207" s="4" t="s">
        <v>3532</v>
      </c>
      <c r="D1207" s="18" t="s">
        <v>3594</v>
      </c>
      <c r="E1207" s="18" t="s">
        <v>3595</v>
      </c>
      <c r="F1207" s="18"/>
      <c r="G1207" s="19" t="s">
        <v>3596</v>
      </c>
      <c r="H1207" s="34">
        <v>2.1473265000000001E-5</v>
      </c>
      <c r="I1207" s="55">
        <v>688026</v>
      </c>
      <c r="J1207" s="55">
        <v>-68226</v>
      </c>
      <c r="K1207" s="55">
        <v>-136</v>
      </c>
      <c r="L1207" s="55">
        <v>107789</v>
      </c>
      <c r="M1207" s="55">
        <v>6839</v>
      </c>
      <c r="N1207" s="87">
        <v>0</v>
      </c>
      <c r="O1207" s="55">
        <v>16163</v>
      </c>
      <c r="P1207" s="55">
        <v>60988</v>
      </c>
      <c r="Q1207" s="56">
        <f t="shared" si="80"/>
        <v>811443</v>
      </c>
      <c r="R1207" s="56">
        <v>12723</v>
      </c>
      <c r="S1207" s="56">
        <v>24731</v>
      </c>
      <c r="T1207" s="56">
        <v>156366</v>
      </c>
      <c r="U1207" s="56">
        <v>361513</v>
      </c>
      <c r="V1207" s="88">
        <f t="shared" si="81"/>
        <v>555333</v>
      </c>
      <c r="W1207" s="56">
        <v>24229</v>
      </c>
      <c r="X1207" s="56">
        <v>22492</v>
      </c>
      <c r="Y1207" s="56">
        <v>87655</v>
      </c>
      <c r="Z1207" s="56">
        <v>29</v>
      </c>
      <c r="AA1207" s="88">
        <f t="shared" si="82"/>
        <v>134405</v>
      </c>
      <c r="AB1207" s="56">
        <v>107789</v>
      </c>
      <c r="AC1207" s="56">
        <v>-9418</v>
      </c>
      <c r="AD1207" s="56">
        <f t="shared" si="83"/>
        <v>98371</v>
      </c>
      <c r="AE1207" s="56">
        <v>70426</v>
      </c>
      <c r="AF1207" s="88">
        <v>168797</v>
      </c>
      <c r="AG1207" s="56"/>
      <c r="AH1207" s="56"/>
      <c r="AI1207" s="56"/>
    </row>
    <row r="1208" spans="1:35">
      <c r="A1208" s="4"/>
      <c r="B1208" s="2">
        <v>5</v>
      </c>
      <c r="C1208" s="4" t="s">
        <v>3532</v>
      </c>
      <c r="D1208" s="18" t="s">
        <v>3597</v>
      </c>
      <c r="E1208" s="18" t="s">
        <v>3598</v>
      </c>
      <c r="F1208" s="18"/>
      <c r="G1208" s="19" t="s">
        <v>3599</v>
      </c>
      <c r="H1208" s="34">
        <v>8.3169320000000008E-6</v>
      </c>
      <c r="I1208" s="55">
        <v>246062</v>
      </c>
      <c r="J1208" s="55">
        <v>-26425</v>
      </c>
      <c r="K1208" s="55">
        <v>-53</v>
      </c>
      <c r="L1208" s="55">
        <v>44764</v>
      </c>
      <c r="M1208" s="55">
        <v>2649</v>
      </c>
      <c r="N1208" s="87">
        <v>0</v>
      </c>
      <c r="O1208" s="55">
        <v>6260</v>
      </c>
      <c r="P1208" s="55">
        <v>41027</v>
      </c>
      <c r="Q1208" s="56">
        <f t="shared" si="80"/>
        <v>314284</v>
      </c>
      <c r="R1208" s="56">
        <v>4928</v>
      </c>
      <c r="S1208" s="56">
        <v>9579</v>
      </c>
      <c r="T1208" s="56">
        <v>60563</v>
      </c>
      <c r="U1208" s="56">
        <v>182521</v>
      </c>
      <c r="V1208" s="88">
        <f t="shared" si="81"/>
        <v>257591</v>
      </c>
      <c r="W1208" s="56">
        <v>9384</v>
      </c>
      <c r="X1208" s="56">
        <v>8712</v>
      </c>
      <c r="Y1208" s="56">
        <v>33950</v>
      </c>
      <c r="Z1208" s="56">
        <v>2</v>
      </c>
      <c r="AA1208" s="88">
        <f t="shared" si="82"/>
        <v>52048</v>
      </c>
      <c r="AB1208" s="56">
        <v>44764</v>
      </c>
      <c r="AC1208" s="56">
        <v>-6664</v>
      </c>
      <c r="AD1208" s="56">
        <f t="shared" si="83"/>
        <v>38100</v>
      </c>
      <c r="AE1208" s="56">
        <v>35309</v>
      </c>
      <c r="AF1208" s="88">
        <v>73409</v>
      </c>
      <c r="AG1208" s="56"/>
      <c r="AH1208" s="56"/>
      <c r="AI1208" s="56"/>
    </row>
    <row r="1209" spans="1:35">
      <c r="A1209" s="4"/>
      <c r="B1209" s="2">
        <v>5</v>
      </c>
      <c r="C1209" s="4" t="s">
        <v>3532</v>
      </c>
      <c r="D1209" s="18" t="s">
        <v>3600</v>
      </c>
      <c r="E1209" s="18" t="s">
        <v>3601</v>
      </c>
      <c r="F1209" s="18"/>
      <c r="G1209" s="19" t="s">
        <v>3602</v>
      </c>
      <c r="H1209" s="34">
        <v>1.6675724999999999E-5</v>
      </c>
      <c r="I1209" s="55">
        <v>631610</v>
      </c>
      <c r="J1209" s="55">
        <v>-52983</v>
      </c>
      <c r="K1209" s="55">
        <v>-105</v>
      </c>
      <c r="L1209" s="55">
        <v>69339</v>
      </c>
      <c r="M1209" s="55">
        <v>5311</v>
      </c>
      <c r="N1209" s="87">
        <v>0</v>
      </c>
      <c r="O1209" s="55">
        <v>12552</v>
      </c>
      <c r="P1209" s="55">
        <v>-35573</v>
      </c>
      <c r="Q1209" s="56">
        <f t="shared" si="80"/>
        <v>630151</v>
      </c>
      <c r="R1209" s="56">
        <v>9881</v>
      </c>
      <c r="S1209" s="56">
        <v>19206</v>
      </c>
      <c r="T1209" s="56">
        <v>121431</v>
      </c>
      <c r="U1209" s="56">
        <v>168872</v>
      </c>
      <c r="V1209" s="88">
        <f t="shared" si="81"/>
        <v>319390</v>
      </c>
      <c r="W1209" s="56">
        <v>18816</v>
      </c>
      <c r="X1209" s="56">
        <v>17467</v>
      </c>
      <c r="Y1209" s="56">
        <v>68071</v>
      </c>
      <c r="Z1209" s="56">
        <v>936</v>
      </c>
      <c r="AA1209" s="88">
        <f t="shared" si="82"/>
        <v>105290</v>
      </c>
      <c r="AB1209" s="56">
        <v>69339</v>
      </c>
      <c r="AC1209" s="56">
        <v>7054</v>
      </c>
      <c r="AD1209" s="56">
        <f t="shared" si="83"/>
        <v>76393</v>
      </c>
      <c r="AE1209" s="56">
        <v>34276</v>
      </c>
      <c r="AF1209" s="88">
        <v>110669</v>
      </c>
      <c r="AG1209" s="56"/>
      <c r="AH1209" s="56"/>
      <c r="AI1209" s="56"/>
    </row>
    <row r="1210" spans="1:35">
      <c r="A1210" s="4"/>
      <c r="B1210" s="2">
        <v>5</v>
      </c>
      <c r="C1210" s="4" t="s">
        <v>3532</v>
      </c>
      <c r="D1210" s="18" t="s">
        <v>3603</v>
      </c>
      <c r="E1210" s="18" t="s">
        <v>3604</v>
      </c>
      <c r="F1210" s="18"/>
      <c r="G1210" s="19" t="s">
        <v>3605</v>
      </c>
      <c r="H1210" s="34">
        <v>0</v>
      </c>
      <c r="I1210" s="55">
        <v>148570</v>
      </c>
      <c r="J1210" s="55">
        <v>0</v>
      </c>
      <c r="K1210" s="55">
        <v>0</v>
      </c>
      <c r="L1210" s="55">
        <v>-21938</v>
      </c>
      <c r="M1210" s="55">
        <v>0</v>
      </c>
      <c r="N1210" s="87">
        <v>0</v>
      </c>
      <c r="O1210" s="55">
        <v>0</v>
      </c>
      <c r="P1210" s="55">
        <v>-126632</v>
      </c>
      <c r="Q1210" s="56">
        <f t="shared" si="80"/>
        <v>0</v>
      </c>
      <c r="R1210" s="56">
        <v>0</v>
      </c>
      <c r="S1210" s="56">
        <v>0</v>
      </c>
      <c r="T1210" s="56">
        <v>0</v>
      </c>
      <c r="U1210" s="56">
        <v>44482</v>
      </c>
      <c r="V1210" s="88">
        <f t="shared" si="81"/>
        <v>44482</v>
      </c>
      <c r="W1210" s="56">
        <v>0</v>
      </c>
      <c r="X1210" s="56">
        <v>0</v>
      </c>
      <c r="Y1210" s="56">
        <v>0</v>
      </c>
      <c r="Z1210" s="56">
        <v>111704</v>
      </c>
      <c r="AA1210" s="88">
        <f t="shared" si="82"/>
        <v>111704</v>
      </c>
      <c r="AB1210" s="56">
        <v>-21938</v>
      </c>
      <c r="AC1210" s="56">
        <v>21938</v>
      </c>
      <c r="AD1210" s="56">
        <f t="shared" si="83"/>
        <v>0</v>
      </c>
      <c r="AE1210" s="56">
        <v>-10280</v>
      </c>
      <c r="AF1210" s="88">
        <v>-10280</v>
      </c>
      <c r="AG1210" s="56"/>
      <c r="AH1210" s="56"/>
      <c r="AI1210" s="56"/>
    </row>
    <row r="1211" spans="1:35">
      <c r="A1211" s="4"/>
      <c r="B1211" s="2">
        <v>5</v>
      </c>
      <c r="C1211" s="4" t="s">
        <v>3532</v>
      </c>
      <c r="D1211" s="18" t="s">
        <v>3606</v>
      </c>
      <c r="E1211" s="18" t="s">
        <v>3607</v>
      </c>
      <c r="F1211" s="18"/>
      <c r="G1211" s="19" t="s">
        <v>3608</v>
      </c>
      <c r="H1211" s="34">
        <v>4.6909073000000001E-5</v>
      </c>
      <c r="I1211" s="55">
        <v>1988151</v>
      </c>
      <c r="J1211" s="55">
        <v>-149042</v>
      </c>
      <c r="K1211" s="55">
        <v>-296</v>
      </c>
      <c r="L1211" s="55">
        <v>163834</v>
      </c>
      <c r="M1211" s="55">
        <v>14940</v>
      </c>
      <c r="N1211" s="87">
        <v>0</v>
      </c>
      <c r="O1211" s="55">
        <v>35309</v>
      </c>
      <c r="P1211" s="55">
        <v>-280272</v>
      </c>
      <c r="Q1211" s="56">
        <f t="shared" si="80"/>
        <v>1772624</v>
      </c>
      <c r="R1211" s="56">
        <v>27794</v>
      </c>
      <c r="S1211" s="56">
        <v>54026</v>
      </c>
      <c r="T1211" s="56">
        <v>341587</v>
      </c>
      <c r="U1211" s="56">
        <v>697850</v>
      </c>
      <c r="V1211" s="88">
        <f t="shared" si="81"/>
        <v>1121257</v>
      </c>
      <c r="W1211" s="56">
        <v>52930</v>
      </c>
      <c r="X1211" s="56">
        <v>49135</v>
      </c>
      <c r="Y1211" s="56">
        <v>191485</v>
      </c>
      <c r="Z1211" s="56">
        <v>130485</v>
      </c>
      <c r="AA1211" s="88">
        <f t="shared" si="82"/>
        <v>424035</v>
      </c>
      <c r="AB1211" s="56">
        <v>163834</v>
      </c>
      <c r="AC1211" s="56">
        <v>51060</v>
      </c>
      <c r="AD1211" s="56">
        <f t="shared" si="83"/>
        <v>214894</v>
      </c>
      <c r="AE1211" s="56">
        <v>119722</v>
      </c>
      <c r="AF1211" s="88">
        <v>334616</v>
      </c>
      <c r="AG1211" s="56"/>
      <c r="AH1211" s="56"/>
      <c r="AI1211" s="56"/>
    </row>
    <row r="1212" spans="1:35">
      <c r="A1212" s="4"/>
      <c r="B1212" s="2">
        <v>5</v>
      </c>
      <c r="C1212" s="4" t="s">
        <v>3532</v>
      </c>
      <c r="D1212" s="18" t="s">
        <v>3609</v>
      </c>
      <c r="E1212" s="18" t="s">
        <v>3610</v>
      </c>
      <c r="F1212" s="18"/>
      <c r="G1212" s="19" t="s">
        <v>3611</v>
      </c>
      <c r="H1212" s="34">
        <v>3.6781142000000001E-5</v>
      </c>
      <c r="I1212" s="55">
        <v>1423738</v>
      </c>
      <c r="J1212" s="55">
        <v>-116863</v>
      </c>
      <c r="K1212" s="55">
        <v>-232</v>
      </c>
      <c r="L1212" s="55">
        <v>148419</v>
      </c>
      <c r="M1212" s="55">
        <v>11715</v>
      </c>
      <c r="N1212" s="87">
        <v>0</v>
      </c>
      <c r="O1212" s="55">
        <v>27686</v>
      </c>
      <c r="P1212" s="55">
        <v>-104558</v>
      </c>
      <c r="Q1212" s="56">
        <f t="shared" si="80"/>
        <v>1389905</v>
      </c>
      <c r="R1212" s="56">
        <v>21793</v>
      </c>
      <c r="S1212" s="56">
        <v>42362</v>
      </c>
      <c r="T1212" s="56">
        <v>267837</v>
      </c>
      <c r="U1212" s="56">
        <v>435820</v>
      </c>
      <c r="V1212" s="88">
        <f t="shared" si="81"/>
        <v>767812</v>
      </c>
      <c r="W1212" s="56">
        <v>41502</v>
      </c>
      <c r="X1212" s="56">
        <v>38526</v>
      </c>
      <c r="Y1212" s="56">
        <v>150142</v>
      </c>
      <c r="Z1212" s="56">
        <v>14519</v>
      </c>
      <c r="AA1212" s="88">
        <f t="shared" si="82"/>
        <v>244689</v>
      </c>
      <c r="AB1212" s="56">
        <v>148419</v>
      </c>
      <c r="AC1212" s="56">
        <v>20078</v>
      </c>
      <c r="AD1212" s="56">
        <f t="shared" si="83"/>
        <v>168497</v>
      </c>
      <c r="AE1212" s="56">
        <v>86368</v>
      </c>
      <c r="AF1212" s="88">
        <v>254865</v>
      </c>
      <c r="AG1212" s="56"/>
      <c r="AH1212" s="56"/>
      <c r="AI1212" s="56"/>
    </row>
    <row r="1213" spans="1:35">
      <c r="A1213" s="4"/>
      <c r="B1213" s="2">
        <v>5</v>
      </c>
      <c r="C1213" s="4" t="s">
        <v>3532</v>
      </c>
      <c r="D1213" s="18" t="s">
        <v>3612</v>
      </c>
      <c r="E1213" s="18" t="s">
        <v>3613</v>
      </c>
      <c r="F1213" s="18"/>
      <c r="G1213" s="19" t="s">
        <v>3614</v>
      </c>
      <c r="H1213" s="34">
        <v>7.3978999999999999E-6</v>
      </c>
      <c r="I1213" s="55">
        <v>314709</v>
      </c>
      <c r="J1213" s="55">
        <v>-23505</v>
      </c>
      <c r="K1213" s="55">
        <v>-47</v>
      </c>
      <c r="L1213" s="55">
        <v>25666</v>
      </c>
      <c r="M1213" s="55">
        <v>2356</v>
      </c>
      <c r="N1213" s="87">
        <v>0</v>
      </c>
      <c r="O1213" s="55">
        <v>5569</v>
      </c>
      <c r="P1213" s="55">
        <v>-45192</v>
      </c>
      <c r="Q1213" s="56">
        <f t="shared" si="80"/>
        <v>279556</v>
      </c>
      <c r="R1213" s="56">
        <v>4383</v>
      </c>
      <c r="S1213" s="56">
        <v>8520</v>
      </c>
      <c r="T1213" s="56">
        <v>53871</v>
      </c>
      <c r="U1213" s="56">
        <v>136505</v>
      </c>
      <c r="V1213" s="88">
        <f t="shared" si="81"/>
        <v>203279</v>
      </c>
      <c r="W1213" s="56">
        <v>8347</v>
      </c>
      <c r="X1213" s="56">
        <v>7749</v>
      </c>
      <c r="Y1213" s="56">
        <v>30199</v>
      </c>
      <c r="Z1213" s="56">
        <v>16361</v>
      </c>
      <c r="AA1213" s="88">
        <f t="shared" si="82"/>
        <v>62656</v>
      </c>
      <c r="AB1213" s="56">
        <v>25666</v>
      </c>
      <c r="AC1213" s="56">
        <v>8224</v>
      </c>
      <c r="AD1213" s="56">
        <f t="shared" si="83"/>
        <v>33890</v>
      </c>
      <c r="AE1213" s="56">
        <v>25006</v>
      </c>
      <c r="AF1213" s="88">
        <v>58896</v>
      </c>
      <c r="AG1213" s="56"/>
      <c r="AH1213" s="56"/>
      <c r="AI1213" s="56"/>
    </row>
    <row r="1214" spans="1:35">
      <c r="A1214" s="4"/>
      <c r="B1214" s="2">
        <v>5</v>
      </c>
      <c r="C1214" s="4" t="s">
        <v>3532</v>
      </c>
      <c r="D1214" s="18" t="s">
        <v>3615</v>
      </c>
      <c r="E1214" s="18" t="s">
        <v>3616</v>
      </c>
      <c r="F1214" s="18"/>
      <c r="G1214" s="19" t="s">
        <v>3617</v>
      </c>
      <c r="H1214" s="34">
        <v>1.0885817999999999E-5</v>
      </c>
      <c r="I1214" s="55">
        <v>133300</v>
      </c>
      <c r="J1214" s="55">
        <v>-34587</v>
      </c>
      <c r="K1214" s="55">
        <v>-69</v>
      </c>
      <c r="L1214" s="55">
        <v>86463</v>
      </c>
      <c r="M1214" s="55">
        <v>3467</v>
      </c>
      <c r="N1214" s="87">
        <v>0</v>
      </c>
      <c r="O1214" s="55">
        <v>8194</v>
      </c>
      <c r="P1214" s="55">
        <v>214591</v>
      </c>
      <c r="Q1214" s="56">
        <f t="shared" si="80"/>
        <v>411359</v>
      </c>
      <c r="R1214" s="56">
        <v>6450</v>
      </c>
      <c r="S1214" s="56">
        <v>12537</v>
      </c>
      <c r="T1214" s="56">
        <v>79269</v>
      </c>
      <c r="U1214" s="56">
        <v>289447</v>
      </c>
      <c r="V1214" s="88">
        <f t="shared" si="81"/>
        <v>387703</v>
      </c>
      <c r="W1214" s="56">
        <v>12283</v>
      </c>
      <c r="X1214" s="56">
        <v>11402</v>
      </c>
      <c r="Y1214" s="56">
        <v>44436</v>
      </c>
      <c r="Z1214" s="56">
        <v>0</v>
      </c>
      <c r="AA1214" s="88">
        <f t="shared" si="82"/>
        <v>68121</v>
      </c>
      <c r="AB1214" s="56">
        <v>86463</v>
      </c>
      <c r="AC1214" s="56">
        <v>-36594</v>
      </c>
      <c r="AD1214" s="56">
        <f t="shared" si="83"/>
        <v>49869</v>
      </c>
      <c r="AE1214" s="56">
        <v>52341</v>
      </c>
      <c r="AF1214" s="88">
        <v>102210</v>
      </c>
      <c r="AG1214" s="56"/>
      <c r="AH1214" s="56"/>
      <c r="AI1214" s="56"/>
    </row>
    <row r="1215" spans="1:35">
      <c r="A1215" s="4"/>
      <c r="B1215" s="2">
        <v>5</v>
      </c>
      <c r="C1215" s="4" t="s">
        <v>3532</v>
      </c>
      <c r="D1215" s="18" t="s">
        <v>3618</v>
      </c>
      <c r="E1215" s="18" t="s">
        <v>3619</v>
      </c>
      <c r="F1215" s="18"/>
      <c r="G1215" s="19" t="s">
        <v>3620</v>
      </c>
      <c r="H1215" s="34">
        <v>2.2381597000000001E-5</v>
      </c>
      <c r="I1215" s="55">
        <v>793896</v>
      </c>
      <c r="J1215" s="55">
        <v>-71112</v>
      </c>
      <c r="K1215" s="55">
        <v>-141</v>
      </c>
      <c r="L1215" s="55">
        <v>101014</v>
      </c>
      <c r="M1215" s="55">
        <v>7128</v>
      </c>
      <c r="N1215" s="87">
        <v>0</v>
      </c>
      <c r="O1215" s="55">
        <v>16846</v>
      </c>
      <c r="P1215" s="55">
        <v>-1864</v>
      </c>
      <c r="Q1215" s="56">
        <f t="shared" si="80"/>
        <v>845767</v>
      </c>
      <c r="R1215" s="56">
        <v>13261</v>
      </c>
      <c r="S1215" s="56">
        <v>25777</v>
      </c>
      <c r="T1215" s="56">
        <v>162981</v>
      </c>
      <c r="U1215" s="56">
        <v>135862</v>
      </c>
      <c r="V1215" s="88">
        <f t="shared" si="81"/>
        <v>337881</v>
      </c>
      <c r="W1215" s="56">
        <v>25254</v>
      </c>
      <c r="X1215" s="56">
        <v>23444</v>
      </c>
      <c r="Y1215" s="56">
        <v>91363</v>
      </c>
      <c r="Z1215" s="56">
        <v>77</v>
      </c>
      <c r="AA1215" s="88">
        <f t="shared" si="82"/>
        <v>140138</v>
      </c>
      <c r="AB1215" s="56">
        <v>101014</v>
      </c>
      <c r="AC1215" s="56">
        <v>1518</v>
      </c>
      <c r="AD1215" s="56">
        <f t="shared" si="83"/>
        <v>102532</v>
      </c>
      <c r="AE1215" s="56">
        <v>27057</v>
      </c>
      <c r="AF1215" s="88">
        <v>129589</v>
      </c>
      <c r="AG1215" s="56"/>
      <c r="AH1215" s="56"/>
      <c r="AI1215" s="56"/>
    </row>
    <row r="1216" spans="1:35">
      <c r="A1216" s="4"/>
      <c r="B1216" s="2">
        <v>5</v>
      </c>
      <c r="C1216" s="4" t="s">
        <v>3532</v>
      </c>
      <c r="D1216" s="18" t="s">
        <v>3621</v>
      </c>
      <c r="E1216" s="18" t="s">
        <v>3622</v>
      </c>
      <c r="F1216" s="18"/>
      <c r="G1216" s="19" t="s">
        <v>3623</v>
      </c>
      <c r="H1216" s="34">
        <v>9.9916490000000001E-6</v>
      </c>
      <c r="I1216" s="55">
        <v>308311</v>
      </c>
      <c r="J1216" s="55">
        <v>-31746</v>
      </c>
      <c r="K1216" s="55">
        <v>-63</v>
      </c>
      <c r="L1216" s="55">
        <v>51902</v>
      </c>
      <c r="M1216" s="55">
        <v>3183</v>
      </c>
      <c r="N1216" s="87">
        <v>0</v>
      </c>
      <c r="O1216" s="55">
        <v>7521</v>
      </c>
      <c r="P1216" s="55">
        <v>38462</v>
      </c>
      <c r="Q1216" s="56">
        <f t="shared" si="80"/>
        <v>377570</v>
      </c>
      <c r="R1216" s="56">
        <v>5920</v>
      </c>
      <c r="S1216" s="56">
        <v>11508</v>
      </c>
      <c r="T1216" s="56">
        <v>72758</v>
      </c>
      <c r="U1216" s="56">
        <v>128012</v>
      </c>
      <c r="V1216" s="88">
        <f t="shared" si="81"/>
        <v>218198</v>
      </c>
      <c r="W1216" s="56">
        <v>11274</v>
      </c>
      <c r="X1216" s="56">
        <v>10466</v>
      </c>
      <c r="Y1216" s="56">
        <v>40786</v>
      </c>
      <c r="Z1216" s="56">
        <v>21</v>
      </c>
      <c r="AA1216" s="88">
        <f t="shared" si="82"/>
        <v>62547</v>
      </c>
      <c r="AB1216" s="56">
        <v>51902</v>
      </c>
      <c r="AC1216" s="56">
        <v>-6130</v>
      </c>
      <c r="AD1216" s="56">
        <f t="shared" si="83"/>
        <v>45772</v>
      </c>
      <c r="AE1216" s="56">
        <v>24523</v>
      </c>
      <c r="AF1216" s="88">
        <v>70295</v>
      </c>
      <c r="AG1216" s="56"/>
      <c r="AH1216" s="56"/>
      <c r="AI1216" s="56"/>
    </row>
    <row r="1217" spans="1:35">
      <c r="A1217" s="4"/>
      <c r="B1217" s="2">
        <v>5</v>
      </c>
      <c r="C1217" s="4" t="s">
        <v>3532</v>
      </c>
      <c r="D1217" s="18" t="s">
        <v>3624</v>
      </c>
      <c r="E1217" s="18" t="s">
        <v>3625</v>
      </c>
      <c r="F1217" s="18"/>
      <c r="G1217" s="19" t="s">
        <v>3626</v>
      </c>
      <c r="H1217" s="34">
        <v>1.5316375E-5</v>
      </c>
      <c r="I1217" s="55">
        <v>510859</v>
      </c>
      <c r="J1217" s="55">
        <v>-48664</v>
      </c>
      <c r="K1217" s="55">
        <v>-97</v>
      </c>
      <c r="L1217" s="55">
        <v>73914</v>
      </c>
      <c r="M1217" s="55">
        <v>4878</v>
      </c>
      <c r="N1217" s="87">
        <v>0</v>
      </c>
      <c r="O1217" s="55">
        <v>11529</v>
      </c>
      <c r="P1217" s="55">
        <v>26364</v>
      </c>
      <c r="Q1217" s="56">
        <f t="shared" si="80"/>
        <v>578783</v>
      </c>
      <c r="R1217" s="56">
        <v>9075</v>
      </c>
      <c r="S1217" s="56">
        <v>17640</v>
      </c>
      <c r="T1217" s="56">
        <v>111532</v>
      </c>
      <c r="U1217" s="56">
        <v>228757</v>
      </c>
      <c r="V1217" s="88">
        <f t="shared" si="81"/>
        <v>367004</v>
      </c>
      <c r="W1217" s="56">
        <v>17282</v>
      </c>
      <c r="X1217" s="56">
        <v>16043</v>
      </c>
      <c r="Y1217" s="56">
        <v>62522</v>
      </c>
      <c r="Z1217" s="56">
        <v>26</v>
      </c>
      <c r="AA1217" s="88">
        <f t="shared" si="82"/>
        <v>95873</v>
      </c>
      <c r="AB1217" s="56">
        <v>73914</v>
      </c>
      <c r="AC1217" s="56">
        <v>-3749</v>
      </c>
      <c r="AD1217" s="56">
        <f t="shared" si="83"/>
        <v>70165</v>
      </c>
      <c r="AE1217" s="56">
        <v>44861</v>
      </c>
      <c r="AF1217" s="88">
        <v>115026</v>
      </c>
      <c r="AG1217" s="56"/>
      <c r="AH1217" s="56"/>
      <c r="AI1217" s="56"/>
    </row>
    <row r="1218" spans="1:35">
      <c r="A1218" s="4"/>
      <c r="B1218" s="2">
        <v>5</v>
      </c>
      <c r="C1218" s="4" t="s">
        <v>3532</v>
      </c>
      <c r="D1218" s="18" t="s">
        <v>3627</v>
      </c>
      <c r="E1218" s="18" t="s">
        <v>3628</v>
      </c>
      <c r="F1218" s="18"/>
      <c r="G1218" s="19" t="s">
        <v>3629</v>
      </c>
      <c r="H1218" s="34">
        <v>0</v>
      </c>
      <c r="I1218" s="55">
        <v>144081</v>
      </c>
      <c r="J1218" s="55">
        <v>0</v>
      </c>
      <c r="K1218" s="55">
        <v>0</v>
      </c>
      <c r="L1218" s="55">
        <v>-21275</v>
      </c>
      <c r="M1218" s="55">
        <v>0</v>
      </c>
      <c r="N1218" s="87">
        <v>0</v>
      </c>
      <c r="O1218" s="55">
        <v>0</v>
      </c>
      <c r="P1218" s="55">
        <v>-122806</v>
      </c>
      <c r="Q1218" s="56">
        <f t="shared" si="80"/>
        <v>0</v>
      </c>
      <c r="R1218" s="56">
        <v>0</v>
      </c>
      <c r="S1218" s="56">
        <v>0</v>
      </c>
      <c r="T1218" s="56">
        <v>0</v>
      </c>
      <c r="U1218" s="56">
        <v>28090</v>
      </c>
      <c r="V1218" s="88">
        <f t="shared" si="81"/>
        <v>28090</v>
      </c>
      <c r="W1218" s="56">
        <v>0</v>
      </c>
      <c r="X1218" s="56">
        <v>0</v>
      </c>
      <c r="Y1218" s="56">
        <v>0</v>
      </c>
      <c r="Z1218" s="56">
        <v>111263</v>
      </c>
      <c r="AA1218" s="88">
        <f t="shared" si="82"/>
        <v>111263</v>
      </c>
      <c r="AB1218" s="56">
        <v>-21275</v>
      </c>
      <c r="AC1218" s="56">
        <v>21275</v>
      </c>
      <c r="AD1218" s="56">
        <f t="shared" si="83"/>
        <v>0</v>
      </c>
      <c r="AE1218" s="56">
        <v>-13548</v>
      </c>
      <c r="AF1218" s="88">
        <v>-13548</v>
      </c>
      <c r="AG1218" s="56"/>
      <c r="AH1218" s="56"/>
      <c r="AI1218" s="56"/>
    </row>
    <row r="1219" spans="1:35">
      <c r="A1219" s="4"/>
      <c r="B1219" s="2">
        <v>5</v>
      </c>
      <c r="C1219" s="4" t="s">
        <v>3532</v>
      </c>
      <c r="D1219" s="18" t="s">
        <v>3630</v>
      </c>
      <c r="E1219" s="18" t="s">
        <v>3631</v>
      </c>
      <c r="F1219" s="18"/>
      <c r="G1219" s="19" t="s">
        <v>3632</v>
      </c>
      <c r="H1219" s="34">
        <v>1.6024219E-5</v>
      </c>
      <c r="I1219" s="55">
        <v>346170</v>
      </c>
      <c r="J1219" s="55">
        <v>-50913</v>
      </c>
      <c r="K1219" s="55">
        <v>-101</v>
      </c>
      <c r="L1219" s="55">
        <v>105133</v>
      </c>
      <c r="M1219" s="55">
        <v>5104</v>
      </c>
      <c r="N1219" s="87">
        <v>0</v>
      </c>
      <c r="O1219" s="55">
        <v>12062</v>
      </c>
      <c r="P1219" s="55">
        <v>188076</v>
      </c>
      <c r="Q1219" s="56">
        <f t="shared" si="80"/>
        <v>605531</v>
      </c>
      <c r="R1219" s="56">
        <v>9495</v>
      </c>
      <c r="S1219" s="56">
        <v>18456</v>
      </c>
      <c r="T1219" s="56">
        <v>116687</v>
      </c>
      <c r="U1219" s="56">
        <v>339857</v>
      </c>
      <c r="V1219" s="88">
        <f t="shared" si="81"/>
        <v>484495</v>
      </c>
      <c r="W1219" s="56">
        <v>18081</v>
      </c>
      <c r="X1219" s="56">
        <v>16785</v>
      </c>
      <c r="Y1219" s="56">
        <v>65412</v>
      </c>
      <c r="Z1219" s="56">
        <v>13</v>
      </c>
      <c r="AA1219" s="88">
        <f t="shared" si="82"/>
        <v>100291</v>
      </c>
      <c r="AB1219" s="56">
        <v>105133</v>
      </c>
      <c r="AC1219" s="56">
        <v>-31725</v>
      </c>
      <c r="AD1219" s="56">
        <f t="shared" si="83"/>
        <v>73408</v>
      </c>
      <c r="AE1219" s="56">
        <v>63015</v>
      </c>
      <c r="AF1219" s="88">
        <v>136423</v>
      </c>
      <c r="AG1219" s="56"/>
      <c r="AH1219" s="56"/>
      <c r="AI1219" s="56"/>
    </row>
    <row r="1220" spans="1:35">
      <c r="A1220" s="4"/>
      <c r="B1220" s="2">
        <v>5</v>
      </c>
      <c r="C1220" s="4" t="s">
        <v>3532</v>
      </c>
      <c r="D1220" s="18" t="s">
        <v>3633</v>
      </c>
      <c r="E1220" s="18" t="s">
        <v>3634</v>
      </c>
      <c r="F1220" s="18"/>
      <c r="G1220" s="19" t="s">
        <v>3635</v>
      </c>
      <c r="H1220" s="34">
        <v>2.2719939999999999E-5</v>
      </c>
      <c r="I1220" s="55">
        <v>531467</v>
      </c>
      <c r="J1220" s="55">
        <v>-72187</v>
      </c>
      <c r="K1220" s="55">
        <v>-144</v>
      </c>
      <c r="L1220" s="55">
        <v>143063</v>
      </c>
      <c r="M1220" s="55">
        <v>7236</v>
      </c>
      <c r="N1220" s="87">
        <v>0</v>
      </c>
      <c r="O1220" s="55">
        <v>17102</v>
      </c>
      <c r="P1220" s="55">
        <v>232016</v>
      </c>
      <c r="Q1220" s="56">
        <f t="shared" si="80"/>
        <v>858553</v>
      </c>
      <c r="R1220" s="56">
        <v>13462</v>
      </c>
      <c r="S1220" s="56">
        <v>26167</v>
      </c>
      <c r="T1220" s="56">
        <v>165444</v>
      </c>
      <c r="U1220" s="56">
        <v>529864</v>
      </c>
      <c r="V1220" s="88">
        <f t="shared" si="81"/>
        <v>734937</v>
      </c>
      <c r="W1220" s="56">
        <v>25636</v>
      </c>
      <c r="X1220" s="56">
        <v>23798</v>
      </c>
      <c r="Y1220" s="56">
        <v>92744</v>
      </c>
      <c r="Z1220" s="56">
        <v>6</v>
      </c>
      <c r="AA1220" s="88">
        <f t="shared" si="82"/>
        <v>142184</v>
      </c>
      <c r="AB1220" s="56">
        <v>143063</v>
      </c>
      <c r="AC1220" s="56">
        <v>-38981</v>
      </c>
      <c r="AD1220" s="56">
        <f t="shared" si="83"/>
        <v>104082</v>
      </c>
      <c r="AE1220" s="56">
        <v>99744</v>
      </c>
      <c r="AF1220" s="88">
        <v>203826</v>
      </c>
      <c r="AG1220" s="56"/>
      <c r="AH1220" s="56"/>
      <c r="AI1220" s="56"/>
    </row>
    <row r="1221" spans="1:35">
      <c r="A1221" s="4"/>
      <c r="B1221" s="2">
        <v>5</v>
      </c>
      <c r="C1221" s="4" t="s">
        <v>3532</v>
      </c>
      <c r="D1221" s="18" t="s">
        <v>3636</v>
      </c>
      <c r="E1221" s="18" t="s">
        <v>3637</v>
      </c>
      <c r="F1221" s="18"/>
      <c r="G1221" s="19" t="s">
        <v>3638</v>
      </c>
      <c r="H1221" s="34">
        <v>1.5491370000000001E-6</v>
      </c>
      <c r="I1221" s="55">
        <v>79040</v>
      </c>
      <c r="J1221" s="55">
        <v>-4922</v>
      </c>
      <c r="K1221" s="55">
        <v>-10</v>
      </c>
      <c r="L1221" s="55">
        <v>3435</v>
      </c>
      <c r="M1221" s="55">
        <v>494</v>
      </c>
      <c r="N1221" s="87">
        <v>0</v>
      </c>
      <c r="O1221" s="55">
        <v>1166</v>
      </c>
      <c r="P1221" s="55">
        <v>-20663</v>
      </c>
      <c r="Q1221" s="56">
        <f t="shared" si="80"/>
        <v>58540</v>
      </c>
      <c r="R1221" s="56">
        <v>918</v>
      </c>
      <c r="S1221" s="56">
        <v>1784</v>
      </c>
      <c r="T1221" s="56">
        <v>11281</v>
      </c>
      <c r="U1221" s="56">
        <v>36840</v>
      </c>
      <c r="V1221" s="88">
        <f t="shared" si="81"/>
        <v>50823</v>
      </c>
      <c r="W1221" s="56">
        <v>1748</v>
      </c>
      <c r="X1221" s="56">
        <v>1623</v>
      </c>
      <c r="Y1221" s="56">
        <v>6324</v>
      </c>
      <c r="Z1221" s="56">
        <v>12463</v>
      </c>
      <c r="AA1221" s="88">
        <f t="shared" si="82"/>
        <v>22158</v>
      </c>
      <c r="AB1221" s="56">
        <v>3435</v>
      </c>
      <c r="AC1221" s="56">
        <v>3662</v>
      </c>
      <c r="AD1221" s="56">
        <f t="shared" si="83"/>
        <v>7097</v>
      </c>
      <c r="AE1221" s="56">
        <v>5354</v>
      </c>
      <c r="AF1221" s="88">
        <v>12451</v>
      </c>
      <c r="AG1221" s="56"/>
      <c r="AH1221" s="56"/>
      <c r="AI1221" s="56"/>
    </row>
    <row r="1222" spans="1:35">
      <c r="A1222" s="4"/>
      <c r="B1222" s="2">
        <v>5</v>
      </c>
      <c r="C1222" s="4" t="s">
        <v>3532</v>
      </c>
      <c r="D1222" s="18" t="s">
        <v>3639</v>
      </c>
      <c r="E1222" s="18" t="s">
        <v>3640</v>
      </c>
      <c r="F1222" s="18"/>
      <c r="G1222" s="19" t="s">
        <v>3641</v>
      </c>
      <c r="H1222" s="34">
        <v>1.6592948999999999E-5</v>
      </c>
      <c r="I1222" s="55">
        <v>535037</v>
      </c>
      <c r="J1222" s="55">
        <v>-52720</v>
      </c>
      <c r="K1222" s="55">
        <v>-105</v>
      </c>
      <c r="L1222" s="55">
        <v>82793</v>
      </c>
      <c r="M1222" s="55">
        <v>5284</v>
      </c>
      <c r="N1222" s="87">
        <v>0</v>
      </c>
      <c r="O1222" s="55">
        <v>12490</v>
      </c>
      <c r="P1222" s="55">
        <v>44244</v>
      </c>
      <c r="Q1222" s="56">
        <f t="shared" si="80"/>
        <v>627023</v>
      </c>
      <c r="R1222" s="56">
        <v>9832</v>
      </c>
      <c r="S1222" s="56">
        <v>19111</v>
      </c>
      <c r="T1222" s="56">
        <v>120828</v>
      </c>
      <c r="U1222" s="56">
        <v>267805</v>
      </c>
      <c r="V1222" s="88">
        <f t="shared" si="81"/>
        <v>417576</v>
      </c>
      <c r="W1222" s="56">
        <v>18723</v>
      </c>
      <c r="X1222" s="56">
        <v>17380</v>
      </c>
      <c r="Y1222" s="56">
        <v>67733</v>
      </c>
      <c r="Z1222" s="56">
        <v>24</v>
      </c>
      <c r="AA1222" s="88">
        <f t="shared" si="82"/>
        <v>103860</v>
      </c>
      <c r="AB1222" s="56">
        <v>82793</v>
      </c>
      <c r="AC1222" s="56">
        <v>-6779</v>
      </c>
      <c r="AD1222" s="56">
        <f t="shared" si="83"/>
        <v>76014</v>
      </c>
      <c r="AE1222" s="56">
        <v>52193</v>
      </c>
      <c r="AF1222" s="88">
        <v>128207</v>
      </c>
      <c r="AG1222" s="56"/>
      <c r="AH1222" s="56"/>
      <c r="AI1222" s="56"/>
    </row>
    <row r="1223" spans="1:35">
      <c r="A1223" s="4"/>
      <c r="B1223" s="2">
        <v>5</v>
      </c>
      <c r="C1223" s="4" t="s">
        <v>3532</v>
      </c>
      <c r="D1223" s="18" t="s">
        <v>3642</v>
      </c>
      <c r="E1223" s="18" t="s">
        <v>3643</v>
      </c>
      <c r="F1223" s="18"/>
      <c r="G1223" s="19" t="s">
        <v>3644</v>
      </c>
      <c r="H1223" s="34">
        <v>3.9959040000000003E-6</v>
      </c>
      <c r="I1223" s="55">
        <v>148641</v>
      </c>
      <c r="J1223" s="55">
        <v>-12696</v>
      </c>
      <c r="K1223" s="55">
        <v>-25</v>
      </c>
      <c r="L1223" s="55">
        <v>17014</v>
      </c>
      <c r="M1223" s="55">
        <v>1273</v>
      </c>
      <c r="N1223" s="87">
        <v>0</v>
      </c>
      <c r="O1223" s="55">
        <v>3008</v>
      </c>
      <c r="P1223" s="55">
        <v>-6216</v>
      </c>
      <c r="Q1223" s="56">
        <f t="shared" si="80"/>
        <v>150999</v>
      </c>
      <c r="R1223" s="56">
        <v>2368</v>
      </c>
      <c r="S1223" s="56">
        <v>4602</v>
      </c>
      <c r="T1223" s="56">
        <v>29098</v>
      </c>
      <c r="U1223" s="56">
        <v>69046</v>
      </c>
      <c r="V1223" s="88">
        <f t="shared" si="81"/>
        <v>105114</v>
      </c>
      <c r="W1223" s="56">
        <v>4509</v>
      </c>
      <c r="X1223" s="56">
        <v>4185</v>
      </c>
      <c r="Y1223" s="56">
        <v>16311</v>
      </c>
      <c r="Z1223" s="56">
        <v>4</v>
      </c>
      <c r="AA1223" s="88">
        <f t="shared" si="82"/>
        <v>25009</v>
      </c>
      <c r="AB1223" s="56">
        <v>17014</v>
      </c>
      <c r="AC1223" s="56">
        <v>1292</v>
      </c>
      <c r="AD1223" s="56">
        <f t="shared" si="83"/>
        <v>18306</v>
      </c>
      <c r="AE1223" s="56">
        <v>13888</v>
      </c>
      <c r="AF1223" s="88">
        <v>32194</v>
      </c>
      <c r="AG1223" s="56"/>
      <c r="AH1223" s="56"/>
      <c r="AI1223" s="56"/>
    </row>
    <row r="1224" spans="1:35">
      <c r="A1224" s="4"/>
      <c r="B1224" s="2">
        <v>5</v>
      </c>
      <c r="C1224" s="4" t="s">
        <v>3532</v>
      </c>
      <c r="D1224" s="18" t="s">
        <v>3645</v>
      </c>
      <c r="E1224" s="18" t="s">
        <v>3646</v>
      </c>
      <c r="F1224" s="18"/>
      <c r="G1224" s="19" t="s">
        <v>3647</v>
      </c>
      <c r="H1224" s="34">
        <v>3.411437E-6</v>
      </c>
      <c r="I1224" s="55">
        <v>133088</v>
      </c>
      <c r="J1224" s="55">
        <v>-10839</v>
      </c>
      <c r="K1224" s="55">
        <v>-22</v>
      </c>
      <c r="L1224" s="55">
        <v>13612</v>
      </c>
      <c r="M1224" s="55">
        <v>1087</v>
      </c>
      <c r="N1224" s="87">
        <v>0</v>
      </c>
      <c r="O1224" s="55">
        <v>2568</v>
      </c>
      <c r="P1224" s="55">
        <v>-10581</v>
      </c>
      <c r="Q1224" s="56">
        <f t="shared" si="80"/>
        <v>128913</v>
      </c>
      <c r="R1224" s="56">
        <v>2021</v>
      </c>
      <c r="S1224" s="56">
        <v>3929</v>
      </c>
      <c r="T1224" s="56">
        <v>24842</v>
      </c>
      <c r="U1224" s="56">
        <v>75281</v>
      </c>
      <c r="V1224" s="88">
        <f t="shared" si="81"/>
        <v>106073</v>
      </c>
      <c r="W1224" s="56">
        <v>3849</v>
      </c>
      <c r="X1224" s="56">
        <v>3573</v>
      </c>
      <c r="Y1224" s="56">
        <v>13926</v>
      </c>
      <c r="Z1224" s="56">
        <v>0</v>
      </c>
      <c r="AA1224" s="88">
        <f t="shared" si="82"/>
        <v>21348</v>
      </c>
      <c r="AB1224" s="56">
        <v>13612</v>
      </c>
      <c r="AC1224" s="56">
        <v>2016</v>
      </c>
      <c r="AD1224" s="56">
        <f t="shared" si="83"/>
        <v>15628</v>
      </c>
      <c r="AE1224" s="56">
        <v>15237</v>
      </c>
      <c r="AF1224" s="88">
        <v>30865</v>
      </c>
      <c r="AG1224" s="56"/>
      <c r="AH1224" s="56"/>
      <c r="AI1224" s="56"/>
    </row>
    <row r="1225" spans="1:35">
      <c r="A1225" s="4"/>
      <c r="B1225" s="2">
        <v>5</v>
      </c>
      <c r="C1225" s="4" t="s">
        <v>3532</v>
      </c>
      <c r="D1225" s="18" t="s">
        <v>3648</v>
      </c>
      <c r="E1225" s="18" t="s">
        <v>3649</v>
      </c>
      <c r="F1225" s="18"/>
      <c r="G1225" s="19" t="s">
        <v>3650</v>
      </c>
      <c r="H1225" s="34">
        <v>3.9352859999999998E-5</v>
      </c>
      <c r="I1225" s="55">
        <v>1299311</v>
      </c>
      <c r="J1225" s="55">
        <v>-125034</v>
      </c>
      <c r="K1225" s="55">
        <v>-249</v>
      </c>
      <c r="L1225" s="55">
        <v>191868</v>
      </c>
      <c r="M1225" s="55">
        <v>12534</v>
      </c>
      <c r="N1225" s="87">
        <v>0</v>
      </c>
      <c r="O1225" s="55">
        <v>29621</v>
      </c>
      <c r="P1225" s="55">
        <v>79035</v>
      </c>
      <c r="Q1225" s="56">
        <f t="shared" si="80"/>
        <v>1487086</v>
      </c>
      <c r="R1225" s="56">
        <v>23317</v>
      </c>
      <c r="S1225" s="56">
        <v>45324</v>
      </c>
      <c r="T1225" s="56">
        <v>286564</v>
      </c>
      <c r="U1225" s="56">
        <v>648530</v>
      </c>
      <c r="V1225" s="88">
        <f t="shared" si="81"/>
        <v>1003735</v>
      </c>
      <c r="W1225" s="56">
        <v>44404</v>
      </c>
      <c r="X1225" s="56">
        <v>41220</v>
      </c>
      <c r="Y1225" s="56">
        <v>160640</v>
      </c>
      <c r="Z1225" s="56">
        <v>52</v>
      </c>
      <c r="AA1225" s="88">
        <f t="shared" si="82"/>
        <v>246316</v>
      </c>
      <c r="AB1225" s="56">
        <v>191868</v>
      </c>
      <c r="AC1225" s="56">
        <v>-11590</v>
      </c>
      <c r="AD1225" s="56">
        <f t="shared" si="83"/>
        <v>180278</v>
      </c>
      <c r="AE1225" s="56">
        <v>127079</v>
      </c>
      <c r="AF1225" s="88">
        <v>307357</v>
      </c>
      <c r="AG1225" s="56"/>
      <c r="AH1225" s="56"/>
      <c r="AI1225" s="56"/>
    </row>
    <row r="1226" spans="1:35">
      <c r="A1226" s="4"/>
      <c r="B1226" s="2">
        <v>5</v>
      </c>
      <c r="C1226" s="4" t="s">
        <v>3532</v>
      </c>
      <c r="D1226" s="18" t="s">
        <v>3651</v>
      </c>
      <c r="E1226" s="18" t="s">
        <v>3652</v>
      </c>
      <c r="F1226" s="18"/>
      <c r="G1226" s="19" t="s">
        <v>3653</v>
      </c>
      <c r="H1226" s="34">
        <v>9.0644329999999994E-6</v>
      </c>
      <c r="I1226" s="55">
        <v>328566</v>
      </c>
      <c r="J1226" s="55">
        <v>-28800</v>
      </c>
      <c r="K1226" s="55">
        <v>-57</v>
      </c>
      <c r="L1226" s="55">
        <v>39869</v>
      </c>
      <c r="M1226" s="55">
        <v>2887</v>
      </c>
      <c r="N1226" s="87">
        <v>0</v>
      </c>
      <c r="O1226" s="55">
        <v>6823</v>
      </c>
      <c r="P1226" s="55">
        <v>-6757</v>
      </c>
      <c r="Q1226" s="56">
        <f t="shared" si="80"/>
        <v>342531</v>
      </c>
      <c r="R1226" s="56">
        <v>5371</v>
      </c>
      <c r="S1226" s="56">
        <v>10440</v>
      </c>
      <c r="T1226" s="56">
        <v>66006</v>
      </c>
      <c r="U1226" s="56">
        <v>168015</v>
      </c>
      <c r="V1226" s="88">
        <f t="shared" si="81"/>
        <v>249832</v>
      </c>
      <c r="W1226" s="56">
        <v>10228</v>
      </c>
      <c r="X1226" s="56">
        <v>9495</v>
      </c>
      <c r="Y1226" s="56">
        <v>37001</v>
      </c>
      <c r="Z1226" s="56">
        <v>7</v>
      </c>
      <c r="AA1226" s="88">
        <f t="shared" si="82"/>
        <v>56731</v>
      </c>
      <c r="AB1226" s="56">
        <v>39869</v>
      </c>
      <c r="AC1226" s="56">
        <v>1656</v>
      </c>
      <c r="AD1226" s="56">
        <f t="shared" si="83"/>
        <v>41525</v>
      </c>
      <c r="AE1226" s="56">
        <v>33591</v>
      </c>
      <c r="AF1226" s="88">
        <v>75116</v>
      </c>
      <c r="AG1226" s="56"/>
      <c r="AH1226" s="56"/>
      <c r="AI1226" s="56"/>
    </row>
    <row r="1227" spans="1:35">
      <c r="A1227" s="4"/>
      <c r="B1227" s="2">
        <v>5</v>
      </c>
      <c r="C1227" s="4" t="s">
        <v>3532</v>
      </c>
      <c r="D1227" s="18" t="s">
        <v>3654</v>
      </c>
      <c r="E1227" s="18" t="s">
        <v>3655</v>
      </c>
      <c r="F1227" s="18"/>
      <c r="G1227" s="19" t="s">
        <v>3656</v>
      </c>
      <c r="H1227" s="34">
        <v>1.2311893000000001E-5</v>
      </c>
      <c r="I1227" s="55">
        <v>385230</v>
      </c>
      <c r="J1227" s="55">
        <v>-39118</v>
      </c>
      <c r="K1227" s="55">
        <v>-78</v>
      </c>
      <c r="L1227" s="55">
        <v>63168</v>
      </c>
      <c r="M1227" s="55">
        <v>3922</v>
      </c>
      <c r="N1227" s="87">
        <v>0</v>
      </c>
      <c r="O1227" s="55">
        <v>9267</v>
      </c>
      <c r="P1227" s="55">
        <v>42857</v>
      </c>
      <c r="Q1227" s="56">
        <f t="shared" si="80"/>
        <v>465248</v>
      </c>
      <c r="R1227" s="56">
        <v>7295</v>
      </c>
      <c r="S1227" s="56">
        <v>14180</v>
      </c>
      <c r="T1227" s="56">
        <v>89654</v>
      </c>
      <c r="U1227" s="56">
        <v>125182</v>
      </c>
      <c r="V1227" s="88">
        <f t="shared" si="81"/>
        <v>236311</v>
      </c>
      <c r="W1227" s="56">
        <v>13892</v>
      </c>
      <c r="X1227" s="56">
        <v>12896</v>
      </c>
      <c r="Y1227" s="56">
        <v>50258</v>
      </c>
      <c r="Z1227" s="56">
        <v>34</v>
      </c>
      <c r="AA1227" s="88">
        <f t="shared" si="82"/>
        <v>77080</v>
      </c>
      <c r="AB1227" s="56">
        <v>63168</v>
      </c>
      <c r="AC1227" s="56">
        <v>-6766</v>
      </c>
      <c r="AD1227" s="56">
        <f t="shared" si="83"/>
        <v>56402</v>
      </c>
      <c r="AE1227" s="56">
        <v>23851</v>
      </c>
      <c r="AF1227" s="88">
        <v>80253</v>
      </c>
      <c r="AG1227" s="56"/>
      <c r="AH1227" s="56"/>
      <c r="AI1227" s="56"/>
    </row>
    <row r="1228" spans="1:35">
      <c r="A1228" s="4"/>
      <c r="B1228" s="2">
        <v>5</v>
      </c>
      <c r="C1228" s="4" t="s">
        <v>3532</v>
      </c>
      <c r="D1228" s="18" t="s">
        <v>3657</v>
      </c>
      <c r="E1228" s="18" t="s">
        <v>3658</v>
      </c>
      <c r="F1228" s="18"/>
      <c r="G1228" s="19" t="s">
        <v>3659</v>
      </c>
      <c r="H1228" s="34">
        <v>2.2547149E-5</v>
      </c>
      <c r="I1228" s="55">
        <v>712417</v>
      </c>
      <c r="J1228" s="55">
        <v>-71638</v>
      </c>
      <c r="K1228" s="55">
        <v>-142</v>
      </c>
      <c r="L1228" s="55">
        <v>114659</v>
      </c>
      <c r="M1228" s="55">
        <v>7181</v>
      </c>
      <c r="N1228" s="87">
        <v>0</v>
      </c>
      <c r="O1228" s="55">
        <v>16971</v>
      </c>
      <c r="P1228" s="55">
        <v>72575</v>
      </c>
      <c r="Q1228" s="56">
        <f t="shared" si="80"/>
        <v>852023</v>
      </c>
      <c r="R1228" s="56">
        <v>13360</v>
      </c>
      <c r="S1228" s="56">
        <v>25968</v>
      </c>
      <c r="T1228" s="56">
        <v>164186</v>
      </c>
      <c r="U1228" s="56">
        <v>352215</v>
      </c>
      <c r="V1228" s="88">
        <f t="shared" si="81"/>
        <v>555729</v>
      </c>
      <c r="W1228" s="56">
        <v>25441</v>
      </c>
      <c r="X1228" s="56">
        <v>23617</v>
      </c>
      <c r="Y1228" s="56">
        <v>92038</v>
      </c>
      <c r="Z1228" s="56">
        <v>36</v>
      </c>
      <c r="AA1228" s="88">
        <f t="shared" si="82"/>
        <v>141132</v>
      </c>
      <c r="AB1228" s="56">
        <v>114659</v>
      </c>
      <c r="AC1228" s="56">
        <v>-11369</v>
      </c>
      <c r="AD1228" s="56">
        <f t="shared" si="83"/>
        <v>103290</v>
      </c>
      <c r="AE1228" s="56">
        <v>68291</v>
      </c>
      <c r="AF1228" s="88">
        <v>171581</v>
      </c>
      <c r="AG1228" s="56"/>
      <c r="AH1228" s="56"/>
      <c r="AI1228" s="56"/>
    </row>
    <row r="1229" spans="1:35">
      <c r="A1229" s="4"/>
      <c r="B1229" s="2">
        <v>5</v>
      </c>
      <c r="C1229" s="4" t="s">
        <v>3532</v>
      </c>
      <c r="D1229" s="18" t="s">
        <v>3660</v>
      </c>
      <c r="E1229" s="18" t="s">
        <v>3661</v>
      </c>
      <c r="F1229" s="18"/>
      <c r="G1229" s="19" t="s">
        <v>3662</v>
      </c>
      <c r="H1229" s="34">
        <v>1.09346023E-4</v>
      </c>
      <c r="I1229" s="55">
        <v>2603005</v>
      </c>
      <c r="J1229" s="55">
        <v>-347420</v>
      </c>
      <c r="K1229" s="55">
        <v>-691</v>
      </c>
      <c r="L1229" s="55">
        <v>681857</v>
      </c>
      <c r="M1229" s="55">
        <v>34826</v>
      </c>
      <c r="N1229" s="87">
        <v>0</v>
      </c>
      <c r="O1229" s="55">
        <v>82306</v>
      </c>
      <c r="P1229" s="55">
        <v>1078141</v>
      </c>
      <c r="Q1229" s="56">
        <f t="shared" si="80"/>
        <v>4132024</v>
      </c>
      <c r="R1229" s="56">
        <v>64789</v>
      </c>
      <c r="S1229" s="56">
        <v>125937</v>
      </c>
      <c r="T1229" s="56">
        <v>796247</v>
      </c>
      <c r="U1229" s="56">
        <v>2593277</v>
      </c>
      <c r="V1229" s="88">
        <f t="shared" si="81"/>
        <v>3580250</v>
      </c>
      <c r="W1229" s="56">
        <v>123380</v>
      </c>
      <c r="X1229" s="56">
        <v>114534</v>
      </c>
      <c r="Y1229" s="56">
        <v>446355</v>
      </c>
      <c r="Z1229" s="56">
        <v>21</v>
      </c>
      <c r="AA1229" s="88">
        <f t="shared" si="82"/>
        <v>684290</v>
      </c>
      <c r="AB1229" s="56">
        <v>681857</v>
      </c>
      <c r="AC1229" s="56">
        <v>-180935</v>
      </c>
      <c r="AD1229" s="56">
        <f t="shared" si="83"/>
        <v>500922</v>
      </c>
      <c r="AE1229" s="56">
        <v>489580</v>
      </c>
      <c r="AF1229" s="88">
        <v>990502</v>
      </c>
      <c r="AG1229" s="56"/>
      <c r="AH1229" s="56"/>
      <c r="AI1229" s="56"/>
    </row>
    <row r="1230" spans="1:35">
      <c r="A1230" s="4"/>
      <c r="B1230" s="2">
        <v>5</v>
      </c>
      <c r="C1230" s="4" t="s">
        <v>3532</v>
      </c>
      <c r="D1230" s="18" t="s">
        <v>3663</v>
      </c>
      <c r="E1230" s="18" t="s">
        <v>3664</v>
      </c>
      <c r="F1230" s="18"/>
      <c r="G1230" s="19" t="s">
        <v>3665</v>
      </c>
      <c r="H1230" s="34">
        <v>1.7189375999999999E-5</v>
      </c>
      <c r="I1230" s="55">
        <v>680320</v>
      </c>
      <c r="J1230" s="55">
        <v>-54615</v>
      </c>
      <c r="K1230" s="55">
        <v>-109</v>
      </c>
      <c r="L1230" s="55">
        <v>67157</v>
      </c>
      <c r="M1230" s="55">
        <v>5475</v>
      </c>
      <c r="N1230" s="87">
        <v>0</v>
      </c>
      <c r="O1230" s="55">
        <v>12938</v>
      </c>
      <c r="P1230" s="55">
        <v>-61605</v>
      </c>
      <c r="Q1230" s="56">
        <f t="shared" si="80"/>
        <v>649561</v>
      </c>
      <c r="R1230" s="56">
        <v>10185</v>
      </c>
      <c r="S1230" s="56">
        <v>19797</v>
      </c>
      <c r="T1230" s="56">
        <v>125171</v>
      </c>
      <c r="U1230" s="56">
        <v>262780</v>
      </c>
      <c r="V1230" s="88">
        <f t="shared" si="81"/>
        <v>417933</v>
      </c>
      <c r="W1230" s="56">
        <v>19396</v>
      </c>
      <c r="X1230" s="56">
        <v>18005</v>
      </c>
      <c r="Y1230" s="56">
        <v>70168</v>
      </c>
      <c r="Z1230" s="56">
        <v>7368</v>
      </c>
      <c r="AA1230" s="88">
        <f t="shared" si="82"/>
        <v>114937</v>
      </c>
      <c r="AB1230" s="56">
        <v>67157</v>
      </c>
      <c r="AC1230" s="56">
        <v>11589</v>
      </c>
      <c r="AD1230" s="56">
        <f t="shared" si="83"/>
        <v>78746</v>
      </c>
      <c r="AE1230" s="56">
        <v>52319</v>
      </c>
      <c r="AF1230" s="88">
        <v>131065</v>
      </c>
      <c r="AG1230" s="56"/>
      <c r="AH1230" s="56"/>
      <c r="AI1230" s="56"/>
    </row>
    <row r="1231" spans="1:35">
      <c r="A1231" s="4"/>
      <c r="B1231" s="2">
        <v>5</v>
      </c>
      <c r="C1231" s="4" t="s">
        <v>3532</v>
      </c>
      <c r="D1231" s="18" t="s">
        <v>3666</v>
      </c>
      <c r="E1231" s="18" t="s">
        <v>3667</v>
      </c>
      <c r="F1231" s="18"/>
      <c r="G1231" s="19" t="s">
        <v>3668</v>
      </c>
      <c r="H1231" s="34">
        <v>4.0607400000000002E-6</v>
      </c>
      <c r="I1231" s="55">
        <v>165856</v>
      </c>
      <c r="J1231" s="55">
        <v>-12902</v>
      </c>
      <c r="K1231" s="55">
        <v>-26</v>
      </c>
      <c r="L1231" s="55">
        <v>15105</v>
      </c>
      <c r="M1231" s="55">
        <v>1293</v>
      </c>
      <c r="N1231" s="87">
        <v>0</v>
      </c>
      <c r="O1231" s="55">
        <v>3057</v>
      </c>
      <c r="P1231" s="55">
        <v>-18934</v>
      </c>
      <c r="Q1231" s="56">
        <f t="shared" si="80"/>
        <v>153449</v>
      </c>
      <c r="R1231" s="56">
        <v>2406</v>
      </c>
      <c r="S1231" s="56">
        <v>4677</v>
      </c>
      <c r="T1231" s="56">
        <v>29570</v>
      </c>
      <c r="U1231" s="56">
        <v>78041</v>
      </c>
      <c r="V1231" s="88">
        <f t="shared" si="81"/>
        <v>114694</v>
      </c>
      <c r="W1231" s="56">
        <v>4582</v>
      </c>
      <c r="X1231" s="56">
        <v>4253</v>
      </c>
      <c r="Y1231" s="56">
        <v>16576</v>
      </c>
      <c r="Z1231" s="56">
        <v>2791</v>
      </c>
      <c r="AA1231" s="88">
        <f t="shared" si="82"/>
        <v>28202</v>
      </c>
      <c r="AB1231" s="56">
        <v>15105</v>
      </c>
      <c r="AC1231" s="56">
        <v>3498</v>
      </c>
      <c r="AD1231" s="56">
        <f t="shared" si="83"/>
        <v>18603</v>
      </c>
      <c r="AE1231" s="56">
        <v>15432</v>
      </c>
      <c r="AF1231" s="88">
        <v>34035</v>
      </c>
      <c r="AG1231" s="56"/>
      <c r="AH1231" s="56"/>
      <c r="AI1231" s="56"/>
    </row>
    <row r="1232" spans="1:35">
      <c r="A1232" s="4"/>
      <c r="B1232" s="2">
        <v>5</v>
      </c>
      <c r="C1232" s="4" t="s">
        <v>3532</v>
      </c>
      <c r="D1232" s="18" t="s">
        <v>3669</v>
      </c>
      <c r="E1232" s="18" t="s">
        <v>3670</v>
      </c>
      <c r="F1232" s="18"/>
      <c r="G1232" s="19" t="s">
        <v>3671</v>
      </c>
      <c r="H1232" s="34">
        <v>6.4792759000000002E-5</v>
      </c>
      <c r="I1232" s="55">
        <v>1808862</v>
      </c>
      <c r="J1232" s="55">
        <v>-205863</v>
      </c>
      <c r="K1232" s="55">
        <v>-409</v>
      </c>
      <c r="L1232" s="55">
        <v>364689</v>
      </c>
      <c r="M1232" s="55">
        <v>20636</v>
      </c>
      <c r="N1232" s="87">
        <v>0</v>
      </c>
      <c r="O1232" s="55">
        <v>48770</v>
      </c>
      <c r="P1232" s="55">
        <v>411737</v>
      </c>
      <c r="Q1232" s="56">
        <f t="shared" si="80"/>
        <v>2448422</v>
      </c>
      <c r="R1232" s="56">
        <v>38391</v>
      </c>
      <c r="S1232" s="56">
        <v>74624</v>
      </c>
      <c r="T1232" s="56">
        <v>471814</v>
      </c>
      <c r="U1232" s="56">
        <v>1283818</v>
      </c>
      <c r="V1232" s="88">
        <f t="shared" si="81"/>
        <v>1868647</v>
      </c>
      <c r="W1232" s="56">
        <v>73108</v>
      </c>
      <c r="X1232" s="56">
        <v>67867</v>
      </c>
      <c r="Y1232" s="56">
        <v>264487</v>
      </c>
      <c r="Z1232" s="56">
        <v>55</v>
      </c>
      <c r="AA1232" s="88">
        <f t="shared" si="82"/>
        <v>405517</v>
      </c>
      <c r="AB1232" s="56">
        <v>364689</v>
      </c>
      <c r="AC1232" s="56">
        <v>-67869</v>
      </c>
      <c r="AD1232" s="56">
        <f t="shared" si="83"/>
        <v>296820</v>
      </c>
      <c r="AE1232" s="56">
        <v>245341</v>
      </c>
      <c r="AF1232" s="88">
        <v>542161</v>
      </c>
      <c r="AG1232" s="56"/>
      <c r="AH1232" s="56"/>
      <c r="AI1232" s="56"/>
    </row>
    <row r="1233" spans="1:35">
      <c r="A1233" s="4"/>
      <c r="B1233" s="2">
        <v>5</v>
      </c>
      <c r="C1233" s="4" t="s">
        <v>3532</v>
      </c>
      <c r="D1233" s="18" t="s">
        <v>3672</v>
      </c>
      <c r="E1233" s="18" t="s">
        <v>3673</v>
      </c>
      <c r="F1233" s="18"/>
      <c r="G1233" s="19" t="s">
        <v>3674</v>
      </c>
      <c r="H1233" s="34">
        <v>1.5170337000000001E-5</v>
      </c>
      <c r="I1233" s="55">
        <v>543062</v>
      </c>
      <c r="J1233" s="55">
        <v>-48200</v>
      </c>
      <c r="K1233" s="55">
        <v>-96</v>
      </c>
      <c r="L1233" s="55">
        <v>67734</v>
      </c>
      <c r="M1233" s="55">
        <v>4832</v>
      </c>
      <c r="N1233" s="87">
        <v>0</v>
      </c>
      <c r="O1233" s="55">
        <v>11418</v>
      </c>
      <c r="P1233" s="55">
        <v>-5486</v>
      </c>
      <c r="Q1233" s="56">
        <f t="shared" si="80"/>
        <v>573264</v>
      </c>
      <c r="R1233" s="56">
        <v>8989</v>
      </c>
      <c r="S1233" s="56">
        <v>17472</v>
      </c>
      <c r="T1233" s="56">
        <v>110469</v>
      </c>
      <c r="U1233" s="56">
        <v>142514</v>
      </c>
      <c r="V1233" s="88">
        <f t="shared" si="81"/>
        <v>279444</v>
      </c>
      <c r="W1233" s="56">
        <v>17117</v>
      </c>
      <c r="X1233" s="56">
        <v>15890</v>
      </c>
      <c r="Y1233" s="56">
        <v>61926</v>
      </c>
      <c r="Z1233" s="56">
        <v>42</v>
      </c>
      <c r="AA1233" s="88">
        <f t="shared" si="82"/>
        <v>94975</v>
      </c>
      <c r="AB1233" s="56">
        <v>67734</v>
      </c>
      <c r="AC1233" s="56">
        <v>1762</v>
      </c>
      <c r="AD1233" s="56">
        <f t="shared" si="83"/>
        <v>69496</v>
      </c>
      <c r="AE1233" s="56">
        <v>28477</v>
      </c>
      <c r="AF1233" s="88">
        <v>97973</v>
      </c>
      <c r="AG1233" s="56"/>
      <c r="AH1233" s="56"/>
      <c r="AI1233" s="56"/>
    </row>
    <row r="1234" spans="1:35">
      <c r="A1234" s="4"/>
      <c r="B1234" s="2">
        <v>5</v>
      </c>
      <c r="C1234" s="4" t="s">
        <v>3532</v>
      </c>
      <c r="D1234" s="18" t="s">
        <v>3675</v>
      </c>
      <c r="E1234" s="18" t="s">
        <v>3676</v>
      </c>
      <c r="F1234" s="18"/>
      <c r="G1234" s="19" t="s">
        <v>3677</v>
      </c>
      <c r="H1234" s="34">
        <v>1.1906826E-5</v>
      </c>
      <c r="I1234" s="55">
        <v>505875</v>
      </c>
      <c r="J1234" s="55">
        <v>-37831</v>
      </c>
      <c r="K1234" s="55">
        <v>-75</v>
      </c>
      <c r="L1234" s="55">
        <v>41404</v>
      </c>
      <c r="M1234" s="55">
        <v>3792</v>
      </c>
      <c r="N1234" s="87">
        <v>0</v>
      </c>
      <c r="O1234" s="55">
        <v>8962</v>
      </c>
      <c r="P1234" s="55">
        <v>-72186</v>
      </c>
      <c r="Q1234" s="56">
        <f t="shared" si="80"/>
        <v>449941</v>
      </c>
      <c r="R1234" s="56">
        <v>7055</v>
      </c>
      <c r="S1234" s="56">
        <v>13713</v>
      </c>
      <c r="T1234" s="56">
        <v>86704</v>
      </c>
      <c r="U1234" s="56">
        <v>179314</v>
      </c>
      <c r="V1234" s="88">
        <f t="shared" si="81"/>
        <v>286786</v>
      </c>
      <c r="W1234" s="56">
        <v>13435</v>
      </c>
      <c r="X1234" s="56">
        <v>12472</v>
      </c>
      <c r="Y1234" s="56">
        <v>48604</v>
      </c>
      <c r="Z1234" s="56">
        <v>33688</v>
      </c>
      <c r="AA1234" s="88">
        <f t="shared" si="82"/>
        <v>108199</v>
      </c>
      <c r="AB1234" s="56">
        <v>41404</v>
      </c>
      <c r="AC1234" s="56">
        <v>13142</v>
      </c>
      <c r="AD1234" s="56">
        <f t="shared" si="83"/>
        <v>54546</v>
      </c>
      <c r="AE1234" s="56">
        <v>30734</v>
      </c>
      <c r="AF1234" s="88">
        <v>85280</v>
      </c>
      <c r="AG1234" s="56"/>
      <c r="AH1234" s="56"/>
      <c r="AI1234" s="56"/>
    </row>
    <row r="1235" spans="1:35">
      <c r="A1235" s="4"/>
      <c r="B1235" s="2">
        <v>5</v>
      </c>
      <c r="C1235" s="4" t="s">
        <v>3532</v>
      </c>
      <c r="D1235" s="18" t="s">
        <v>3678</v>
      </c>
      <c r="E1235" s="18" t="s">
        <v>3679</v>
      </c>
      <c r="F1235" s="18"/>
      <c r="G1235" s="19" t="s">
        <v>3680</v>
      </c>
      <c r="H1235" s="34">
        <v>8.6404820000000005E-6</v>
      </c>
      <c r="I1235" s="55">
        <v>142773</v>
      </c>
      <c r="J1235" s="55">
        <v>-27453</v>
      </c>
      <c r="K1235" s="55">
        <v>-55</v>
      </c>
      <c r="L1235" s="55">
        <v>63170</v>
      </c>
      <c r="M1235" s="55">
        <v>2752</v>
      </c>
      <c r="N1235" s="87">
        <v>0</v>
      </c>
      <c r="O1235" s="55">
        <v>6504</v>
      </c>
      <c r="P1235" s="55">
        <v>138820</v>
      </c>
      <c r="Q1235" s="56">
        <f t="shared" si="80"/>
        <v>326511</v>
      </c>
      <c r="R1235" s="56">
        <v>5120</v>
      </c>
      <c r="S1235" s="56">
        <v>9951</v>
      </c>
      <c r="T1235" s="56">
        <v>62919</v>
      </c>
      <c r="U1235" s="56">
        <v>166798</v>
      </c>
      <c r="V1235" s="88">
        <f t="shared" si="81"/>
        <v>244788</v>
      </c>
      <c r="W1235" s="56">
        <v>9749</v>
      </c>
      <c r="X1235" s="56">
        <v>9050</v>
      </c>
      <c r="Y1235" s="56">
        <v>35271</v>
      </c>
      <c r="Z1235" s="56">
        <v>0</v>
      </c>
      <c r="AA1235" s="88">
        <f t="shared" si="82"/>
        <v>54070</v>
      </c>
      <c r="AB1235" s="56">
        <v>63170</v>
      </c>
      <c r="AC1235" s="56">
        <v>-23587</v>
      </c>
      <c r="AD1235" s="56">
        <f t="shared" si="83"/>
        <v>39583</v>
      </c>
      <c r="AE1235" s="56">
        <v>30003</v>
      </c>
      <c r="AF1235" s="88">
        <v>69586</v>
      </c>
      <c r="AG1235" s="56"/>
      <c r="AH1235" s="56"/>
      <c r="AI1235" s="56"/>
    </row>
    <row r="1236" spans="1:35">
      <c r="A1236" s="4"/>
      <c r="B1236" s="2">
        <v>5</v>
      </c>
      <c r="C1236" s="4" t="s">
        <v>3532</v>
      </c>
      <c r="D1236" s="18" t="s">
        <v>3681</v>
      </c>
      <c r="E1236" s="18" t="s">
        <v>3682</v>
      </c>
      <c r="F1236" s="18"/>
      <c r="G1236" s="19" t="s">
        <v>3683</v>
      </c>
      <c r="H1236" s="34">
        <v>8.1422529999999997E-6</v>
      </c>
      <c r="I1236" s="55">
        <v>208699</v>
      </c>
      <c r="J1236" s="55">
        <v>-25870</v>
      </c>
      <c r="K1236" s="55">
        <v>-51</v>
      </c>
      <c r="L1236" s="55">
        <v>48577</v>
      </c>
      <c r="M1236" s="55">
        <v>2594</v>
      </c>
      <c r="N1236" s="87">
        <v>0</v>
      </c>
      <c r="O1236" s="55">
        <v>6129</v>
      </c>
      <c r="P1236" s="55">
        <v>67606</v>
      </c>
      <c r="Q1236" s="56">
        <f t="shared" si="80"/>
        <v>307684</v>
      </c>
      <c r="R1236" s="56">
        <v>4824</v>
      </c>
      <c r="S1236" s="56">
        <v>9378</v>
      </c>
      <c r="T1236" s="56">
        <v>59291</v>
      </c>
      <c r="U1236" s="56">
        <v>144814</v>
      </c>
      <c r="V1236" s="88">
        <f t="shared" si="81"/>
        <v>218307</v>
      </c>
      <c r="W1236" s="56">
        <v>9187</v>
      </c>
      <c r="X1236" s="56">
        <v>8529</v>
      </c>
      <c r="Y1236" s="56">
        <v>33237</v>
      </c>
      <c r="Z1236" s="56">
        <v>10</v>
      </c>
      <c r="AA1236" s="88">
        <f t="shared" si="82"/>
        <v>50963</v>
      </c>
      <c r="AB1236" s="56">
        <v>48577</v>
      </c>
      <c r="AC1236" s="56">
        <v>-11277</v>
      </c>
      <c r="AD1236" s="56">
        <f t="shared" si="83"/>
        <v>37300</v>
      </c>
      <c r="AE1236" s="56">
        <v>27156</v>
      </c>
      <c r="AF1236" s="88">
        <v>64456</v>
      </c>
      <c r="AG1236" s="56"/>
      <c r="AH1236" s="56"/>
      <c r="AI1236" s="56"/>
    </row>
    <row r="1237" spans="1:35">
      <c r="A1237" s="4"/>
      <c r="B1237" s="2">
        <v>5</v>
      </c>
      <c r="C1237" s="4" t="s">
        <v>3532</v>
      </c>
      <c r="D1237" s="18" t="s">
        <v>3684</v>
      </c>
      <c r="E1237" s="18" t="s">
        <v>3685</v>
      </c>
      <c r="F1237" s="18"/>
      <c r="G1237" s="19" t="s">
        <v>3686</v>
      </c>
      <c r="H1237" s="34">
        <v>7.7283739999999993E-6</v>
      </c>
      <c r="I1237" s="55">
        <v>301524</v>
      </c>
      <c r="J1237" s="55">
        <v>-24555</v>
      </c>
      <c r="K1237" s="55">
        <v>-49</v>
      </c>
      <c r="L1237" s="55">
        <v>30835</v>
      </c>
      <c r="M1237" s="55">
        <v>2462</v>
      </c>
      <c r="N1237" s="87">
        <v>0</v>
      </c>
      <c r="O1237" s="55">
        <v>5817</v>
      </c>
      <c r="P1237" s="55">
        <v>-23990</v>
      </c>
      <c r="Q1237" s="56">
        <f t="shared" si="80"/>
        <v>292044</v>
      </c>
      <c r="R1237" s="56">
        <v>4579</v>
      </c>
      <c r="S1237" s="56">
        <v>8901</v>
      </c>
      <c r="T1237" s="56">
        <v>56277</v>
      </c>
      <c r="U1237" s="56">
        <v>113739</v>
      </c>
      <c r="V1237" s="88">
        <f t="shared" si="81"/>
        <v>183496</v>
      </c>
      <c r="W1237" s="56">
        <v>8720</v>
      </c>
      <c r="X1237" s="56">
        <v>8095</v>
      </c>
      <c r="Y1237" s="56">
        <v>31548</v>
      </c>
      <c r="Z1237" s="56">
        <v>647</v>
      </c>
      <c r="AA1237" s="88">
        <f t="shared" si="82"/>
        <v>49010</v>
      </c>
      <c r="AB1237" s="56">
        <v>30835</v>
      </c>
      <c r="AC1237" s="56">
        <v>4569</v>
      </c>
      <c r="AD1237" s="56">
        <f t="shared" si="83"/>
        <v>35404</v>
      </c>
      <c r="AE1237" s="56">
        <v>23085</v>
      </c>
      <c r="AF1237" s="88">
        <v>58489</v>
      </c>
      <c r="AG1237" s="56"/>
      <c r="AH1237" s="56"/>
      <c r="AI1237" s="56"/>
    </row>
    <row r="1238" spans="1:35">
      <c r="A1238" s="4"/>
      <c r="B1238" s="2">
        <v>5</v>
      </c>
      <c r="C1238" s="4" t="s">
        <v>3532</v>
      </c>
      <c r="D1238" s="18" t="s">
        <v>3687</v>
      </c>
      <c r="E1238" s="18" t="s">
        <v>3688</v>
      </c>
      <c r="F1238" s="18"/>
      <c r="G1238" s="19" t="s">
        <v>3689</v>
      </c>
      <c r="H1238" s="34">
        <v>2.2556276000000001E-5</v>
      </c>
      <c r="I1238" s="55">
        <v>814893</v>
      </c>
      <c r="J1238" s="55">
        <v>-71667</v>
      </c>
      <c r="K1238" s="55">
        <v>-143</v>
      </c>
      <c r="L1238" s="55">
        <v>99617</v>
      </c>
      <c r="M1238" s="55">
        <v>7184</v>
      </c>
      <c r="N1238" s="87">
        <v>0</v>
      </c>
      <c r="O1238" s="55">
        <v>16978</v>
      </c>
      <c r="P1238" s="55">
        <v>-14494</v>
      </c>
      <c r="Q1238" s="56">
        <f t="shared" si="80"/>
        <v>852368</v>
      </c>
      <c r="R1238" s="56">
        <v>13365</v>
      </c>
      <c r="S1238" s="56">
        <v>25979</v>
      </c>
      <c r="T1238" s="56">
        <v>164253</v>
      </c>
      <c r="U1238" s="56">
        <v>263151</v>
      </c>
      <c r="V1238" s="88">
        <f t="shared" si="81"/>
        <v>466748</v>
      </c>
      <c r="W1238" s="56">
        <v>25451</v>
      </c>
      <c r="X1238" s="56">
        <v>23627</v>
      </c>
      <c r="Y1238" s="56">
        <v>92076</v>
      </c>
      <c r="Z1238" s="56">
        <v>50</v>
      </c>
      <c r="AA1238" s="88">
        <f t="shared" si="82"/>
        <v>141204</v>
      </c>
      <c r="AB1238" s="56">
        <v>99617</v>
      </c>
      <c r="AC1238" s="56">
        <v>3715</v>
      </c>
      <c r="AD1238" s="56">
        <f t="shared" si="83"/>
        <v>103332</v>
      </c>
      <c r="AE1238" s="56">
        <v>52695</v>
      </c>
      <c r="AF1238" s="88">
        <v>156027</v>
      </c>
      <c r="AG1238" s="56"/>
      <c r="AH1238" s="56"/>
      <c r="AI1238" s="56"/>
    </row>
    <row r="1239" spans="1:35">
      <c r="A1239" s="4"/>
      <c r="B1239" s="2">
        <v>5</v>
      </c>
      <c r="C1239" s="4" t="s">
        <v>3532</v>
      </c>
      <c r="D1239" s="18" t="s">
        <v>3690</v>
      </c>
      <c r="E1239" s="18" t="s">
        <v>3691</v>
      </c>
      <c r="F1239" s="18"/>
      <c r="G1239" s="19" t="s">
        <v>3692</v>
      </c>
      <c r="H1239" s="34">
        <v>1.0125728E-5</v>
      </c>
      <c r="I1239" s="55">
        <v>291909</v>
      </c>
      <c r="J1239" s="55">
        <v>-32172</v>
      </c>
      <c r="K1239" s="55">
        <v>-64</v>
      </c>
      <c r="L1239" s="55">
        <v>55630</v>
      </c>
      <c r="M1239" s="55">
        <v>3225</v>
      </c>
      <c r="N1239" s="87">
        <v>0</v>
      </c>
      <c r="O1239" s="55">
        <v>7622</v>
      </c>
      <c r="P1239" s="55">
        <v>56486</v>
      </c>
      <c r="Q1239" s="56">
        <f t="shared" si="80"/>
        <v>382636</v>
      </c>
      <c r="R1239" s="56">
        <v>6000</v>
      </c>
      <c r="S1239" s="56">
        <v>11662</v>
      </c>
      <c r="T1239" s="56">
        <v>73735</v>
      </c>
      <c r="U1239" s="56">
        <v>121524</v>
      </c>
      <c r="V1239" s="88">
        <f t="shared" si="81"/>
        <v>212921</v>
      </c>
      <c r="W1239" s="56">
        <v>11425</v>
      </c>
      <c r="X1239" s="56">
        <v>10606</v>
      </c>
      <c r="Y1239" s="56">
        <v>41334</v>
      </c>
      <c r="Z1239" s="56">
        <v>25</v>
      </c>
      <c r="AA1239" s="88">
        <f t="shared" si="82"/>
        <v>63390</v>
      </c>
      <c r="AB1239" s="56">
        <v>55630</v>
      </c>
      <c r="AC1239" s="56">
        <v>-9243</v>
      </c>
      <c r="AD1239" s="56">
        <f t="shared" si="83"/>
        <v>46387</v>
      </c>
      <c r="AE1239" s="56">
        <v>22791</v>
      </c>
      <c r="AF1239" s="88">
        <v>69178</v>
      </c>
      <c r="AG1239" s="56"/>
      <c r="AH1239" s="56"/>
      <c r="AI1239" s="56"/>
    </row>
    <row r="1240" spans="1:35">
      <c r="A1240" s="4"/>
      <c r="B1240" s="2">
        <v>5</v>
      </c>
      <c r="C1240" s="4" t="s">
        <v>3532</v>
      </c>
      <c r="D1240" s="18" t="s">
        <v>3693</v>
      </c>
      <c r="E1240" s="18" t="s">
        <v>3694</v>
      </c>
      <c r="F1240" s="18"/>
      <c r="G1240" s="19" t="s">
        <v>4203</v>
      </c>
      <c r="H1240" s="34">
        <v>1.09463735E-4</v>
      </c>
      <c r="I1240" s="55">
        <v>708741</v>
      </c>
      <c r="J1240" s="55">
        <v>-347794</v>
      </c>
      <c r="K1240" s="55">
        <v>-692</v>
      </c>
      <c r="L1240" s="55">
        <v>962709</v>
      </c>
      <c r="M1240" s="55">
        <v>34863</v>
      </c>
      <c r="N1240" s="87">
        <v>0</v>
      </c>
      <c r="O1240" s="55">
        <v>82394</v>
      </c>
      <c r="P1240" s="55">
        <v>2696251</v>
      </c>
      <c r="Q1240" s="56">
        <f t="shared" si="80"/>
        <v>4136472</v>
      </c>
      <c r="R1240" s="56">
        <v>64859</v>
      </c>
      <c r="S1240" s="56">
        <v>126072</v>
      </c>
      <c r="T1240" s="56">
        <v>797104</v>
      </c>
      <c r="U1240" s="56">
        <v>2866271</v>
      </c>
      <c r="V1240" s="88">
        <f t="shared" si="81"/>
        <v>3854306</v>
      </c>
      <c r="W1240" s="56">
        <v>123513</v>
      </c>
      <c r="X1240" s="56">
        <v>114657</v>
      </c>
      <c r="Y1240" s="56">
        <v>446836</v>
      </c>
      <c r="Z1240" s="56">
        <v>31</v>
      </c>
      <c r="AA1240" s="88">
        <f t="shared" si="82"/>
        <v>685037</v>
      </c>
      <c r="AB1240" s="56">
        <v>962709</v>
      </c>
      <c r="AC1240" s="56">
        <v>-461247</v>
      </c>
      <c r="AD1240" s="56">
        <f t="shared" si="83"/>
        <v>501462</v>
      </c>
      <c r="AE1240" s="56">
        <v>504343</v>
      </c>
      <c r="AF1240" s="88">
        <v>1005805</v>
      </c>
      <c r="AG1240" s="56"/>
      <c r="AH1240" s="56"/>
      <c r="AI1240" s="56"/>
    </row>
    <row r="1241" spans="1:35">
      <c r="A1241" s="4"/>
      <c r="B1241" s="2">
        <v>5</v>
      </c>
      <c r="C1241" s="4" t="s">
        <v>3532</v>
      </c>
      <c r="D1241" s="18" t="s">
        <v>3695</v>
      </c>
      <c r="E1241" s="18" t="s">
        <v>3696</v>
      </c>
      <c r="F1241" s="18"/>
      <c r="G1241" s="19" t="s">
        <v>3697</v>
      </c>
      <c r="H1241" s="34">
        <v>0</v>
      </c>
      <c r="I1241" s="55">
        <v>3565691</v>
      </c>
      <c r="J1241" s="55">
        <v>0</v>
      </c>
      <c r="K1241" s="55">
        <v>0</v>
      </c>
      <c r="L1241" s="55">
        <v>-526503</v>
      </c>
      <c r="M1241" s="55">
        <v>0</v>
      </c>
      <c r="N1241" s="87">
        <v>0</v>
      </c>
      <c r="O1241" s="55">
        <v>0</v>
      </c>
      <c r="P1241" s="55">
        <v>-3039188</v>
      </c>
      <c r="Q1241" s="56">
        <f t="shared" ref="Q1241:Q1310" si="84">SUM(I1241:K1241,L1241:P1241)</f>
        <v>0</v>
      </c>
      <c r="R1241" s="56">
        <v>0</v>
      </c>
      <c r="S1241" s="56">
        <v>0</v>
      </c>
      <c r="T1241" s="56">
        <v>0</v>
      </c>
      <c r="U1241" s="56">
        <v>1097349</v>
      </c>
      <c r="V1241" s="88">
        <f t="shared" si="81"/>
        <v>1097349</v>
      </c>
      <c r="W1241" s="56">
        <v>0</v>
      </c>
      <c r="X1241" s="56">
        <v>0</v>
      </c>
      <c r="Y1241" s="56">
        <v>0</v>
      </c>
      <c r="Z1241" s="56">
        <v>2675102</v>
      </c>
      <c r="AA1241" s="88">
        <f t="shared" si="82"/>
        <v>2675102</v>
      </c>
      <c r="AB1241" s="56">
        <v>-526503</v>
      </c>
      <c r="AC1241" s="56">
        <v>526503</v>
      </c>
      <c r="AD1241" s="56">
        <f t="shared" si="83"/>
        <v>0</v>
      </c>
      <c r="AE1241" s="56">
        <v>-239631</v>
      </c>
      <c r="AF1241" s="88">
        <v>-239631</v>
      </c>
      <c r="AG1241" s="56"/>
      <c r="AH1241" s="56"/>
      <c r="AI1241" s="56"/>
    </row>
    <row r="1242" spans="1:35">
      <c r="A1242" s="4"/>
      <c r="B1242" s="2">
        <v>5</v>
      </c>
      <c r="C1242" s="4" t="s">
        <v>3532</v>
      </c>
      <c r="D1242" s="18" t="s">
        <v>3698</v>
      </c>
      <c r="E1242" s="18" t="s">
        <v>3699</v>
      </c>
      <c r="F1242" s="18"/>
      <c r="G1242" s="19" t="s">
        <v>3700</v>
      </c>
      <c r="H1242" s="34">
        <v>1.9164353E-5</v>
      </c>
      <c r="I1242" s="55">
        <v>829386</v>
      </c>
      <c r="J1242" s="55">
        <v>-60890</v>
      </c>
      <c r="K1242" s="55">
        <v>-121</v>
      </c>
      <c r="L1242" s="55">
        <v>64402</v>
      </c>
      <c r="M1242" s="55">
        <v>6104</v>
      </c>
      <c r="N1242" s="87">
        <v>0</v>
      </c>
      <c r="O1242" s="55">
        <v>14425</v>
      </c>
      <c r="P1242" s="55">
        <v>-129114</v>
      </c>
      <c r="Q1242" s="56">
        <f t="shared" si="84"/>
        <v>724192</v>
      </c>
      <c r="R1242" s="56">
        <v>11355</v>
      </c>
      <c r="S1242" s="56">
        <v>22072</v>
      </c>
      <c r="T1242" s="56">
        <v>139553</v>
      </c>
      <c r="U1242" s="56">
        <v>173338</v>
      </c>
      <c r="V1242" s="88">
        <f t="shared" ref="V1242:V1311" si="85">SUM(R1242:U1242)</f>
        <v>346318</v>
      </c>
      <c r="W1242" s="56">
        <v>21624</v>
      </c>
      <c r="X1242" s="56">
        <v>20074</v>
      </c>
      <c r="Y1242" s="56">
        <v>78230</v>
      </c>
      <c r="Z1242" s="56">
        <v>88994</v>
      </c>
      <c r="AA1242" s="88">
        <f t="shared" ref="AA1242:AA1311" si="86">SUM(W1242:Z1242)</f>
        <v>208922</v>
      </c>
      <c r="AB1242" s="56">
        <v>64402</v>
      </c>
      <c r="AC1242" s="56">
        <v>23391</v>
      </c>
      <c r="AD1242" s="56">
        <f t="shared" si="83"/>
        <v>87793</v>
      </c>
      <c r="AE1242" s="56">
        <v>19931</v>
      </c>
      <c r="AF1242" s="88">
        <v>107724</v>
      </c>
      <c r="AG1242" s="56"/>
      <c r="AH1242" s="56"/>
      <c r="AI1242" s="56"/>
    </row>
    <row r="1243" spans="1:35">
      <c r="A1243" s="4"/>
      <c r="B1243" s="2">
        <v>5</v>
      </c>
      <c r="C1243" s="4" t="s">
        <v>3532</v>
      </c>
      <c r="D1243" s="18" t="s">
        <v>3701</v>
      </c>
      <c r="E1243" s="18" t="s">
        <v>3702</v>
      </c>
      <c r="F1243" s="18"/>
      <c r="G1243" s="19" t="s">
        <v>3703</v>
      </c>
      <c r="H1243" s="34">
        <v>3.7600088E-5</v>
      </c>
      <c r="I1243" s="55">
        <v>1155972</v>
      </c>
      <c r="J1243" s="55">
        <v>-119465</v>
      </c>
      <c r="K1243" s="55">
        <v>-238</v>
      </c>
      <c r="L1243" s="55">
        <v>195942</v>
      </c>
      <c r="M1243" s="55">
        <v>11975</v>
      </c>
      <c r="N1243" s="87">
        <v>0</v>
      </c>
      <c r="O1243" s="55">
        <v>28302</v>
      </c>
      <c r="P1243" s="55">
        <v>148363</v>
      </c>
      <c r="Q1243" s="56">
        <f t="shared" si="84"/>
        <v>1420851</v>
      </c>
      <c r="R1243" s="56">
        <v>22279</v>
      </c>
      <c r="S1243" s="56">
        <v>43305</v>
      </c>
      <c r="T1243" s="56">
        <v>273800</v>
      </c>
      <c r="U1243" s="56">
        <v>563463</v>
      </c>
      <c r="V1243" s="88">
        <f t="shared" si="85"/>
        <v>902847</v>
      </c>
      <c r="W1243" s="56">
        <v>42426</v>
      </c>
      <c r="X1243" s="56">
        <v>39384</v>
      </c>
      <c r="Y1243" s="56">
        <v>153485</v>
      </c>
      <c r="Z1243" s="56">
        <v>64</v>
      </c>
      <c r="AA1243" s="88">
        <f t="shared" si="86"/>
        <v>235359</v>
      </c>
      <c r="AB1243" s="56">
        <v>195942</v>
      </c>
      <c r="AC1243" s="56">
        <v>-23693</v>
      </c>
      <c r="AD1243" s="56">
        <f t="shared" si="83"/>
        <v>172249</v>
      </c>
      <c r="AE1243" s="56">
        <v>108458</v>
      </c>
      <c r="AF1243" s="88">
        <v>280707</v>
      </c>
      <c r="AG1243" s="56"/>
      <c r="AH1243" s="56"/>
      <c r="AI1243" s="56"/>
    </row>
    <row r="1244" spans="1:35">
      <c r="A1244" s="4"/>
      <c r="B1244" s="2">
        <v>5</v>
      </c>
      <c r="C1244" s="4" t="s">
        <v>3532</v>
      </c>
      <c r="D1244" s="18" t="s">
        <v>3704</v>
      </c>
      <c r="E1244" s="18" t="s">
        <v>3705</v>
      </c>
      <c r="F1244" s="18"/>
      <c r="G1244" s="19" t="s">
        <v>3706</v>
      </c>
      <c r="H1244" s="34">
        <v>1.5446046E-5</v>
      </c>
      <c r="I1244" s="55">
        <v>633095</v>
      </c>
      <c r="J1244" s="55">
        <v>-49076</v>
      </c>
      <c r="K1244" s="55">
        <v>-98</v>
      </c>
      <c r="L1244" s="55">
        <v>57128</v>
      </c>
      <c r="M1244" s="55">
        <v>4920</v>
      </c>
      <c r="N1244" s="87">
        <v>0</v>
      </c>
      <c r="O1244" s="55">
        <v>11626</v>
      </c>
      <c r="P1244" s="55">
        <v>-73912</v>
      </c>
      <c r="Q1244" s="56">
        <f t="shared" si="84"/>
        <v>583683</v>
      </c>
      <c r="R1244" s="56">
        <v>9152</v>
      </c>
      <c r="S1244" s="56">
        <v>17790</v>
      </c>
      <c r="T1244" s="56">
        <v>112477</v>
      </c>
      <c r="U1244" s="56">
        <v>196631</v>
      </c>
      <c r="V1244" s="88">
        <f t="shared" si="85"/>
        <v>336050</v>
      </c>
      <c r="W1244" s="56">
        <v>17428</v>
      </c>
      <c r="X1244" s="56">
        <v>16179</v>
      </c>
      <c r="Y1244" s="56">
        <v>63051</v>
      </c>
      <c r="Z1244" s="56">
        <v>31967</v>
      </c>
      <c r="AA1244" s="88">
        <f t="shared" si="86"/>
        <v>128625</v>
      </c>
      <c r="AB1244" s="56">
        <v>57128</v>
      </c>
      <c r="AC1244" s="56">
        <v>13631</v>
      </c>
      <c r="AD1244" s="56">
        <f t="shared" ref="AD1244:AD1313" si="87">+AB1244+AC1244</f>
        <v>70759</v>
      </c>
      <c r="AE1244" s="56">
        <v>34562</v>
      </c>
      <c r="AF1244" s="88">
        <v>105321</v>
      </c>
      <c r="AG1244" s="56"/>
      <c r="AH1244" s="56"/>
      <c r="AI1244" s="56"/>
    </row>
    <row r="1245" spans="1:35">
      <c r="A1245" s="4"/>
      <c r="B1245" s="2">
        <v>5</v>
      </c>
      <c r="C1245" s="4" t="s">
        <v>3532</v>
      </c>
      <c r="D1245" s="18" t="s">
        <v>3707</v>
      </c>
      <c r="E1245" s="18" t="s">
        <v>3708</v>
      </c>
      <c r="F1245" s="18"/>
      <c r="G1245" s="19" t="s">
        <v>3709</v>
      </c>
      <c r="H1245" s="34">
        <v>1.8659829E-5</v>
      </c>
      <c r="I1245" s="55">
        <v>556812</v>
      </c>
      <c r="J1245" s="55">
        <v>-59287</v>
      </c>
      <c r="K1245" s="55">
        <v>-118</v>
      </c>
      <c r="L1245" s="55">
        <v>99730</v>
      </c>
      <c r="M1245" s="55">
        <v>5943</v>
      </c>
      <c r="N1245" s="87">
        <v>0</v>
      </c>
      <c r="O1245" s="55">
        <v>14046</v>
      </c>
      <c r="P1245" s="55">
        <v>88001</v>
      </c>
      <c r="Q1245" s="56">
        <f t="shared" si="84"/>
        <v>705127</v>
      </c>
      <c r="R1245" s="56">
        <v>11056</v>
      </c>
      <c r="S1245" s="56">
        <v>21491</v>
      </c>
      <c r="T1245" s="56">
        <v>135879</v>
      </c>
      <c r="U1245" s="56">
        <v>125199</v>
      </c>
      <c r="V1245" s="88">
        <f t="shared" si="85"/>
        <v>293625</v>
      </c>
      <c r="W1245" s="56">
        <v>21055</v>
      </c>
      <c r="X1245" s="56">
        <v>19545</v>
      </c>
      <c r="Y1245" s="56">
        <v>76170</v>
      </c>
      <c r="Z1245" s="56">
        <v>65</v>
      </c>
      <c r="AA1245" s="88">
        <f t="shared" si="86"/>
        <v>116835</v>
      </c>
      <c r="AB1245" s="56">
        <v>99730</v>
      </c>
      <c r="AC1245" s="56">
        <v>-14248</v>
      </c>
      <c r="AD1245" s="56">
        <f t="shared" si="87"/>
        <v>85482</v>
      </c>
      <c r="AE1245" s="56">
        <v>22742</v>
      </c>
      <c r="AF1245" s="88">
        <v>108224</v>
      </c>
      <c r="AG1245" s="56"/>
      <c r="AH1245" s="56"/>
      <c r="AI1245" s="56"/>
    </row>
    <row r="1246" spans="1:35">
      <c r="A1246" s="4"/>
      <c r="B1246" s="2">
        <v>5</v>
      </c>
      <c r="C1246" s="4" t="s">
        <v>3532</v>
      </c>
      <c r="D1246" s="18" t="s">
        <v>3710</v>
      </c>
      <c r="E1246" s="18" t="s">
        <v>3711</v>
      </c>
      <c r="F1246" s="18"/>
      <c r="G1246" s="19" t="s">
        <v>3712</v>
      </c>
      <c r="H1246" s="34">
        <v>2.4123983000000002E-5</v>
      </c>
      <c r="I1246" s="55">
        <v>941618</v>
      </c>
      <c r="J1246" s="55">
        <v>-76648</v>
      </c>
      <c r="K1246" s="55">
        <v>-152</v>
      </c>
      <c r="L1246" s="55">
        <v>96190</v>
      </c>
      <c r="M1246" s="55">
        <v>7683</v>
      </c>
      <c r="N1246" s="87">
        <v>0</v>
      </c>
      <c r="O1246" s="55">
        <v>18158</v>
      </c>
      <c r="P1246" s="55">
        <v>-75240</v>
      </c>
      <c r="Q1246" s="56">
        <f t="shared" si="84"/>
        <v>911609</v>
      </c>
      <c r="R1246" s="56">
        <v>14294</v>
      </c>
      <c r="S1246" s="56">
        <v>27784</v>
      </c>
      <c r="T1246" s="56">
        <v>175668</v>
      </c>
      <c r="U1246" s="56">
        <v>286140</v>
      </c>
      <c r="V1246" s="88">
        <f t="shared" si="85"/>
        <v>503886</v>
      </c>
      <c r="W1246" s="56">
        <v>27220</v>
      </c>
      <c r="X1246" s="56">
        <v>25269</v>
      </c>
      <c r="Y1246" s="56">
        <v>98475</v>
      </c>
      <c r="Z1246" s="56">
        <v>15798</v>
      </c>
      <c r="AA1246" s="88">
        <f t="shared" si="86"/>
        <v>166762</v>
      </c>
      <c r="AB1246" s="56">
        <v>96190</v>
      </c>
      <c r="AC1246" s="56">
        <v>14324</v>
      </c>
      <c r="AD1246" s="56">
        <f t="shared" si="87"/>
        <v>110514</v>
      </c>
      <c r="AE1246" s="56">
        <v>55619</v>
      </c>
      <c r="AF1246" s="88">
        <v>166133</v>
      </c>
      <c r="AG1246" s="56"/>
      <c r="AH1246" s="56"/>
      <c r="AI1246" s="56"/>
    </row>
    <row r="1247" spans="1:35">
      <c r="A1247" s="4"/>
      <c r="B1247" s="2">
        <v>5</v>
      </c>
      <c r="C1247" s="4" t="s">
        <v>3532</v>
      </c>
      <c r="D1247" s="18" t="s">
        <v>3713</v>
      </c>
      <c r="E1247" s="18" t="s">
        <v>3714</v>
      </c>
      <c r="F1247" s="18"/>
      <c r="G1247" s="19" t="s">
        <v>3715</v>
      </c>
      <c r="H1247" s="34">
        <v>3.1459248999999999E-5</v>
      </c>
      <c r="I1247" s="55">
        <v>955192</v>
      </c>
      <c r="J1247" s="55">
        <v>-99954</v>
      </c>
      <c r="K1247" s="55">
        <v>-199</v>
      </c>
      <c r="L1247" s="55">
        <v>165711</v>
      </c>
      <c r="M1247" s="55">
        <v>10019</v>
      </c>
      <c r="N1247" s="87">
        <v>0</v>
      </c>
      <c r="O1247" s="55">
        <v>23679</v>
      </c>
      <c r="P1247" s="55">
        <v>134350</v>
      </c>
      <c r="Q1247" s="56">
        <f t="shared" si="84"/>
        <v>1188798</v>
      </c>
      <c r="R1247" s="56">
        <v>18640</v>
      </c>
      <c r="S1247" s="56">
        <v>36232</v>
      </c>
      <c r="T1247" s="56">
        <v>229083</v>
      </c>
      <c r="U1247" s="56">
        <v>541670</v>
      </c>
      <c r="V1247" s="88">
        <f t="shared" si="85"/>
        <v>825625</v>
      </c>
      <c r="W1247" s="56">
        <v>35497</v>
      </c>
      <c r="X1247" s="56">
        <v>32952</v>
      </c>
      <c r="Y1247" s="56">
        <v>128418</v>
      </c>
      <c r="Z1247" s="56">
        <v>41</v>
      </c>
      <c r="AA1247" s="88">
        <f t="shared" si="86"/>
        <v>196908</v>
      </c>
      <c r="AB1247" s="56">
        <v>165711</v>
      </c>
      <c r="AC1247" s="56">
        <v>-21594</v>
      </c>
      <c r="AD1247" s="56">
        <f t="shared" si="87"/>
        <v>144117</v>
      </c>
      <c r="AE1247" s="56">
        <v>104472</v>
      </c>
      <c r="AF1247" s="88">
        <v>248589</v>
      </c>
      <c r="AG1247" s="56"/>
      <c r="AH1247" s="56"/>
      <c r="AI1247" s="56"/>
    </row>
    <row r="1248" spans="1:35">
      <c r="A1248" s="4"/>
      <c r="B1248" s="2">
        <v>5</v>
      </c>
      <c r="C1248" s="4" t="s">
        <v>3532</v>
      </c>
      <c r="D1248" s="18" t="s">
        <v>3716</v>
      </c>
      <c r="E1248" s="18" t="s">
        <v>3717</v>
      </c>
      <c r="F1248" s="18"/>
      <c r="G1248" s="19" t="s">
        <v>3718</v>
      </c>
      <c r="H1248" s="34">
        <v>4.1186205000000003E-5</v>
      </c>
      <c r="I1248" s="55">
        <v>1423137</v>
      </c>
      <c r="J1248" s="55">
        <v>-130859</v>
      </c>
      <c r="K1248" s="55">
        <v>-260</v>
      </c>
      <c r="L1248" s="55">
        <v>191461</v>
      </c>
      <c r="M1248" s="55">
        <v>13118</v>
      </c>
      <c r="N1248" s="87">
        <v>0</v>
      </c>
      <c r="O1248" s="55">
        <v>31001</v>
      </c>
      <c r="P1248" s="55">
        <v>28767</v>
      </c>
      <c r="Q1248" s="56">
        <f t="shared" si="84"/>
        <v>1556365</v>
      </c>
      <c r="R1248" s="56">
        <v>24404</v>
      </c>
      <c r="S1248" s="56">
        <v>47435</v>
      </c>
      <c r="T1248" s="56">
        <v>299914</v>
      </c>
      <c r="U1248" s="56">
        <v>426976</v>
      </c>
      <c r="V1248" s="88">
        <f t="shared" si="85"/>
        <v>798729</v>
      </c>
      <c r="W1248" s="56">
        <v>46472</v>
      </c>
      <c r="X1248" s="56">
        <v>43140</v>
      </c>
      <c r="Y1248" s="56">
        <v>168124</v>
      </c>
      <c r="Z1248" s="56">
        <v>104</v>
      </c>
      <c r="AA1248" s="88">
        <f t="shared" si="86"/>
        <v>257840</v>
      </c>
      <c r="AB1248" s="56">
        <v>191461</v>
      </c>
      <c r="AC1248" s="56">
        <v>-2784</v>
      </c>
      <c r="AD1248" s="56">
        <f t="shared" si="87"/>
        <v>188677</v>
      </c>
      <c r="AE1248" s="56">
        <v>84216</v>
      </c>
      <c r="AF1248" s="88">
        <v>272893</v>
      </c>
      <c r="AG1248" s="56"/>
      <c r="AH1248" s="56"/>
      <c r="AI1248" s="56"/>
    </row>
    <row r="1249" spans="1:35">
      <c r="A1249" s="4"/>
      <c r="B1249" s="2">
        <v>5</v>
      </c>
      <c r="C1249" s="4" t="s">
        <v>3532</v>
      </c>
      <c r="D1249" s="18" t="s">
        <v>3719</v>
      </c>
      <c r="E1249" s="18" t="s">
        <v>3720</v>
      </c>
      <c r="F1249" s="18"/>
      <c r="G1249" s="19" t="s">
        <v>3721</v>
      </c>
      <c r="H1249" s="34">
        <v>0</v>
      </c>
      <c r="I1249" s="55">
        <v>1145933</v>
      </c>
      <c r="J1249" s="55">
        <v>0</v>
      </c>
      <c r="K1249" s="55">
        <v>0</v>
      </c>
      <c r="L1249" s="55">
        <v>-169206</v>
      </c>
      <c r="M1249" s="55">
        <v>0</v>
      </c>
      <c r="N1249" s="87">
        <v>0</v>
      </c>
      <c r="O1249" s="55">
        <v>0</v>
      </c>
      <c r="P1249" s="55">
        <v>-976727</v>
      </c>
      <c r="Q1249" s="56">
        <f t="shared" si="84"/>
        <v>0</v>
      </c>
      <c r="R1249" s="56">
        <v>0</v>
      </c>
      <c r="S1249" s="56">
        <v>0</v>
      </c>
      <c r="T1249" s="56">
        <v>0</v>
      </c>
      <c r="U1249" s="56">
        <v>266293</v>
      </c>
      <c r="V1249" s="88">
        <f t="shared" si="85"/>
        <v>266293</v>
      </c>
      <c r="W1249" s="56">
        <v>0</v>
      </c>
      <c r="X1249" s="56">
        <v>0</v>
      </c>
      <c r="Y1249" s="56">
        <v>0</v>
      </c>
      <c r="Z1249" s="56">
        <v>870040</v>
      </c>
      <c r="AA1249" s="88">
        <f t="shared" si="86"/>
        <v>870040</v>
      </c>
      <c r="AB1249" s="56">
        <v>-169206</v>
      </c>
      <c r="AC1249" s="56">
        <v>169206</v>
      </c>
      <c r="AD1249" s="56">
        <f t="shared" si="87"/>
        <v>0</v>
      </c>
      <c r="AE1249" s="56">
        <v>-96418</v>
      </c>
      <c r="AF1249" s="88">
        <v>-96418</v>
      </c>
      <c r="AG1249" s="56"/>
      <c r="AH1249" s="56"/>
      <c r="AI1249" s="56"/>
    </row>
    <row r="1250" spans="1:35">
      <c r="A1250" s="4"/>
      <c r="B1250" s="2">
        <v>5</v>
      </c>
      <c r="C1250" s="4" t="s">
        <v>3532</v>
      </c>
      <c r="D1250" s="18" t="s">
        <v>3722</v>
      </c>
      <c r="E1250" s="18" t="s">
        <v>3723</v>
      </c>
      <c r="F1250" s="18"/>
      <c r="G1250" s="19" t="s">
        <v>3724</v>
      </c>
      <c r="H1250" s="34">
        <v>6.7728310000000004E-6</v>
      </c>
      <c r="I1250" s="55">
        <v>113469</v>
      </c>
      <c r="J1250" s="55">
        <v>-21519</v>
      </c>
      <c r="K1250" s="55">
        <v>-43</v>
      </c>
      <c r="L1250" s="55">
        <v>49287</v>
      </c>
      <c r="M1250" s="55">
        <v>2157</v>
      </c>
      <c r="N1250" s="87">
        <v>0</v>
      </c>
      <c r="O1250" s="55">
        <v>5098</v>
      </c>
      <c r="P1250" s="55">
        <v>107486</v>
      </c>
      <c r="Q1250" s="56">
        <f t="shared" si="84"/>
        <v>255935</v>
      </c>
      <c r="R1250" s="56">
        <v>4013</v>
      </c>
      <c r="S1250" s="56">
        <v>7800</v>
      </c>
      <c r="T1250" s="56">
        <v>49319</v>
      </c>
      <c r="U1250" s="56">
        <v>96177</v>
      </c>
      <c r="V1250" s="88">
        <f t="shared" si="85"/>
        <v>157309</v>
      </c>
      <c r="W1250" s="56">
        <v>7642</v>
      </c>
      <c r="X1250" s="56">
        <v>7094</v>
      </c>
      <c r="Y1250" s="56">
        <v>27647</v>
      </c>
      <c r="Z1250" s="56">
        <v>32672</v>
      </c>
      <c r="AA1250" s="88">
        <f t="shared" si="86"/>
        <v>75055</v>
      </c>
      <c r="AB1250" s="56">
        <v>49287</v>
      </c>
      <c r="AC1250" s="56">
        <v>-18260</v>
      </c>
      <c r="AD1250" s="56">
        <f t="shared" si="87"/>
        <v>31027</v>
      </c>
      <c r="AE1250" s="56">
        <v>9997</v>
      </c>
      <c r="AF1250" s="88">
        <v>41024</v>
      </c>
      <c r="AG1250" s="56"/>
      <c r="AH1250" s="56"/>
      <c r="AI1250" s="56"/>
    </row>
    <row r="1251" spans="1:35">
      <c r="A1251" s="4"/>
      <c r="B1251" s="2">
        <v>5</v>
      </c>
      <c r="C1251" s="4" t="s">
        <v>3532</v>
      </c>
      <c r="D1251" s="18" t="s">
        <v>3725</v>
      </c>
      <c r="E1251" s="18" t="s">
        <v>3726</v>
      </c>
      <c r="F1251" s="18"/>
      <c r="G1251" s="19" t="s">
        <v>3727</v>
      </c>
      <c r="H1251" s="34">
        <v>6.2368653000000003E-5</v>
      </c>
      <c r="I1251" s="55">
        <v>2092358</v>
      </c>
      <c r="J1251" s="55">
        <v>-198161</v>
      </c>
      <c r="K1251" s="55">
        <v>-394</v>
      </c>
      <c r="L1251" s="55">
        <v>299192</v>
      </c>
      <c r="M1251" s="55">
        <v>19864</v>
      </c>
      <c r="N1251" s="87">
        <v>0</v>
      </c>
      <c r="O1251" s="55">
        <v>46946</v>
      </c>
      <c r="P1251" s="55">
        <v>97014</v>
      </c>
      <c r="Q1251" s="56">
        <f t="shared" si="84"/>
        <v>2356819</v>
      </c>
      <c r="R1251" s="56">
        <v>36954</v>
      </c>
      <c r="S1251" s="56">
        <v>71832</v>
      </c>
      <c r="T1251" s="56">
        <v>454162</v>
      </c>
      <c r="U1251" s="56">
        <v>819939</v>
      </c>
      <c r="V1251" s="88">
        <f t="shared" si="85"/>
        <v>1382887</v>
      </c>
      <c r="W1251" s="56">
        <v>70373</v>
      </c>
      <c r="X1251" s="56">
        <v>65328</v>
      </c>
      <c r="Y1251" s="56">
        <v>254592</v>
      </c>
      <c r="Z1251" s="56">
        <v>126</v>
      </c>
      <c r="AA1251" s="88">
        <f t="shared" si="86"/>
        <v>390419</v>
      </c>
      <c r="AB1251" s="56">
        <v>299192</v>
      </c>
      <c r="AC1251" s="56">
        <v>-13477</v>
      </c>
      <c r="AD1251" s="56">
        <f t="shared" si="87"/>
        <v>285715</v>
      </c>
      <c r="AE1251" s="56">
        <v>160724</v>
      </c>
      <c r="AF1251" s="88">
        <v>446439</v>
      </c>
      <c r="AG1251" s="56"/>
      <c r="AH1251" s="56"/>
      <c r="AI1251" s="56"/>
    </row>
    <row r="1252" spans="1:35">
      <c r="A1252" s="4"/>
      <c r="B1252" s="2">
        <v>5</v>
      </c>
      <c r="C1252" s="4" t="s">
        <v>3532</v>
      </c>
      <c r="D1252" s="18" t="s">
        <v>3728</v>
      </c>
      <c r="E1252" s="18" t="s">
        <v>3729</v>
      </c>
      <c r="F1252" s="18"/>
      <c r="G1252" s="19" t="s">
        <v>3730</v>
      </c>
      <c r="H1252" s="34">
        <v>6.7154233000000005E-5</v>
      </c>
      <c r="I1252" s="55">
        <v>1488391</v>
      </c>
      <c r="J1252" s="55">
        <v>-213366</v>
      </c>
      <c r="K1252" s="55">
        <v>-424</v>
      </c>
      <c r="L1252" s="55">
        <v>435036</v>
      </c>
      <c r="M1252" s="55">
        <v>21388</v>
      </c>
      <c r="N1252" s="87">
        <v>0</v>
      </c>
      <c r="O1252" s="55">
        <v>50547</v>
      </c>
      <c r="P1252" s="55">
        <v>756087</v>
      </c>
      <c r="Q1252" s="56">
        <f t="shared" si="84"/>
        <v>2537659</v>
      </c>
      <c r="R1252" s="56">
        <v>39790</v>
      </c>
      <c r="S1252" s="56">
        <v>77343</v>
      </c>
      <c r="T1252" s="56">
        <v>489010</v>
      </c>
      <c r="U1252" s="56">
        <v>1459129</v>
      </c>
      <c r="V1252" s="88">
        <f t="shared" si="85"/>
        <v>2065272</v>
      </c>
      <c r="W1252" s="56">
        <v>75773</v>
      </c>
      <c r="X1252" s="56">
        <v>70341</v>
      </c>
      <c r="Y1252" s="56">
        <v>274127</v>
      </c>
      <c r="Z1252" s="56">
        <v>44</v>
      </c>
      <c r="AA1252" s="88">
        <f t="shared" si="86"/>
        <v>420285</v>
      </c>
      <c r="AB1252" s="56">
        <v>435036</v>
      </c>
      <c r="AC1252" s="56">
        <v>-127397</v>
      </c>
      <c r="AD1252" s="56">
        <f t="shared" si="87"/>
        <v>307639</v>
      </c>
      <c r="AE1252" s="56">
        <v>271805</v>
      </c>
      <c r="AF1252" s="88">
        <v>579444</v>
      </c>
      <c r="AG1252" s="56"/>
      <c r="AH1252" s="56"/>
      <c r="AI1252" s="56"/>
    </row>
    <row r="1253" spans="1:35">
      <c r="A1253" s="4"/>
      <c r="B1253" s="2">
        <v>5</v>
      </c>
      <c r="C1253" s="4" t="s">
        <v>3532</v>
      </c>
      <c r="D1253" s="18" t="s">
        <v>3731</v>
      </c>
      <c r="E1253" s="18" t="s">
        <v>3732</v>
      </c>
      <c r="F1253" s="18"/>
      <c r="G1253" s="19" t="s">
        <v>3733</v>
      </c>
      <c r="H1253" s="34">
        <v>3.0422504999999999E-5</v>
      </c>
      <c r="I1253" s="55">
        <v>1341517</v>
      </c>
      <c r="J1253" s="55">
        <v>-96660</v>
      </c>
      <c r="K1253" s="55">
        <v>-192</v>
      </c>
      <c r="L1253" s="55">
        <v>98558</v>
      </c>
      <c r="M1253" s="55">
        <v>9689</v>
      </c>
      <c r="N1253" s="87">
        <v>0</v>
      </c>
      <c r="O1253" s="55">
        <v>22899</v>
      </c>
      <c r="P1253" s="55">
        <v>-226190</v>
      </c>
      <c r="Q1253" s="56">
        <f t="shared" si="84"/>
        <v>1149621</v>
      </c>
      <c r="R1253" s="56">
        <v>18026</v>
      </c>
      <c r="S1253" s="56">
        <v>35038</v>
      </c>
      <c r="T1253" s="56">
        <v>221534</v>
      </c>
      <c r="U1253" s="56">
        <v>343430</v>
      </c>
      <c r="V1253" s="88">
        <f t="shared" si="85"/>
        <v>618028</v>
      </c>
      <c r="W1253" s="56">
        <v>34327</v>
      </c>
      <c r="X1253" s="56">
        <v>31866</v>
      </c>
      <c r="Y1253" s="56">
        <v>124186</v>
      </c>
      <c r="Z1253" s="56">
        <v>148143</v>
      </c>
      <c r="AA1253" s="88">
        <f t="shared" si="86"/>
        <v>338522</v>
      </c>
      <c r="AB1253" s="56">
        <v>98558</v>
      </c>
      <c r="AC1253" s="56">
        <v>40810</v>
      </c>
      <c r="AD1253" s="56">
        <f t="shared" si="87"/>
        <v>139368</v>
      </c>
      <c r="AE1253" s="56">
        <v>44376</v>
      </c>
      <c r="AF1253" s="88">
        <v>183744</v>
      </c>
      <c r="AG1253" s="56"/>
      <c r="AH1253" s="56"/>
      <c r="AI1253" s="56"/>
    </row>
    <row r="1254" spans="1:35">
      <c r="A1254" s="4"/>
      <c r="B1254" s="2">
        <v>5</v>
      </c>
      <c r="C1254" s="4" t="s">
        <v>3532</v>
      </c>
      <c r="D1254" s="18" t="s">
        <v>3734</v>
      </c>
      <c r="E1254" s="18" t="s">
        <v>3735</v>
      </c>
      <c r="F1254" s="18"/>
      <c r="G1254" s="19" t="s">
        <v>3736</v>
      </c>
      <c r="H1254" s="34">
        <v>0</v>
      </c>
      <c r="I1254" s="55">
        <v>990328</v>
      </c>
      <c r="J1254" s="55">
        <v>0</v>
      </c>
      <c r="K1254" s="55">
        <v>0</v>
      </c>
      <c r="L1254" s="55">
        <v>-146230</v>
      </c>
      <c r="M1254" s="55">
        <v>0</v>
      </c>
      <c r="N1254" s="87">
        <v>0</v>
      </c>
      <c r="O1254" s="55">
        <v>0</v>
      </c>
      <c r="P1254" s="55">
        <v>-844098</v>
      </c>
      <c r="Q1254" s="56">
        <f t="shared" si="84"/>
        <v>0</v>
      </c>
      <c r="R1254" s="56">
        <v>0</v>
      </c>
      <c r="S1254" s="56">
        <v>0</v>
      </c>
      <c r="T1254" s="56">
        <v>0</v>
      </c>
      <c r="U1254" s="56">
        <v>280846</v>
      </c>
      <c r="V1254" s="88">
        <f t="shared" si="85"/>
        <v>280846</v>
      </c>
      <c r="W1254" s="56">
        <v>0</v>
      </c>
      <c r="X1254" s="56">
        <v>0</v>
      </c>
      <c r="Y1254" s="56">
        <v>0</v>
      </c>
      <c r="Z1254" s="56">
        <v>747644</v>
      </c>
      <c r="AA1254" s="88">
        <f t="shared" si="86"/>
        <v>747644</v>
      </c>
      <c r="AB1254" s="56">
        <v>-146230</v>
      </c>
      <c r="AC1254" s="56">
        <v>146230</v>
      </c>
      <c r="AD1254" s="56">
        <f t="shared" si="87"/>
        <v>0</v>
      </c>
      <c r="AE1254" s="56">
        <v>-72246</v>
      </c>
      <c r="AF1254" s="88">
        <v>-72246</v>
      </c>
      <c r="AG1254" s="56"/>
      <c r="AH1254" s="56"/>
      <c r="AI1254" s="56"/>
    </row>
    <row r="1255" spans="1:35">
      <c r="A1255" s="4"/>
      <c r="B1255" s="2">
        <v>5</v>
      </c>
      <c r="C1255" s="4" t="s">
        <v>3532</v>
      </c>
      <c r="D1255" s="18" t="s">
        <v>3737</v>
      </c>
      <c r="E1255" s="18" t="s">
        <v>3738</v>
      </c>
      <c r="F1255" s="18"/>
      <c r="G1255" s="19" t="s">
        <v>3739</v>
      </c>
      <c r="H1255" s="34">
        <v>1.4617437599999999E-4</v>
      </c>
      <c r="I1255" s="55">
        <v>4300590</v>
      </c>
      <c r="J1255" s="55">
        <v>-464433</v>
      </c>
      <c r="K1255" s="55">
        <v>-924</v>
      </c>
      <c r="L1255" s="55">
        <v>790301</v>
      </c>
      <c r="M1255" s="55">
        <v>46556</v>
      </c>
      <c r="N1255" s="87">
        <v>0</v>
      </c>
      <c r="O1255" s="55">
        <v>110026</v>
      </c>
      <c r="P1255" s="55">
        <v>741596</v>
      </c>
      <c r="Q1255" s="56">
        <f t="shared" si="84"/>
        <v>5523712</v>
      </c>
      <c r="R1255" s="56">
        <v>86611</v>
      </c>
      <c r="S1255" s="56">
        <v>168353</v>
      </c>
      <c r="T1255" s="56">
        <v>1064427</v>
      </c>
      <c r="U1255" s="56">
        <v>2619105</v>
      </c>
      <c r="V1255" s="88">
        <f t="shared" si="85"/>
        <v>3938496</v>
      </c>
      <c r="W1255" s="56">
        <v>164935</v>
      </c>
      <c r="X1255" s="56">
        <v>153110</v>
      </c>
      <c r="Y1255" s="56">
        <v>596690</v>
      </c>
      <c r="Z1255" s="56">
        <v>173</v>
      </c>
      <c r="AA1255" s="88">
        <f t="shared" si="86"/>
        <v>914908</v>
      </c>
      <c r="AB1255" s="56">
        <v>790301</v>
      </c>
      <c r="AC1255" s="56">
        <v>-120665</v>
      </c>
      <c r="AD1255" s="56">
        <f t="shared" si="87"/>
        <v>669636</v>
      </c>
      <c r="AE1255" s="56">
        <v>502903</v>
      </c>
      <c r="AF1255" s="88">
        <v>1172539</v>
      </c>
      <c r="AG1255" s="56"/>
      <c r="AH1255" s="56"/>
      <c r="AI1255" s="56"/>
    </row>
    <row r="1256" spans="1:35">
      <c r="A1256" s="4"/>
      <c r="B1256" s="2">
        <v>5</v>
      </c>
      <c r="C1256" s="4" t="s">
        <v>3532</v>
      </c>
      <c r="D1256" s="18" t="s">
        <v>3740</v>
      </c>
      <c r="E1256" s="18" t="s">
        <v>3741</v>
      </c>
      <c r="F1256" s="18"/>
      <c r="G1256" s="19" t="s">
        <v>3742</v>
      </c>
      <c r="H1256" s="34">
        <v>1.07077082E-4</v>
      </c>
      <c r="I1256" s="55">
        <v>3029098</v>
      </c>
      <c r="J1256" s="55">
        <v>-340211</v>
      </c>
      <c r="K1256" s="55">
        <v>-677</v>
      </c>
      <c r="L1256" s="55">
        <v>596818</v>
      </c>
      <c r="M1256" s="55">
        <v>34103</v>
      </c>
      <c r="N1256" s="87">
        <v>0</v>
      </c>
      <c r="O1256" s="55">
        <v>80598</v>
      </c>
      <c r="P1256" s="55">
        <v>646555</v>
      </c>
      <c r="Q1256" s="56">
        <f t="shared" si="84"/>
        <v>4046284</v>
      </c>
      <c r="R1256" s="56">
        <v>63445</v>
      </c>
      <c r="S1256" s="56">
        <v>123323</v>
      </c>
      <c r="T1256" s="56">
        <v>779724</v>
      </c>
      <c r="U1256" s="56">
        <v>1970893</v>
      </c>
      <c r="V1256" s="88">
        <f t="shared" si="85"/>
        <v>2937385</v>
      </c>
      <c r="W1256" s="56">
        <v>120820</v>
      </c>
      <c r="X1256" s="56">
        <v>112158</v>
      </c>
      <c r="Y1256" s="56">
        <v>437093</v>
      </c>
      <c r="Z1256" s="56">
        <v>121</v>
      </c>
      <c r="AA1256" s="88">
        <f t="shared" si="86"/>
        <v>670192</v>
      </c>
      <c r="AB1256" s="56">
        <v>596818</v>
      </c>
      <c r="AC1256" s="56">
        <v>-106290</v>
      </c>
      <c r="AD1256" s="56">
        <f t="shared" si="87"/>
        <v>490528</v>
      </c>
      <c r="AE1256" s="56">
        <v>376278</v>
      </c>
      <c r="AF1256" s="88">
        <v>866806</v>
      </c>
      <c r="AG1256" s="56"/>
      <c r="AH1256" s="56"/>
      <c r="AI1256" s="56"/>
    </row>
    <row r="1257" spans="1:35">
      <c r="A1257" s="4"/>
      <c r="B1257" s="2">
        <v>5</v>
      </c>
      <c r="C1257" s="4" t="s">
        <v>3532</v>
      </c>
      <c r="D1257" s="18" t="s">
        <v>3743</v>
      </c>
      <c r="E1257" s="18" t="s">
        <v>3744</v>
      </c>
      <c r="F1257" s="18"/>
      <c r="G1257" s="19" t="s">
        <v>3745</v>
      </c>
      <c r="H1257" s="34">
        <v>1.38169033E-4</v>
      </c>
      <c r="I1257" s="55">
        <v>4003590</v>
      </c>
      <c r="J1257" s="55">
        <v>-438998</v>
      </c>
      <c r="K1257" s="55">
        <v>-873</v>
      </c>
      <c r="L1257" s="55">
        <v>756098</v>
      </c>
      <c r="M1257" s="55">
        <v>44005</v>
      </c>
      <c r="N1257" s="87">
        <v>0</v>
      </c>
      <c r="O1257" s="55">
        <v>104001</v>
      </c>
      <c r="P1257" s="55">
        <v>753379</v>
      </c>
      <c r="Q1257" s="56">
        <f t="shared" si="84"/>
        <v>5221202</v>
      </c>
      <c r="R1257" s="56">
        <v>81867</v>
      </c>
      <c r="S1257" s="56">
        <v>159133</v>
      </c>
      <c r="T1257" s="56">
        <v>1006133</v>
      </c>
      <c r="U1257" s="56">
        <v>2533343</v>
      </c>
      <c r="V1257" s="88">
        <f t="shared" si="85"/>
        <v>3780476</v>
      </c>
      <c r="W1257" s="56">
        <v>155902</v>
      </c>
      <c r="X1257" s="56">
        <v>144725</v>
      </c>
      <c r="Y1257" s="56">
        <v>564012</v>
      </c>
      <c r="Z1257" s="56">
        <v>154</v>
      </c>
      <c r="AA1257" s="88">
        <f t="shared" si="86"/>
        <v>864793</v>
      </c>
      <c r="AB1257" s="56">
        <v>756098</v>
      </c>
      <c r="AC1257" s="56">
        <v>-123135</v>
      </c>
      <c r="AD1257" s="56">
        <f t="shared" si="87"/>
        <v>632963</v>
      </c>
      <c r="AE1257" s="56">
        <v>485559</v>
      </c>
      <c r="AF1257" s="88">
        <v>1118522</v>
      </c>
      <c r="AG1257" s="56"/>
      <c r="AH1257" s="56"/>
      <c r="AI1257" s="56"/>
    </row>
    <row r="1258" spans="1:35">
      <c r="B1258" s="2">
        <v>5</v>
      </c>
      <c r="C1258" s="4" t="s">
        <v>3532</v>
      </c>
      <c r="D1258" s="18" t="s">
        <v>4130</v>
      </c>
      <c r="E1258" s="18" t="s">
        <v>4149</v>
      </c>
      <c r="F1258" s="18"/>
      <c r="G1258" s="17" t="s">
        <v>4150</v>
      </c>
      <c r="H1258" s="33"/>
      <c r="I1258" s="33"/>
      <c r="J1258" s="33"/>
      <c r="K1258" s="33"/>
      <c r="L1258" s="55"/>
      <c r="M1258" s="55"/>
      <c r="N1258" s="55"/>
      <c r="O1258" s="55"/>
      <c r="P1258" s="55"/>
      <c r="Q1258" s="33"/>
      <c r="U1258" s="56">
        <v>0</v>
      </c>
      <c r="V1258" s="88">
        <f>SUM(R1258:U1258)</f>
        <v>0</v>
      </c>
      <c r="Z1258" s="56">
        <v>130953</v>
      </c>
      <c r="AA1258" s="88">
        <f>SUM(W1258:Z1258)</f>
        <v>130953</v>
      </c>
      <c r="AB1258" s="56">
        <v>0</v>
      </c>
      <c r="AC1258" s="56">
        <v>0</v>
      </c>
      <c r="AD1258" s="56">
        <f>+AB1258+AC1258</f>
        <v>0</v>
      </c>
      <c r="AE1258" s="56">
        <v>-26056</v>
      </c>
      <c r="AF1258" s="88">
        <v>-26056</v>
      </c>
    </row>
    <row r="1259" spans="1:35">
      <c r="A1259" s="4"/>
      <c r="B1259" s="2">
        <v>5</v>
      </c>
      <c r="C1259" s="4" t="s">
        <v>3532</v>
      </c>
      <c r="D1259" s="18" t="s">
        <v>3746</v>
      </c>
      <c r="E1259" s="18" t="s">
        <v>3747</v>
      </c>
      <c r="F1259" s="18"/>
      <c r="G1259" s="19" t="s">
        <v>3748</v>
      </c>
      <c r="H1259" s="34">
        <v>1.1140188700000001E-4</v>
      </c>
      <c r="I1259" s="55">
        <v>3287850</v>
      </c>
      <c r="J1259" s="55">
        <v>-353952</v>
      </c>
      <c r="K1259" s="55">
        <v>-704</v>
      </c>
      <c r="L1259" s="55">
        <v>600782</v>
      </c>
      <c r="M1259" s="55">
        <v>35480</v>
      </c>
      <c r="N1259" s="87">
        <v>0</v>
      </c>
      <c r="O1259" s="55">
        <v>83853</v>
      </c>
      <c r="P1259" s="55">
        <v>556403</v>
      </c>
      <c r="Q1259" s="56">
        <f t="shared" si="84"/>
        <v>4209712</v>
      </c>
      <c r="R1259" s="56">
        <v>66007</v>
      </c>
      <c r="S1259" s="56">
        <v>128304</v>
      </c>
      <c r="T1259" s="56">
        <v>811217</v>
      </c>
      <c r="U1259" s="56">
        <v>2209591</v>
      </c>
      <c r="V1259" s="88">
        <f t="shared" si="85"/>
        <v>3215119</v>
      </c>
      <c r="W1259" s="56">
        <v>125700</v>
      </c>
      <c r="X1259" s="56">
        <v>116688</v>
      </c>
      <c r="Y1259" s="56">
        <v>454747</v>
      </c>
      <c r="Z1259" s="56">
        <v>88</v>
      </c>
      <c r="AA1259" s="88">
        <f t="shared" si="86"/>
        <v>697223</v>
      </c>
      <c r="AB1259" s="56">
        <v>600782</v>
      </c>
      <c r="AC1259" s="56">
        <v>-90442</v>
      </c>
      <c r="AD1259" s="56">
        <f t="shared" si="87"/>
        <v>510340</v>
      </c>
      <c r="AE1259" s="56">
        <v>425979</v>
      </c>
      <c r="AF1259" s="88">
        <v>936319</v>
      </c>
      <c r="AG1259" s="56"/>
      <c r="AH1259" s="56"/>
      <c r="AI1259" s="56"/>
    </row>
    <row r="1260" spans="1:35">
      <c r="B1260" s="2">
        <v>5</v>
      </c>
      <c r="C1260" s="4" t="s">
        <v>3532</v>
      </c>
      <c r="D1260" s="18" t="s">
        <v>4128</v>
      </c>
      <c r="E1260" s="18" t="s">
        <v>4145</v>
      </c>
      <c r="F1260" s="18"/>
      <c r="G1260" s="17" t="s">
        <v>4146</v>
      </c>
      <c r="H1260" s="17"/>
      <c r="I1260" s="17"/>
      <c r="J1260" s="17"/>
      <c r="K1260" s="17"/>
      <c r="L1260" s="55"/>
      <c r="M1260" s="55"/>
      <c r="N1260" s="55"/>
      <c r="O1260" s="55"/>
      <c r="P1260" s="55"/>
      <c r="Q1260" s="17"/>
      <c r="U1260" s="56">
        <v>0</v>
      </c>
      <c r="V1260" s="88">
        <f>SUM(R1260:U1260)</f>
        <v>0</v>
      </c>
      <c r="Z1260" s="56">
        <v>654479</v>
      </c>
      <c r="AA1260" s="88">
        <f>SUM(W1260:Z1260)</f>
        <v>654479</v>
      </c>
      <c r="AB1260" s="56">
        <v>0</v>
      </c>
      <c r="AC1260" s="56">
        <v>0</v>
      </c>
      <c r="AD1260" s="56">
        <f>+AB1260+AC1260</f>
        <v>0</v>
      </c>
      <c r="AE1260" s="56">
        <v>-130217</v>
      </c>
      <c r="AF1260" s="88">
        <v>-130217</v>
      </c>
    </row>
    <row r="1261" spans="1:35">
      <c r="A1261" s="4"/>
      <c r="B1261" s="2">
        <v>5</v>
      </c>
      <c r="C1261" s="4" t="s">
        <v>3532</v>
      </c>
      <c r="D1261" s="18" t="s">
        <v>3749</v>
      </c>
      <c r="E1261" s="18" t="s">
        <v>3750</v>
      </c>
      <c r="F1261" s="18"/>
      <c r="G1261" s="19" t="s">
        <v>3751</v>
      </c>
      <c r="H1261" s="34">
        <v>1.8983536000000001E-4</v>
      </c>
      <c r="I1261" s="55">
        <v>6300052</v>
      </c>
      <c r="J1261" s="55">
        <v>-603155</v>
      </c>
      <c r="K1261" s="55">
        <v>-1200</v>
      </c>
      <c r="L1261" s="55">
        <v>920795</v>
      </c>
      <c r="M1261" s="55">
        <v>60462</v>
      </c>
      <c r="N1261" s="87">
        <v>0</v>
      </c>
      <c r="O1261" s="55">
        <v>142890</v>
      </c>
      <c r="P1261" s="55">
        <v>353752</v>
      </c>
      <c r="Q1261" s="56">
        <f t="shared" si="84"/>
        <v>7173596</v>
      </c>
      <c r="R1261" s="56">
        <v>112481</v>
      </c>
      <c r="S1261" s="56">
        <v>218638</v>
      </c>
      <c r="T1261" s="56">
        <v>1382362</v>
      </c>
      <c r="U1261" s="56">
        <v>3067788</v>
      </c>
      <c r="V1261" s="88">
        <f t="shared" si="85"/>
        <v>4781269</v>
      </c>
      <c r="W1261" s="56">
        <v>214199</v>
      </c>
      <c r="X1261" s="56">
        <v>198843</v>
      </c>
      <c r="Y1261" s="56">
        <v>774916</v>
      </c>
      <c r="Z1261" s="56">
        <v>268</v>
      </c>
      <c r="AA1261" s="88">
        <f t="shared" si="86"/>
        <v>1188226</v>
      </c>
      <c r="AB1261" s="56">
        <v>920795</v>
      </c>
      <c r="AC1261" s="56">
        <v>-51145</v>
      </c>
      <c r="AD1261" s="56">
        <f t="shared" si="87"/>
        <v>869650</v>
      </c>
      <c r="AE1261" s="56">
        <v>601623</v>
      </c>
      <c r="AF1261" s="88">
        <v>1471273</v>
      </c>
      <c r="AG1261" s="56"/>
      <c r="AH1261" s="56"/>
      <c r="AI1261" s="56"/>
    </row>
    <row r="1262" spans="1:35">
      <c r="B1262" s="2">
        <v>5</v>
      </c>
      <c r="C1262" s="4" t="s">
        <v>3532</v>
      </c>
      <c r="D1262" s="18" t="s">
        <v>4129</v>
      </c>
      <c r="E1262" s="18" t="s">
        <v>4147</v>
      </c>
      <c r="F1262" s="18"/>
      <c r="G1262" s="17" t="s">
        <v>4148</v>
      </c>
      <c r="H1262" s="33"/>
      <c r="I1262" s="33"/>
      <c r="J1262" s="33"/>
      <c r="K1262" s="33"/>
      <c r="L1262" s="89"/>
      <c r="M1262" s="89"/>
      <c r="N1262" s="89"/>
      <c r="O1262" s="89"/>
      <c r="P1262" s="89"/>
      <c r="Q1262" s="33"/>
      <c r="U1262" s="56">
        <v>0</v>
      </c>
      <c r="V1262" s="88">
        <f>SUM(R1262:U1262)</f>
        <v>0</v>
      </c>
      <c r="Z1262" s="56">
        <v>285508</v>
      </c>
      <c r="AA1262" s="88">
        <f>SUM(W1262:Z1262)</f>
        <v>285508</v>
      </c>
      <c r="AB1262" s="56">
        <v>0</v>
      </c>
      <c r="AC1262" s="56">
        <v>0</v>
      </c>
      <c r="AD1262" s="56">
        <f>+AB1262+AC1262</f>
        <v>0</v>
      </c>
      <c r="AE1262" s="56">
        <v>-56807</v>
      </c>
      <c r="AF1262" s="88">
        <v>-56807</v>
      </c>
    </row>
    <row r="1263" spans="1:35">
      <c r="A1263" s="4"/>
      <c r="B1263" s="2">
        <v>5</v>
      </c>
      <c r="C1263" s="4" t="s">
        <v>3532</v>
      </c>
      <c r="D1263" s="18" t="s">
        <v>3752</v>
      </c>
      <c r="E1263" s="18" t="s">
        <v>3753</v>
      </c>
      <c r="F1263" s="18"/>
      <c r="G1263" s="19" t="s">
        <v>3754</v>
      </c>
      <c r="H1263" s="34">
        <v>1.3998443799999999E-4</v>
      </c>
      <c r="I1263" s="55">
        <v>3752685</v>
      </c>
      <c r="J1263" s="55">
        <v>-444766</v>
      </c>
      <c r="K1263" s="55">
        <v>-885</v>
      </c>
      <c r="L1263" s="55">
        <v>810848</v>
      </c>
      <c r="M1263" s="55">
        <v>44584</v>
      </c>
      <c r="N1263" s="87">
        <v>0</v>
      </c>
      <c r="O1263" s="55">
        <v>105367</v>
      </c>
      <c r="P1263" s="55">
        <v>1021971</v>
      </c>
      <c r="Q1263" s="56">
        <f t="shared" si="84"/>
        <v>5289804</v>
      </c>
      <c r="R1263" s="56">
        <v>82943</v>
      </c>
      <c r="S1263" s="56">
        <v>161224</v>
      </c>
      <c r="T1263" s="56">
        <v>1019352</v>
      </c>
      <c r="U1263" s="56">
        <v>2736904</v>
      </c>
      <c r="V1263" s="88">
        <f t="shared" si="85"/>
        <v>4000423</v>
      </c>
      <c r="W1263" s="56">
        <v>157950</v>
      </c>
      <c r="X1263" s="56">
        <v>146626</v>
      </c>
      <c r="Y1263" s="56">
        <v>571423</v>
      </c>
      <c r="Z1263" s="56">
        <v>132</v>
      </c>
      <c r="AA1263" s="88">
        <f t="shared" si="86"/>
        <v>876131</v>
      </c>
      <c r="AB1263" s="56">
        <v>810848</v>
      </c>
      <c r="AC1263" s="56">
        <v>-169569</v>
      </c>
      <c r="AD1263" s="56">
        <f t="shared" si="87"/>
        <v>641279</v>
      </c>
      <c r="AE1263" s="56">
        <v>519499</v>
      </c>
      <c r="AF1263" s="88">
        <v>1160778</v>
      </c>
      <c r="AG1263" s="56"/>
      <c r="AH1263" s="56"/>
      <c r="AI1263" s="56"/>
    </row>
    <row r="1264" spans="1:35">
      <c r="A1264" s="4"/>
      <c r="B1264" s="2">
        <v>5</v>
      </c>
      <c r="C1264" s="4" t="s">
        <v>3532</v>
      </c>
      <c r="D1264" s="18" t="s">
        <v>3755</v>
      </c>
      <c r="E1264" s="18" t="s">
        <v>3756</v>
      </c>
      <c r="F1264" s="18"/>
      <c r="G1264" s="19" t="s">
        <v>3757</v>
      </c>
      <c r="H1264" s="34">
        <v>3.3222565000000002E-4</v>
      </c>
      <c r="I1264" s="55">
        <v>9017870</v>
      </c>
      <c r="J1264" s="55">
        <v>-1055565</v>
      </c>
      <c r="K1264" s="55">
        <v>-2099</v>
      </c>
      <c r="L1264" s="55">
        <v>1907907</v>
      </c>
      <c r="M1264" s="55">
        <v>105811</v>
      </c>
      <c r="N1264" s="87">
        <v>0</v>
      </c>
      <c r="O1264" s="55">
        <v>250068</v>
      </c>
      <c r="P1264" s="55">
        <v>2330321</v>
      </c>
      <c r="Q1264" s="56">
        <f t="shared" si="84"/>
        <v>12554313</v>
      </c>
      <c r="R1264" s="56">
        <v>196849</v>
      </c>
      <c r="S1264" s="56">
        <v>382633</v>
      </c>
      <c r="T1264" s="56">
        <v>2419233</v>
      </c>
      <c r="U1264" s="56">
        <v>7041938</v>
      </c>
      <c r="V1264" s="88">
        <f t="shared" si="85"/>
        <v>10040653</v>
      </c>
      <c r="W1264" s="56">
        <v>374865</v>
      </c>
      <c r="X1264" s="56">
        <v>347989</v>
      </c>
      <c r="Y1264" s="56">
        <v>1356160</v>
      </c>
      <c r="Z1264" s="56">
        <v>195</v>
      </c>
      <c r="AA1264" s="88">
        <f t="shared" si="86"/>
        <v>2079209</v>
      </c>
      <c r="AB1264" s="56">
        <v>1907907</v>
      </c>
      <c r="AC1264" s="56">
        <v>-385956</v>
      </c>
      <c r="AD1264" s="56">
        <f t="shared" si="87"/>
        <v>1521951</v>
      </c>
      <c r="AE1264" s="56">
        <v>1343994</v>
      </c>
      <c r="AF1264" s="88">
        <v>2865945</v>
      </c>
      <c r="AG1264" s="56"/>
      <c r="AH1264" s="56"/>
      <c r="AI1264" s="56"/>
    </row>
    <row r="1265" spans="1:35">
      <c r="A1265" s="4"/>
      <c r="B1265" s="2">
        <v>5</v>
      </c>
      <c r="C1265" s="4" t="s">
        <v>3532</v>
      </c>
      <c r="D1265" s="18" t="s">
        <v>3758</v>
      </c>
      <c r="E1265" s="18" t="s">
        <v>3759</v>
      </c>
      <c r="F1265" s="18"/>
      <c r="G1265" s="19" t="s">
        <v>3760</v>
      </c>
      <c r="H1265" s="34">
        <v>3.6902950000000001E-6</v>
      </c>
      <c r="I1265" s="55">
        <v>141784</v>
      </c>
      <c r="J1265" s="55">
        <v>-11725</v>
      </c>
      <c r="K1265" s="55">
        <v>-23</v>
      </c>
      <c r="L1265" s="55">
        <v>15047</v>
      </c>
      <c r="M1265" s="55">
        <v>1175</v>
      </c>
      <c r="N1265" s="87">
        <v>0</v>
      </c>
      <c r="O1265" s="55">
        <v>2778</v>
      </c>
      <c r="P1265" s="55">
        <v>-9585</v>
      </c>
      <c r="Q1265" s="56">
        <f t="shared" si="84"/>
        <v>139451</v>
      </c>
      <c r="R1265" s="56">
        <v>2187</v>
      </c>
      <c r="S1265" s="56">
        <v>4250</v>
      </c>
      <c r="T1265" s="56">
        <v>26872</v>
      </c>
      <c r="U1265" s="56">
        <v>39720</v>
      </c>
      <c r="V1265" s="88">
        <f t="shared" si="85"/>
        <v>73029</v>
      </c>
      <c r="W1265" s="56">
        <v>4164</v>
      </c>
      <c r="X1265" s="56">
        <v>3865</v>
      </c>
      <c r="Y1265" s="56">
        <v>15064</v>
      </c>
      <c r="Z1265" s="56">
        <v>1379</v>
      </c>
      <c r="AA1265" s="88">
        <f t="shared" si="86"/>
        <v>24472</v>
      </c>
      <c r="AB1265" s="56">
        <v>15047</v>
      </c>
      <c r="AC1265" s="56">
        <v>1859</v>
      </c>
      <c r="AD1265" s="56">
        <f t="shared" si="87"/>
        <v>16906</v>
      </c>
      <c r="AE1265" s="56">
        <v>7861</v>
      </c>
      <c r="AF1265" s="88">
        <v>24767</v>
      </c>
      <c r="AG1265" s="56"/>
      <c r="AH1265" s="56"/>
      <c r="AI1265" s="56"/>
    </row>
    <row r="1266" spans="1:35">
      <c r="A1266" s="4"/>
      <c r="B1266" s="2">
        <v>5</v>
      </c>
      <c r="C1266" s="4" t="s">
        <v>3532</v>
      </c>
      <c r="D1266" s="18" t="s">
        <v>3761</v>
      </c>
      <c r="E1266" s="18" t="s">
        <v>3762</v>
      </c>
      <c r="F1266" s="18"/>
      <c r="G1266" s="19" t="s">
        <v>3763</v>
      </c>
      <c r="H1266" s="34">
        <v>0</v>
      </c>
      <c r="I1266" s="55">
        <v>876470</v>
      </c>
      <c r="J1266" s="55">
        <v>0</v>
      </c>
      <c r="K1266" s="55">
        <v>0</v>
      </c>
      <c r="L1266" s="55">
        <v>-129418</v>
      </c>
      <c r="M1266" s="55">
        <v>0</v>
      </c>
      <c r="N1266" s="87">
        <v>0</v>
      </c>
      <c r="O1266" s="55">
        <v>0</v>
      </c>
      <c r="P1266" s="55">
        <v>-747052</v>
      </c>
      <c r="Q1266" s="56">
        <f t="shared" si="84"/>
        <v>0</v>
      </c>
      <c r="R1266" s="56">
        <v>0</v>
      </c>
      <c r="S1266" s="56">
        <v>0</v>
      </c>
      <c r="T1266" s="56">
        <v>0</v>
      </c>
      <c r="U1266" s="56">
        <v>47149</v>
      </c>
      <c r="V1266" s="88">
        <f t="shared" si="85"/>
        <v>47149</v>
      </c>
      <c r="W1266" s="56">
        <v>0</v>
      </c>
      <c r="X1266" s="56">
        <v>0</v>
      </c>
      <c r="Y1266" s="56">
        <v>0</v>
      </c>
      <c r="Z1266" s="56">
        <v>700967</v>
      </c>
      <c r="AA1266" s="88">
        <f t="shared" si="86"/>
        <v>700967</v>
      </c>
      <c r="AB1266" s="56">
        <v>-129418</v>
      </c>
      <c r="AC1266" s="56">
        <v>129418</v>
      </c>
      <c r="AD1266" s="56">
        <f t="shared" si="87"/>
        <v>0</v>
      </c>
      <c r="AE1266" s="56">
        <v>-111826</v>
      </c>
      <c r="AF1266" s="88">
        <v>-111826</v>
      </c>
      <c r="AG1266" s="56"/>
      <c r="AH1266" s="56"/>
      <c r="AI1266" s="56"/>
    </row>
    <row r="1267" spans="1:35">
      <c r="A1267" s="4"/>
      <c r="B1267" s="2">
        <v>5</v>
      </c>
      <c r="C1267" s="4" t="s">
        <v>3532</v>
      </c>
      <c r="D1267" s="18" t="s">
        <v>3764</v>
      </c>
      <c r="E1267" s="18" t="s">
        <v>3765</v>
      </c>
      <c r="F1267" s="18"/>
      <c r="G1267" s="19" t="s">
        <v>3766</v>
      </c>
      <c r="H1267" s="34">
        <v>1.4368386E-5</v>
      </c>
      <c r="I1267" s="55">
        <v>1043882</v>
      </c>
      <c r="J1267" s="55">
        <v>-45652</v>
      </c>
      <c r="K1267" s="55">
        <v>-91</v>
      </c>
      <c r="L1267" s="55">
        <v>-14034</v>
      </c>
      <c r="M1267" s="55">
        <v>4576</v>
      </c>
      <c r="N1267" s="87">
        <v>0</v>
      </c>
      <c r="O1267" s="55">
        <v>10815</v>
      </c>
      <c r="P1267" s="55">
        <v>-456536</v>
      </c>
      <c r="Q1267" s="56">
        <f t="shared" si="84"/>
        <v>542960</v>
      </c>
      <c r="R1267" s="56">
        <v>8514</v>
      </c>
      <c r="S1267" s="56">
        <v>16548</v>
      </c>
      <c r="T1267" s="56">
        <v>104629</v>
      </c>
      <c r="U1267" s="56">
        <v>506839</v>
      </c>
      <c r="V1267" s="88">
        <f t="shared" si="85"/>
        <v>636530</v>
      </c>
      <c r="W1267" s="56">
        <v>16212</v>
      </c>
      <c r="X1267" s="56">
        <v>15050</v>
      </c>
      <c r="Y1267" s="56">
        <v>58652</v>
      </c>
      <c r="Z1267" s="56">
        <v>324786</v>
      </c>
      <c r="AA1267" s="88">
        <f t="shared" si="86"/>
        <v>414700</v>
      </c>
      <c r="AB1267" s="56">
        <v>-14034</v>
      </c>
      <c r="AC1267" s="56">
        <v>79857</v>
      </c>
      <c r="AD1267" s="56">
        <f t="shared" si="87"/>
        <v>65823</v>
      </c>
      <c r="AE1267" s="56">
        <v>47109</v>
      </c>
      <c r="AF1267" s="88">
        <v>112932</v>
      </c>
      <c r="AG1267" s="56"/>
      <c r="AH1267" s="56"/>
      <c r="AI1267" s="56"/>
    </row>
    <row r="1268" spans="1:35">
      <c r="B1268" s="2">
        <v>5</v>
      </c>
      <c r="C1268" s="4" t="s">
        <v>3532</v>
      </c>
      <c r="D1268" s="18" t="s">
        <v>4131</v>
      </c>
      <c r="E1268" s="18" t="s">
        <v>4151</v>
      </c>
      <c r="F1268" s="18"/>
      <c r="G1268" s="17" t="s">
        <v>4152</v>
      </c>
      <c r="H1268" s="17"/>
      <c r="I1268" s="17"/>
      <c r="J1268" s="17"/>
      <c r="K1268" s="17"/>
      <c r="L1268" s="55"/>
      <c r="M1268" s="55"/>
      <c r="N1268" s="55"/>
      <c r="O1268" s="55"/>
      <c r="P1268" s="55"/>
      <c r="Q1268" s="17"/>
      <c r="U1268" s="56">
        <v>549</v>
      </c>
      <c r="V1268" s="88">
        <f>SUM(R1268:U1268)</f>
        <v>549</v>
      </c>
      <c r="Z1268" s="56">
        <v>398670</v>
      </c>
      <c r="AA1268" s="88">
        <f>SUM(W1268:Z1268)</f>
        <v>398670</v>
      </c>
      <c r="AB1268" s="56">
        <v>0</v>
      </c>
      <c r="AC1268" s="56">
        <v>0</v>
      </c>
      <c r="AD1268" s="56">
        <f>+AB1268+AC1268</f>
        <v>0</v>
      </c>
      <c r="AE1268" s="56">
        <v>-79182</v>
      </c>
      <c r="AF1268" s="88">
        <v>-79182</v>
      </c>
    </row>
    <row r="1269" spans="1:35">
      <c r="A1269" s="4"/>
      <c r="B1269" s="2">
        <v>5</v>
      </c>
      <c r="C1269" s="4" t="s">
        <v>3532</v>
      </c>
      <c r="D1269" s="18" t="s">
        <v>3767</v>
      </c>
      <c r="E1269" s="18" t="s">
        <v>3768</v>
      </c>
      <c r="F1269" s="18"/>
      <c r="G1269" s="19" t="s">
        <v>3769</v>
      </c>
      <c r="H1269" s="34">
        <v>6.5017482000000003E-5</v>
      </c>
      <c r="I1269" s="55">
        <v>2092394</v>
      </c>
      <c r="J1269" s="55">
        <v>-206577</v>
      </c>
      <c r="K1269" s="55">
        <v>-411</v>
      </c>
      <c r="L1269" s="55">
        <v>325014</v>
      </c>
      <c r="M1269" s="55">
        <v>20708</v>
      </c>
      <c r="N1269" s="87">
        <v>0</v>
      </c>
      <c r="O1269" s="55">
        <v>48939</v>
      </c>
      <c r="P1269" s="55">
        <v>176847</v>
      </c>
      <c r="Q1269" s="56">
        <f t="shared" si="84"/>
        <v>2456914</v>
      </c>
      <c r="R1269" s="56">
        <v>38524</v>
      </c>
      <c r="S1269" s="56">
        <v>74882</v>
      </c>
      <c r="T1269" s="56">
        <v>473451</v>
      </c>
      <c r="U1269" s="56">
        <v>672949</v>
      </c>
      <c r="V1269" s="88">
        <f t="shared" si="85"/>
        <v>1259806</v>
      </c>
      <c r="W1269" s="56">
        <v>73362</v>
      </c>
      <c r="X1269" s="56">
        <v>68102</v>
      </c>
      <c r="Y1269" s="56">
        <v>265404</v>
      </c>
      <c r="Z1269" s="56">
        <v>170</v>
      </c>
      <c r="AA1269" s="88">
        <f t="shared" si="86"/>
        <v>407038</v>
      </c>
      <c r="AB1269" s="56">
        <v>325014</v>
      </c>
      <c r="AC1269" s="56">
        <v>-27164</v>
      </c>
      <c r="AD1269" s="56">
        <f t="shared" si="87"/>
        <v>297850</v>
      </c>
      <c r="AE1269" s="56">
        <v>129517</v>
      </c>
      <c r="AF1269" s="88">
        <v>427367</v>
      </c>
      <c r="AG1269" s="56"/>
      <c r="AH1269" s="56"/>
      <c r="AI1269" s="56"/>
    </row>
    <row r="1270" spans="1:35">
      <c r="A1270" s="4"/>
      <c r="B1270" s="2">
        <v>5</v>
      </c>
      <c r="C1270" s="4" t="s">
        <v>3532</v>
      </c>
      <c r="D1270" s="18" t="s">
        <v>3770</v>
      </c>
      <c r="E1270" s="18" t="s">
        <v>3771</v>
      </c>
      <c r="F1270" s="18"/>
      <c r="G1270" s="19" t="s">
        <v>3772</v>
      </c>
      <c r="H1270" s="34">
        <v>6.0202950000000003E-6</v>
      </c>
      <c r="I1270" s="55">
        <v>229872</v>
      </c>
      <c r="J1270" s="55">
        <v>-19128</v>
      </c>
      <c r="K1270" s="55">
        <v>-38</v>
      </c>
      <c r="L1270" s="55">
        <v>24760</v>
      </c>
      <c r="M1270" s="55">
        <v>1918</v>
      </c>
      <c r="N1270" s="87">
        <v>0</v>
      </c>
      <c r="O1270" s="55">
        <v>4531</v>
      </c>
      <c r="P1270" s="55">
        <v>-14417</v>
      </c>
      <c r="Q1270" s="56">
        <f t="shared" si="84"/>
        <v>227498</v>
      </c>
      <c r="R1270" s="56">
        <v>3567</v>
      </c>
      <c r="S1270" s="56">
        <v>6934</v>
      </c>
      <c r="T1270" s="56">
        <v>43839</v>
      </c>
      <c r="U1270" s="56">
        <v>91129</v>
      </c>
      <c r="V1270" s="88">
        <f t="shared" si="85"/>
        <v>145469</v>
      </c>
      <c r="W1270" s="56">
        <v>6793</v>
      </c>
      <c r="X1270" s="56">
        <v>6306</v>
      </c>
      <c r="Y1270" s="56">
        <v>24575</v>
      </c>
      <c r="Z1270" s="56">
        <v>9</v>
      </c>
      <c r="AA1270" s="88">
        <f t="shared" si="86"/>
        <v>37683</v>
      </c>
      <c r="AB1270" s="56">
        <v>24760</v>
      </c>
      <c r="AC1270" s="56">
        <v>2819</v>
      </c>
      <c r="AD1270" s="56">
        <f t="shared" si="87"/>
        <v>27579</v>
      </c>
      <c r="AE1270" s="56">
        <v>18481</v>
      </c>
      <c r="AF1270" s="88">
        <v>46060</v>
      </c>
      <c r="AG1270" s="56"/>
      <c r="AH1270" s="56"/>
      <c r="AI1270" s="56"/>
    </row>
    <row r="1271" spans="1:35">
      <c r="A1271" s="4"/>
      <c r="B1271" s="2">
        <v>5</v>
      </c>
      <c r="C1271" s="4" t="s">
        <v>3532</v>
      </c>
      <c r="D1271" s="18" t="s">
        <v>3773</v>
      </c>
      <c r="E1271" s="18" t="s">
        <v>3774</v>
      </c>
      <c r="F1271" s="18"/>
      <c r="G1271" s="19" t="s">
        <v>3775</v>
      </c>
      <c r="H1271" s="34">
        <v>4.1989099999999996E-6</v>
      </c>
      <c r="I1271" s="55">
        <v>185015</v>
      </c>
      <c r="J1271" s="55">
        <v>-13341</v>
      </c>
      <c r="K1271" s="55">
        <v>-27</v>
      </c>
      <c r="L1271" s="55">
        <v>13624</v>
      </c>
      <c r="M1271" s="55">
        <v>1337</v>
      </c>
      <c r="N1271" s="87">
        <v>0</v>
      </c>
      <c r="O1271" s="55">
        <v>3161</v>
      </c>
      <c r="P1271" s="55">
        <v>-31098</v>
      </c>
      <c r="Q1271" s="56">
        <f t="shared" si="84"/>
        <v>158671</v>
      </c>
      <c r="R1271" s="56">
        <v>2488</v>
      </c>
      <c r="S1271" s="56">
        <v>4836</v>
      </c>
      <c r="T1271" s="56">
        <v>30576</v>
      </c>
      <c r="U1271" s="56">
        <v>62995</v>
      </c>
      <c r="V1271" s="88">
        <f t="shared" si="85"/>
        <v>100895</v>
      </c>
      <c r="W1271" s="56">
        <v>4738</v>
      </c>
      <c r="X1271" s="56">
        <v>4398</v>
      </c>
      <c r="Y1271" s="56">
        <v>17140</v>
      </c>
      <c r="Z1271" s="56">
        <v>17291</v>
      </c>
      <c r="AA1271" s="88">
        <f t="shared" si="86"/>
        <v>43567</v>
      </c>
      <c r="AB1271" s="56">
        <v>13624</v>
      </c>
      <c r="AC1271" s="56">
        <v>5612</v>
      </c>
      <c r="AD1271" s="56">
        <f t="shared" si="87"/>
        <v>19236</v>
      </c>
      <c r="AE1271" s="56">
        <v>9851</v>
      </c>
      <c r="AF1271" s="88">
        <v>29087</v>
      </c>
      <c r="AG1271" s="56"/>
      <c r="AH1271" s="56"/>
      <c r="AI1271" s="56"/>
    </row>
    <row r="1272" spans="1:35">
      <c r="A1272" s="4"/>
      <c r="B1272" s="2">
        <v>5</v>
      </c>
      <c r="C1272" s="4" t="s">
        <v>3532</v>
      </c>
      <c r="D1272" s="18" t="s">
        <v>3776</v>
      </c>
      <c r="E1272" s="18" t="s">
        <v>3777</v>
      </c>
      <c r="F1272" s="18"/>
      <c r="G1272" s="19" t="s">
        <v>3778</v>
      </c>
      <c r="H1272" s="34">
        <v>1.057513146E-3</v>
      </c>
      <c r="I1272" s="55">
        <v>30500776</v>
      </c>
      <c r="J1272" s="55">
        <v>-3359987</v>
      </c>
      <c r="K1272" s="55">
        <v>-6683</v>
      </c>
      <c r="L1272" s="55">
        <v>5807923</v>
      </c>
      <c r="M1272" s="55">
        <v>336810</v>
      </c>
      <c r="N1272" s="87">
        <v>0</v>
      </c>
      <c r="O1272" s="55">
        <v>795996</v>
      </c>
      <c r="P1272" s="55">
        <v>5887014</v>
      </c>
      <c r="Q1272" s="56">
        <f t="shared" si="84"/>
        <v>39961849</v>
      </c>
      <c r="R1272" s="56">
        <v>626594</v>
      </c>
      <c r="S1272" s="56">
        <v>1217965</v>
      </c>
      <c r="T1272" s="56">
        <v>7700703</v>
      </c>
      <c r="U1272" s="56">
        <v>15154094</v>
      </c>
      <c r="V1272" s="88">
        <f t="shared" si="85"/>
        <v>24699356</v>
      </c>
      <c r="W1272" s="56">
        <v>1193238</v>
      </c>
      <c r="X1272" s="56">
        <v>1107689</v>
      </c>
      <c r="Y1272" s="56">
        <v>4316816</v>
      </c>
      <c r="Z1272" s="56">
        <v>2049</v>
      </c>
      <c r="AA1272" s="88">
        <f t="shared" si="86"/>
        <v>6619792</v>
      </c>
      <c r="AB1272" s="56">
        <v>5807923</v>
      </c>
      <c r="AC1272" s="56">
        <v>-963376</v>
      </c>
      <c r="AD1272" s="56">
        <f t="shared" si="87"/>
        <v>4844547</v>
      </c>
      <c r="AE1272" s="56">
        <v>2870502</v>
      </c>
      <c r="AF1272" s="88">
        <v>7715049</v>
      </c>
      <c r="AG1272" s="56"/>
      <c r="AH1272" s="56"/>
      <c r="AI1272" s="56"/>
    </row>
    <row r="1273" spans="1:35">
      <c r="A1273" s="4"/>
      <c r="B1273" s="2">
        <v>5</v>
      </c>
      <c r="C1273" s="4" t="s">
        <v>3532</v>
      </c>
      <c r="D1273" s="18" t="s">
        <v>3779</v>
      </c>
      <c r="E1273" s="18" t="s">
        <v>3780</v>
      </c>
      <c r="F1273" s="18"/>
      <c r="G1273" s="19" t="s">
        <v>3781</v>
      </c>
      <c r="H1273" s="34">
        <v>0</v>
      </c>
      <c r="I1273" s="55">
        <v>1489982</v>
      </c>
      <c r="J1273" s="55">
        <v>0</v>
      </c>
      <c r="K1273" s="55">
        <v>0</v>
      </c>
      <c r="L1273" s="55">
        <v>-220008</v>
      </c>
      <c r="M1273" s="55">
        <v>0</v>
      </c>
      <c r="N1273" s="87">
        <v>0</v>
      </c>
      <c r="O1273" s="55">
        <v>0</v>
      </c>
      <c r="P1273" s="55">
        <v>-1269974</v>
      </c>
      <c r="Q1273" s="56">
        <f t="shared" si="84"/>
        <v>0</v>
      </c>
      <c r="R1273" s="56">
        <v>0</v>
      </c>
      <c r="S1273" s="56">
        <v>0</v>
      </c>
      <c r="T1273" s="56">
        <v>0</v>
      </c>
      <c r="U1273" s="56">
        <v>532100</v>
      </c>
      <c r="V1273" s="88">
        <f t="shared" si="85"/>
        <v>532100</v>
      </c>
      <c r="W1273" s="56">
        <v>0</v>
      </c>
      <c r="X1273" s="56">
        <v>0</v>
      </c>
      <c r="Y1273" s="56">
        <v>0</v>
      </c>
      <c r="Z1273" s="56">
        <v>1103491</v>
      </c>
      <c r="AA1273" s="88">
        <f t="shared" si="86"/>
        <v>1103491</v>
      </c>
      <c r="AB1273" s="56">
        <v>-220008</v>
      </c>
      <c r="AC1273" s="56">
        <v>220008</v>
      </c>
      <c r="AD1273" s="56">
        <f t="shared" si="87"/>
        <v>0</v>
      </c>
      <c r="AE1273" s="56">
        <v>-82645</v>
      </c>
      <c r="AF1273" s="88">
        <v>-82645</v>
      </c>
      <c r="AG1273" s="56"/>
      <c r="AH1273" s="56"/>
      <c r="AI1273" s="56"/>
    </row>
    <row r="1274" spans="1:35">
      <c r="A1274" s="4"/>
      <c r="B1274" s="2">
        <v>5</v>
      </c>
      <c r="C1274" s="4" t="s">
        <v>3532</v>
      </c>
      <c r="D1274" s="18" t="s">
        <v>3782</v>
      </c>
      <c r="E1274" s="18" t="s">
        <v>3783</v>
      </c>
      <c r="F1274" s="18"/>
      <c r="G1274" s="19" t="s">
        <v>3784</v>
      </c>
      <c r="H1274" s="34">
        <v>5.2103810999999997E-5</v>
      </c>
      <c r="I1274" s="55">
        <v>1793238</v>
      </c>
      <c r="J1274" s="55">
        <v>-165547</v>
      </c>
      <c r="K1274" s="55">
        <v>-329</v>
      </c>
      <c r="L1274" s="55">
        <v>243268</v>
      </c>
      <c r="M1274" s="55">
        <v>16595</v>
      </c>
      <c r="N1274" s="87">
        <v>0</v>
      </c>
      <c r="O1274" s="55">
        <v>39219</v>
      </c>
      <c r="P1274" s="55">
        <v>42482</v>
      </c>
      <c r="Q1274" s="56">
        <f t="shared" si="84"/>
        <v>1968926</v>
      </c>
      <c r="R1274" s="56">
        <v>30872</v>
      </c>
      <c r="S1274" s="56">
        <v>60009</v>
      </c>
      <c r="T1274" s="56">
        <v>379415</v>
      </c>
      <c r="U1274" s="56">
        <v>779130</v>
      </c>
      <c r="V1274" s="88">
        <f t="shared" si="85"/>
        <v>1249426</v>
      </c>
      <c r="W1274" s="56">
        <v>58791</v>
      </c>
      <c r="X1274" s="56">
        <v>54576</v>
      </c>
      <c r="Y1274" s="56">
        <v>212690</v>
      </c>
      <c r="Z1274" s="56">
        <v>85</v>
      </c>
      <c r="AA1274" s="88">
        <f t="shared" si="86"/>
        <v>326142</v>
      </c>
      <c r="AB1274" s="56">
        <v>243268</v>
      </c>
      <c r="AC1274" s="56">
        <v>-4577</v>
      </c>
      <c r="AD1274" s="56">
        <f t="shared" si="87"/>
        <v>238691</v>
      </c>
      <c r="AE1274" s="56">
        <v>153948</v>
      </c>
      <c r="AF1274" s="88">
        <v>392639</v>
      </c>
      <c r="AG1274" s="56"/>
      <c r="AH1274" s="56"/>
      <c r="AI1274" s="56"/>
    </row>
    <row r="1275" spans="1:35">
      <c r="A1275" s="4"/>
      <c r="B1275" s="2">
        <v>5</v>
      </c>
      <c r="C1275" s="4" t="s">
        <v>3532</v>
      </c>
      <c r="D1275" s="18" t="s">
        <v>3785</v>
      </c>
      <c r="E1275" s="18" t="s">
        <v>3786</v>
      </c>
      <c r="F1275" s="18"/>
      <c r="G1275" s="19" t="s">
        <v>3787</v>
      </c>
      <c r="H1275" s="34">
        <v>1.70863941E-4</v>
      </c>
      <c r="I1275" s="55">
        <v>5517998</v>
      </c>
      <c r="J1275" s="55">
        <v>-542878</v>
      </c>
      <c r="K1275" s="55">
        <v>-1080</v>
      </c>
      <c r="L1275" s="55">
        <v>851285</v>
      </c>
      <c r="M1275" s="55">
        <v>54419</v>
      </c>
      <c r="N1275" s="87">
        <v>0</v>
      </c>
      <c r="O1275" s="55">
        <v>128610</v>
      </c>
      <c r="P1275" s="55">
        <v>448340</v>
      </c>
      <c r="Q1275" s="56">
        <f t="shared" si="84"/>
        <v>6456694</v>
      </c>
      <c r="R1275" s="56">
        <v>101240</v>
      </c>
      <c r="S1275" s="56">
        <v>196788</v>
      </c>
      <c r="T1275" s="56">
        <v>1244214</v>
      </c>
      <c r="U1275" s="56">
        <v>3028741</v>
      </c>
      <c r="V1275" s="88">
        <f t="shared" si="85"/>
        <v>4570983</v>
      </c>
      <c r="W1275" s="56">
        <v>192793</v>
      </c>
      <c r="X1275" s="56">
        <v>178971</v>
      </c>
      <c r="Y1275" s="56">
        <v>697474</v>
      </c>
      <c r="Z1275" s="56">
        <v>191</v>
      </c>
      <c r="AA1275" s="88">
        <f t="shared" si="86"/>
        <v>1069429</v>
      </c>
      <c r="AB1275" s="56">
        <v>851285</v>
      </c>
      <c r="AC1275" s="56">
        <v>-68545</v>
      </c>
      <c r="AD1275" s="56">
        <f t="shared" si="87"/>
        <v>782740</v>
      </c>
      <c r="AE1275" s="56">
        <v>591563</v>
      </c>
      <c r="AF1275" s="88">
        <v>1374303</v>
      </c>
      <c r="AG1275" s="56"/>
      <c r="AH1275" s="56"/>
      <c r="AI1275" s="56"/>
    </row>
    <row r="1276" spans="1:35">
      <c r="B1276" s="2">
        <v>5</v>
      </c>
      <c r="C1276" s="4" t="s">
        <v>3532</v>
      </c>
      <c r="D1276" s="18" t="s">
        <v>4132</v>
      </c>
      <c r="E1276" s="18" t="s">
        <v>4153</v>
      </c>
      <c r="F1276" s="18"/>
      <c r="G1276" s="17" t="s">
        <v>4154</v>
      </c>
      <c r="H1276" s="17"/>
      <c r="I1276" s="17"/>
      <c r="J1276" s="17"/>
      <c r="K1276" s="17"/>
      <c r="L1276" s="55"/>
      <c r="M1276" s="55"/>
      <c r="N1276" s="55"/>
      <c r="O1276" s="55"/>
      <c r="P1276" s="55"/>
      <c r="Q1276" s="17"/>
      <c r="U1276" s="56">
        <v>2657</v>
      </c>
      <c r="V1276" s="88">
        <f>SUM(R1276:U1276)</f>
        <v>2657</v>
      </c>
      <c r="Z1276" s="56">
        <v>258535</v>
      </c>
      <c r="AA1276" s="88">
        <f>SUM(W1276:Z1276)</f>
        <v>258535</v>
      </c>
      <c r="AB1276" s="56">
        <v>0</v>
      </c>
      <c r="AC1276" s="56">
        <v>0</v>
      </c>
      <c r="AD1276" s="56">
        <f>+AB1276+AC1276</f>
        <v>0</v>
      </c>
      <c r="AE1276" s="56">
        <v>-50779</v>
      </c>
      <c r="AF1276" s="88">
        <v>-50779</v>
      </c>
    </row>
    <row r="1277" spans="1:35">
      <c r="A1277" s="4"/>
      <c r="B1277" s="2">
        <v>5</v>
      </c>
      <c r="C1277" s="4" t="s">
        <v>3532</v>
      </c>
      <c r="D1277" s="18" t="s">
        <v>3788</v>
      </c>
      <c r="E1277" s="18" t="s">
        <v>3789</v>
      </c>
      <c r="F1277" s="18"/>
      <c r="G1277" s="19" t="s">
        <v>3790</v>
      </c>
      <c r="H1277" s="34">
        <v>1.1402617E-5</v>
      </c>
      <c r="I1277" s="55">
        <v>504426</v>
      </c>
      <c r="J1277" s="55">
        <v>-36229</v>
      </c>
      <c r="K1277" s="55">
        <v>-72</v>
      </c>
      <c r="L1277" s="55">
        <v>36701</v>
      </c>
      <c r="M1277" s="55">
        <v>3632</v>
      </c>
      <c r="N1277" s="87">
        <v>0</v>
      </c>
      <c r="O1277" s="55">
        <v>8583</v>
      </c>
      <c r="P1277" s="55">
        <v>-86153</v>
      </c>
      <c r="Q1277" s="56">
        <f t="shared" si="84"/>
        <v>430888</v>
      </c>
      <c r="R1277" s="56">
        <v>6756</v>
      </c>
      <c r="S1277" s="56">
        <v>13133</v>
      </c>
      <c r="T1277" s="56">
        <v>83033</v>
      </c>
      <c r="U1277" s="56">
        <v>159507</v>
      </c>
      <c r="V1277" s="88">
        <f t="shared" si="85"/>
        <v>262429</v>
      </c>
      <c r="W1277" s="56">
        <v>12866</v>
      </c>
      <c r="X1277" s="56">
        <v>11944</v>
      </c>
      <c r="Y1277" s="56">
        <v>46546</v>
      </c>
      <c r="Z1277" s="56">
        <v>50829</v>
      </c>
      <c r="AA1277" s="88">
        <f t="shared" si="86"/>
        <v>122185</v>
      </c>
      <c r="AB1277" s="56">
        <v>36701</v>
      </c>
      <c r="AC1277" s="56">
        <v>15535</v>
      </c>
      <c r="AD1277" s="56">
        <f t="shared" si="87"/>
        <v>52236</v>
      </c>
      <c r="AE1277" s="56">
        <v>23725</v>
      </c>
      <c r="AF1277" s="88">
        <v>75961</v>
      </c>
      <c r="AG1277" s="56"/>
      <c r="AH1277" s="56"/>
      <c r="AI1277" s="56"/>
    </row>
    <row r="1278" spans="1:35">
      <c r="A1278" s="4"/>
      <c r="B1278" s="2">
        <v>5</v>
      </c>
      <c r="C1278" s="4" t="s">
        <v>3532</v>
      </c>
      <c r="D1278" s="18" t="s">
        <v>3791</v>
      </c>
      <c r="E1278" s="18" t="s">
        <v>3792</v>
      </c>
      <c r="F1278" s="18"/>
      <c r="G1278" s="19" t="s">
        <v>3793</v>
      </c>
      <c r="H1278" s="34">
        <v>3.1335557999999997E-5</v>
      </c>
      <c r="I1278" s="55">
        <v>1240314</v>
      </c>
      <c r="J1278" s="55">
        <v>-99561</v>
      </c>
      <c r="K1278" s="55">
        <v>-198</v>
      </c>
      <c r="L1278" s="55">
        <v>122406</v>
      </c>
      <c r="M1278" s="55">
        <v>9980</v>
      </c>
      <c r="N1278" s="87">
        <v>0</v>
      </c>
      <c r="O1278" s="55">
        <v>23586</v>
      </c>
      <c r="P1278" s="55">
        <v>-112403</v>
      </c>
      <c r="Q1278" s="56">
        <f t="shared" si="84"/>
        <v>1184124</v>
      </c>
      <c r="R1278" s="56">
        <v>18567</v>
      </c>
      <c r="S1278" s="56">
        <v>36090</v>
      </c>
      <c r="T1278" s="56">
        <v>228182</v>
      </c>
      <c r="U1278" s="56">
        <v>0</v>
      </c>
      <c r="V1278" s="88">
        <f t="shared" si="85"/>
        <v>282839</v>
      </c>
      <c r="W1278" s="56">
        <v>35357</v>
      </c>
      <c r="X1278" s="56">
        <v>32822</v>
      </c>
      <c r="Y1278" s="56">
        <v>127913</v>
      </c>
      <c r="Z1278" s="56">
        <v>138098</v>
      </c>
      <c r="AA1278" s="88">
        <f t="shared" si="86"/>
        <v>334190</v>
      </c>
      <c r="AB1278" s="56">
        <v>122406</v>
      </c>
      <c r="AC1278" s="56">
        <v>21145</v>
      </c>
      <c r="AD1278" s="56">
        <f t="shared" si="87"/>
        <v>143551</v>
      </c>
      <c r="AE1278" s="56">
        <v>-24740</v>
      </c>
      <c r="AF1278" s="88">
        <v>118811</v>
      </c>
      <c r="AG1278" s="56"/>
      <c r="AH1278" s="56"/>
      <c r="AI1278" s="56"/>
    </row>
    <row r="1279" spans="1:35">
      <c r="A1279" s="4"/>
      <c r="B1279" s="2">
        <v>5</v>
      </c>
      <c r="C1279" s="4" t="s">
        <v>3532</v>
      </c>
      <c r="D1279" s="18" t="s">
        <v>3794</v>
      </c>
      <c r="E1279" s="18" t="s">
        <v>3795</v>
      </c>
      <c r="F1279" s="18"/>
      <c r="G1279" s="19" t="s">
        <v>3796</v>
      </c>
      <c r="H1279" s="34">
        <v>1.49914084E-4</v>
      </c>
      <c r="I1279" s="55">
        <v>5460768</v>
      </c>
      <c r="J1279" s="55">
        <v>-476315</v>
      </c>
      <c r="K1279" s="55">
        <v>-947</v>
      </c>
      <c r="L1279" s="55">
        <v>655458</v>
      </c>
      <c r="M1279" s="55">
        <v>47746</v>
      </c>
      <c r="N1279" s="87">
        <v>0</v>
      </c>
      <c r="O1279" s="55">
        <v>112841</v>
      </c>
      <c r="P1279" s="55">
        <v>-134521</v>
      </c>
      <c r="Q1279" s="56">
        <f t="shared" si="84"/>
        <v>5665030</v>
      </c>
      <c r="R1279" s="56">
        <v>88827</v>
      </c>
      <c r="S1279" s="56">
        <v>172660</v>
      </c>
      <c r="T1279" s="56">
        <v>1091659</v>
      </c>
      <c r="U1279" s="56">
        <v>1966610</v>
      </c>
      <c r="V1279" s="88">
        <f t="shared" si="85"/>
        <v>3319756</v>
      </c>
      <c r="W1279" s="56">
        <v>169155</v>
      </c>
      <c r="X1279" s="56">
        <v>157027</v>
      </c>
      <c r="Y1279" s="56">
        <v>611956</v>
      </c>
      <c r="Z1279" s="56">
        <v>289</v>
      </c>
      <c r="AA1279" s="88">
        <f t="shared" si="86"/>
        <v>938427</v>
      </c>
      <c r="AB1279" s="56">
        <v>655458</v>
      </c>
      <c r="AC1279" s="56">
        <v>31310</v>
      </c>
      <c r="AD1279" s="56">
        <f t="shared" si="87"/>
        <v>686768</v>
      </c>
      <c r="AE1279" s="56">
        <v>394472</v>
      </c>
      <c r="AF1279" s="88">
        <v>1081240</v>
      </c>
      <c r="AG1279" s="56"/>
      <c r="AH1279" s="56"/>
      <c r="AI1279" s="56"/>
    </row>
    <row r="1280" spans="1:35">
      <c r="A1280" s="4"/>
      <c r="B1280" s="2">
        <v>5</v>
      </c>
      <c r="C1280" s="4" t="s">
        <v>3532</v>
      </c>
      <c r="D1280" s="18" t="s">
        <v>3797</v>
      </c>
      <c r="E1280" s="18" t="s">
        <v>3798</v>
      </c>
      <c r="F1280" s="18"/>
      <c r="G1280" s="19" t="s">
        <v>3799</v>
      </c>
      <c r="H1280" s="34">
        <v>9.3854649999999994E-6</v>
      </c>
      <c r="I1280" s="55">
        <v>362748</v>
      </c>
      <c r="J1280" s="55">
        <v>-29820</v>
      </c>
      <c r="K1280" s="55">
        <v>-59</v>
      </c>
      <c r="L1280" s="55">
        <v>37953</v>
      </c>
      <c r="M1280" s="55">
        <v>2989</v>
      </c>
      <c r="N1280" s="87">
        <v>0</v>
      </c>
      <c r="O1280" s="55">
        <v>7065</v>
      </c>
      <c r="P1280" s="55">
        <v>-26213</v>
      </c>
      <c r="Q1280" s="56">
        <f t="shared" si="84"/>
        <v>354663</v>
      </c>
      <c r="R1280" s="56">
        <v>5561</v>
      </c>
      <c r="S1280" s="56">
        <v>10809</v>
      </c>
      <c r="T1280" s="56">
        <v>68344</v>
      </c>
      <c r="U1280" s="56">
        <v>84462</v>
      </c>
      <c r="V1280" s="88">
        <f t="shared" si="85"/>
        <v>169176</v>
      </c>
      <c r="W1280" s="56">
        <v>10590</v>
      </c>
      <c r="X1280" s="56">
        <v>9831</v>
      </c>
      <c r="Y1280" s="56">
        <v>38312</v>
      </c>
      <c r="Z1280" s="56">
        <v>8476</v>
      </c>
      <c r="AA1280" s="88">
        <f t="shared" si="86"/>
        <v>67209</v>
      </c>
      <c r="AB1280" s="56">
        <v>37953</v>
      </c>
      <c r="AC1280" s="56">
        <v>5043</v>
      </c>
      <c r="AD1280" s="56">
        <f t="shared" si="87"/>
        <v>42996</v>
      </c>
      <c r="AE1280" s="56">
        <v>15756</v>
      </c>
      <c r="AF1280" s="88">
        <v>58752</v>
      </c>
      <c r="AG1280" s="56"/>
      <c r="AH1280" s="56"/>
      <c r="AI1280" s="56"/>
    </row>
    <row r="1281" spans="1:35">
      <c r="A1281" s="4"/>
      <c r="B1281" s="2">
        <v>5</v>
      </c>
      <c r="C1281" s="4" t="s">
        <v>3532</v>
      </c>
      <c r="D1281" s="18" t="s">
        <v>3800</v>
      </c>
      <c r="E1281" s="18" t="s">
        <v>3801</v>
      </c>
      <c r="F1281" s="18"/>
      <c r="G1281" s="19" t="s">
        <v>3802</v>
      </c>
      <c r="H1281" s="34">
        <v>1.436335E-5</v>
      </c>
      <c r="I1281" s="55">
        <v>473531</v>
      </c>
      <c r="J1281" s="55">
        <v>-45636</v>
      </c>
      <c r="K1281" s="55">
        <v>-91</v>
      </c>
      <c r="L1281" s="55">
        <v>70134</v>
      </c>
      <c r="M1281" s="55">
        <v>4574</v>
      </c>
      <c r="N1281" s="87">
        <v>0</v>
      </c>
      <c r="O1281" s="55">
        <v>10811</v>
      </c>
      <c r="P1281" s="55">
        <v>29447</v>
      </c>
      <c r="Q1281" s="56">
        <f t="shared" si="84"/>
        <v>542770</v>
      </c>
      <c r="R1281" s="56">
        <v>8511</v>
      </c>
      <c r="S1281" s="56">
        <v>16543</v>
      </c>
      <c r="T1281" s="56">
        <v>104592</v>
      </c>
      <c r="U1281" s="56">
        <v>310650</v>
      </c>
      <c r="V1281" s="88">
        <f t="shared" si="85"/>
        <v>440296</v>
      </c>
      <c r="W1281" s="56">
        <v>16207</v>
      </c>
      <c r="X1281" s="56">
        <v>15045</v>
      </c>
      <c r="Y1281" s="56">
        <v>58632</v>
      </c>
      <c r="Z1281" s="56">
        <v>0</v>
      </c>
      <c r="AA1281" s="88">
        <f t="shared" si="86"/>
        <v>89884</v>
      </c>
      <c r="AB1281" s="56">
        <v>70134</v>
      </c>
      <c r="AC1281" s="56">
        <v>-4334</v>
      </c>
      <c r="AD1281" s="56">
        <f t="shared" si="87"/>
        <v>65800</v>
      </c>
      <c r="AE1281" s="56">
        <v>60980</v>
      </c>
      <c r="AF1281" s="88">
        <v>126780</v>
      </c>
      <c r="AG1281" s="56"/>
      <c r="AH1281" s="56"/>
      <c r="AI1281" s="56"/>
    </row>
    <row r="1282" spans="1:35">
      <c r="A1282" s="4"/>
      <c r="B1282" s="2">
        <v>5</v>
      </c>
      <c r="C1282" s="4" t="s">
        <v>3532</v>
      </c>
      <c r="D1282" s="18" t="s">
        <v>3803</v>
      </c>
      <c r="E1282" s="18" t="s">
        <v>3804</v>
      </c>
      <c r="F1282" s="18"/>
      <c r="G1282" s="19" t="s">
        <v>3805</v>
      </c>
      <c r="H1282" s="34">
        <v>1.13080066E-4</v>
      </c>
      <c r="I1282" s="55">
        <v>3358937</v>
      </c>
      <c r="J1282" s="55">
        <v>-359284</v>
      </c>
      <c r="K1282" s="55">
        <v>-715</v>
      </c>
      <c r="L1282" s="55">
        <v>606648</v>
      </c>
      <c r="M1282" s="55">
        <v>36015</v>
      </c>
      <c r="N1282" s="87">
        <v>0</v>
      </c>
      <c r="O1282" s="55">
        <v>85116</v>
      </c>
      <c r="P1282" s="55">
        <v>546411</v>
      </c>
      <c r="Q1282" s="56">
        <f t="shared" si="84"/>
        <v>4273128</v>
      </c>
      <c r="R1282" s="56">
        <v>67002</v>
      </c>
      <c r="S1282" s="56">
        <v>130237</v>
      </c>
      <c r="T1282" s="56">
        <v>823438</v>
      </c>
      <c r="U1282" s="56">
        <v>1823422</v>
      </c>
      <c r="V1282" s="88">
        <f t="shared" si="85"/>
        <v>2844099</v>
      </c>
      <c r="W1282" s="56">
        <v>127593</v>
      </c>
      <c r="X1282" s="56">
        <v>118445</v>
      </c>
      <c r="Y1282" s="56">
        <v>461598</v>
      </c>
      <c r="Z1282" s="56">
        <v>174</v>
      </c>
      <c r="AA1282" s="88">
        <f t="shared" si="86"/>
        <v>707810</v>
      </c>
      <c r="AB1282" s="56">
        <v>606648</v>
      </c>
      <c r="AC1282" s="56">
        <v>-88620</v>
      </c>
      <c r="AD1282" s="56">
        <f t="shared" si="87"/>
        <v>518028</v>
      </c>
      <c r="AE1282" s="56">
        <v>349372</v>
      </c>
      <c r="AF1282" s="88">
        <v>867400</v>
      </c>
      <c r="AG1282" s="56"/>
      <c r="AH1282" s="56"/>
      <c r="AI1282" s="56"/>
    </row>
    <row r="1283" spans="1:35">
      <c r="A1283" s="4"/>
      <c r="B1283" s="2">
        <v>5</v>
      </c>
      <c r="C1283" s="4" t="s">
        <v>3532</v>
      </c>
      <c r="D1283" s="18" t="s">
        <v>3806</v>
      </c>
      <c r="E1283" s="18" t="s">
        <v>3807</v>
      </c>
      <c r="F1283" s="18"/>
      <c r="G1283" s="19" t="s">
        <v>3808</v>
      </c>
      <c r="H1283" s="34">
        <v>2.4093862200000001E-4</v>
      </c>
      <c r="I1283" s="55">
        <v>6567853</v>
      </c>
      <c r="J1283" s="55">
        <v>-765523</v>
      </c>
      <c r="K1283" s="55">
        <v>-1523</v>
      </c>
      <c r="L1283" s="55">
        <v>1379550</v>
      </c>
      <c r="M1283" s="55">
        <v>76737</v>
      </c>
      <c r="N1283" s="87">
        <v>0</v>
      </c>
      <c r="O1283" s="55">
        <v>181356</v>
      </c>
      <c r="P1283" s="55">
        <v>1666262</v>
      </c>
      <c r="Q1283" s="56">
        <f t="shared" si="84"/>
        <v>9104712</v>
      </c>
      <c r="R1283" s="56">
        <v>142760</v>
      </c>
      <c r="S1283" s="56">
        <v>277495</v>
      </c>
      <c r="T1283" s="56">
        <v>1754490</v>
      </c>
      <c r="U1283" s="56">
        <v>3807199</v>
      </c>
      <c r="V1283" s="88">
        <f t="shared" si="85"/>
        <v>5981944</v>
      </c>
      <c r="W1283" s="56">
        <v>271861</v>
      </c>
      <c r="X1283" s="56">
        <v>252371</v>
      </c>
      <c r="Y1283" s="56">
        <v>983522</v>
      </c>
      <c r="Z1283" s="56">
        <v>408</v>
      </c>
      <c r="AA1283" s="88">
        <f t="shared" si="86"/>
        <v>1508162</v>
      </c>
      <c r="AB1283" s="56">
        <v>1379550</v>
      </c>
      <c r="AC1283" s="56">
        <v>-275792</v>
      </c>
      <c r="AD1283" s="56">
        <f t="shared" si="87"/>
        <v>1103758</v>
      </c>
      <c r="AE1283" s="56">
        <v>716616</v>
      </c>
      <c r="AF1283" s="88">
        <v>1820374</v>
      </c>
      <c r="AG1283" s="56"/>
      <c r="AH1283" s="56"/>
      <c r="AI1283" s="56"/>
    </row>
    <row r="1284" spans="1:35">
      <c r="A1284" s="4"/>
      <c r="B1284" s="2">
        <v>5</v>
      </c>
      <c r="C1284" s="4" t="s">
        <v>3532</v>
      </c>
      <c r="D1284" s="18" t="s">
        <v>3809</v>
      </c>
      <c r="E1284" s="18" t="s">
        <v>3810</v>
      </c>
      <c r="F1284" s="18"/>
      <c r="G1284" s="19" t="s">
        <v>3811</v>
      </c>
      <c r="H1284" s="34">
        <v>5.2927510299999997E-4</v>
      </c>
      <c r="I1284" s="55">
        <v>16554418</v>
      </c>
      <c r="J1284" s="55">
        <v>-1681641</v>
      </c>
      <c r="K1284" s="55">
        <v>-3345</v>
      </c>
      <c r="L1284" s="55">
        <v>2716467</v>
      </c>
      <c r="M1284" s="55">
        <v>168571</v>
      </c>
      <c r="N1284" s="87">
        <v>0</v>
      </c>
      <c r="O1284" s="55">
        <v>398388</v>
      </c>
      <c r="P1284" s="55">
        <v>1847661</v>
      </c>
      <c r="Q1284" s="56">
        <f t="shared" si="84"/>
        <v>20000519</v>
      </c>
      <c r="R1284" s="56">
        <v>313604</v>
      </c>
      <c r="S1284" s="56">
        <v>609580</v>
      </c>
      <c r="T1284" s="56">
        <v>3854127</v>
      </c>
      <c r="U1284" s="56">
        <v>6544948</v>
      </c>
      <c r="V1284" s="88">
        <f t="shared" si="85"/>
        <v>11322259</v>
      </c>
      <c r="W1284" s="56">
        <v>597204</v>
      </c>
      <c r="X1284" s="56">
        <v>554388</v>
      </c>
      <c r="Y1284" s="56">
        <v>2160525</v>
      </c>
      <c r="Z1284" s="56">
        <v>1194</v>
      </c>
      <c r="AA1284" s="88">
        <f t="shared" si="86"/>
        <v>3313311</v>
      </c>
      <c r="AB1284" s="56">
        <v>2716467</v>
      </c>
      <c r="AC1284" s="56">
        <v>-291818</v>
      </c>
      <c r="AD1284" s="56">
        <f t="shared" si="87"/>
        <v>2424649</v>
      </c>
      <c r="AE1284" s="56">
        <v>1256652</v>
      </c>
      <c r="AF1284" s="88">
        <v>3681301</v>
      </c>
      <c r="AG1284" s="56"/>
      <c r="AH1284" s="56"/>
      <c r="AI1284" s="56"/>
    </row>
    <row r="1285" spans="1:35">
      <c r="A1285" s="4"/>
      <c r="B1285" s="2">
        <v>5</v>
      </c>
      <c r="C1285" s="4" t="s">
        <v>3532</v>
      </c>
      <c r="D1285" s="18" t="s">
        <v>3812</v>
      </c>
      <c r="E1285" s="18" t="s">
        <v>3813</v>
      </c>
      <c r="F1285" s="18"/>
      <c r="G1285" s="19" t="s">
        <v>3814</v>
      </c>
      <c r="H1285" s="34">
        <v>6.9238109000000002E-5</v>
      </c>
      <c r="I1285" s="55">
        <v>1548731</v>
      </c>
      <c r="J1285" s="55">
        <v>-219987</v>
      </c>
      <c r="K1285" s="55">
        <v>-438</v>
      </c>
      <c r="L1285" s="55">
        <v>446445</v>
      </c>
      <c r="M1285" s="55">
        <v>22052</v>
      </c>
      <c r="N1285" s="87">
        <v>0</v>
      </c>
      <c r="O1285" s="55">
        <v>52116</v>
      </c>
      <c r="P1285" s="55">
        <v>767486</v>
      </c>
      <c r="Q1285" s="56">
        <f t="shared" si="84"/>
        <v>2616405</v>
      </c>
      <c r="R1285" s="56">
        <v>41025</v>
      </c>
      <c r="S1285" s="56">
        <v>79743</v>
      </c>
      <c r="T1285" s="56">
        <v>504185</v>
      </c>
      <c r="U1285" s="56">
        <v>1422248</v>
      </c>
      <c r="V1285" s="88">
        <f t="shared" si="85"/>
        <v>2047201</v>
      </c>
      <c r="W1285" s="56">
        <v>78124</v>
      </c>
      <c r="X1285" s="56">
        <v>72523</v>
      </c>
      <c r="Y1285" s="56">
        <v>282633</v>
      </c>
      <c r="Z1285" s="56">
        <v>61</v>
      </c>
      <c r="AA1285" s="88">
        <f t="shared" si="86"/>
        <v>433341</v>
      </c>
      <c r="AB1285" s="56">
        <v>446445</v>
      </c>
      <c r="AC1285" s="56">
        <v>-129260</v>
      </c>
      <c r="AD1285" s="56">
        <f t="shared" si="87"/>
        <v>317185</v>
      </c>
      <c r="AE1285" s="56">
        <v>264184</v>
      </c>
      <c r="AF1285" s="88">
        <v>581369</v>
      </c>
      <c r="AG1285" s="56"/>
      <c r="AH1285" s="56"/>
      <c r="AI1285" s="56"/>
    </row>
    <row r="1286" spans="1:35">
      <c r="B1286" s="2">
        <v>5</v>
      </c>
      <c r="C1286" s="4" t="s">
        <v>3532</v>
      </c>
      <c r="D1286" s="18" t="s">
        <v>4133</v>
      </c>
      <c r="E1286" s="18" t="s">
        <v>4155</v>
      </c>
      <c r="F1286" s="18"/>
      <c r="G1286" s="17" t="s">
        <v>4156</v>
      </c>
      <c r="H1286" s="33"/>
      <c r="I1286" s="33"/>
      <c r="J1286" s="33"/>
      <c r="K1286" s="33"/>
      <c r="L1286" s="55"/>
      <c r="M1286" s="55"/>
      <c r="N1286" s="55"/>
      <c r="O1286" s="55"/>
      <c r="P1286" s="55"/>
      <c r="Q1286" s="33"/>
      <c r="U1286" s="56">
        <v>0</v>
      </c>
      <c r="V1286" s="88">
        <f>SUM(R1286:U1286)</f>
        <v>0</v>
      </c>
      <c r="Z1286" s="56">
        <v>26234</v>
      </c>
      <c r="AA1286" s="88">
        <f>SUM(W1286:Z1286)</f>
        <v>26234</v>
      </c>
      <c r="AB1286" s="56">
        <v>0</v>
      </c>
      <c r="AC1286" s="56">
        <v>0</v>
      </c>
      <c r="AD1286" s="56">
        <f>+AB1286+AC1286</f>
        <v>0</v>
      </c>
      <c r="AE1286" s="56">
        <v>-5219</v>
      </c>
      <c r="AF1286" s="88">
        <v>-5219</v>
      </c>
    </row>
    <row r="1287" spans="1:35">
      <c r="A1287" s="4"/>
      <c r="B1287" s="2">
        <v>5</v>
      </c>
      <c r="C1287" s="4" t="s">
        <v>3532</v>
      </c>
      <c r="D1287" s="18" t="s">
        <v>3815</v>
      </c>
      <c r="E1287" s="18" t="s">
        <v>3816</v>
      </c>
      <c r="F1287" s="18"/>
      <c r="G1287" s="19" t="s">
        <v>3817</v>
      </c>
      <c r="H1287" s="34">
        <v>3.9224446999999999E-5</v>
      </c>
      <c r="I1287" s="55">
        <v>1396485</v>
      </c>
      <c r="J1287" s="55">
        <v>-124626</v>
      </c>
      <c r="K1287" s="55">
        <v>-248</v>
      </c>
      <c r="L1287" s="55">
        <v>176268</v>
      </c>
      <c r="M1287" s="55">
        <v>12493</v>
      </c>
      <c r="N1287" s="87">
        <v>0</v>
      </c>
      <c r="O1287" s="55">
        <v>29525</v>
      </c>
      <c r="P1287" s="55">
        <v>-7663</v>
      </c>
      <c r="Q1287" s="56">
        <f t="shared" si="84"/>
        <v>1482234</v>
      </c>
      <c r="R1287" s="56">
        <v>23241</v>
      </c>
      <c r="S1287" s="56">
        <v>45176</v>
      </c>
      <c r="T1287" s="56">
        <v>285628</v>
      </c>
      <c r="U1287" s="56">
        <v>522077</v>
      </c>
      <c r="V1287" s="88">
        <f t="shared" si="85"/>
        <v>876122</v>
      </c>
      <c r="W1287" s="56">
        <v>44259</v>
      </c>
      <c r="X1287" s="56">
        <v>41086</v>
      </c>
      <c r="Y1287" s="56">
        <v>160116</v>
      </c>
      <c r="Z1287" s="56">
        <v>75</v>
      </c>
      <c r="AA1287" s="88">
        <f t="shared" si="86"/>
        <v>245536</v>
      </c>
      <c r="AB1287" s="56">
        <v>176268</v>
      </c>
      <c r="AC1287" s="56">
        <v>3422</v>
      </c>
      <c r="AD1287" s="56">
        <f t="shared" si="87"/>
        <v>179690</v>
      </c>
      <c r="AE1287" s="56">
        <v>104035</v>
      </c>
      <c r="AF1287" s="88">
        <v>283725</v>
      </c>
      <c r="AG1287" s="56"/>
      <c r="AH1287" s="56"/>
      <c r="AI1287" s="56"/>
    </row>
    <row r="1288" spans="1:35">
      <c r="A1288" s="4"/>
      <c r="B1288" s="2">
        <v>5</v>
      </c>
      <c r="C1288" s="4" t="s">
        <v>3532</v>
      </c>
      <c r="D1288" s="18" t="s">
        <v>3818</v>
      </c>
      <c r="E1288" s="18" t="s">
        <v>3819</v>
      </c>
      <c r="F1288" s="18"/>
      <c r="G1288" s="19" t="s">
        <v>3820</v>
      </c>
      <c r="H1288" s="34">
        <v>9.0593979999999996E-6</v>
      </c>
      <c r="I1288" s="55">
        <v>302054</v>
      </c>
      <c r="J1288" s="55">
        <v>-28784</v>
      </c>
      <c r="K1288" s="55">
        <v>-57</v>
      </c>
      <c r="L1288" s="55">
        <v>43737</v>
      </c>
      <c r="M1288" s="55">
        <v>2885</v>
      </c>
      <c r="N1288" s="87">
        <v>0</v>
      </c>
      <c r="O1288" s="55">
        <v>6819</v>
      </c>
      <c r="P1288" s="55">
        <v>15687</v>
      </c>
      <c r="Q1288" s="56">
        <f t="shared" si="84"/>
        <v>342341</v>
      </c>
      <c r="R1288" s="56">
        <v>5368</v>
      </c>
      <c r="S1288" s="56">
        <v>10434</v>
      </c>
      <c r="T1288" s="56">
        <v>65970</v>
      </c>
      <c r="U1288" s="56">
        <v>12671</v>
      </c>
      <c r="V1288" s="88">
        <f t="shared" si="85"/>
        <v>94443</v>
      </c>
      <c r="W1288" s="56">
        <v>10222</v>
      </c>
      <c r="X1288" s="56">
        <v>9489</v>
      </c>
      <c r="Y1288" s="56">
        <v>36981</v>
      </c>
      <c r="Z1288" s="56">
        <v>11595</v>
      </c>
      <c r="AA1288" s="88">
        <f t="shared" si="86"/>
        <v>68287</v>
      </c>
      <c r="AB1288" s="56">
        <v>43737</v>
      </c>
      <c r="AC1288" s="56">
        <v>-2235</v>
      </c>
      <c r="AD1288" s="56">
        <f t="shared" si="87"/>
        <v>41502</v>
      </c>
      <c r="AE1288" s="56">
        <v>-172</v>
      </c>
      <c r="AF1288" s="88">
        <v>41330</v>
      </c>
      <c r="AG1288" s="56"/>
      <c r="AH1288" s="56"/>
      <c r="AI1288" s="56"/>
    </row>
    <row r="1289" spans="1:35">
      <c r="A1289" s="4"/>
      <c r="B1289" s="2">
        <v>5</v>
      </c>
      <c r="C1289" s="4" t="s">
        <v>3532</v>
      </c>
      <c r="D1289" s="18" t="s">
        <v>3821</v>
      </c>
      <c r="E1289" s="18" t="s">
        <v>3822</v>
      </c>
      <c r="F1289" s="18"/>
      <c r="G1289" s="19" t="s">
        <v>3823</v>
      </c>
      <c r="H1289" s="34">
        <v>1.6523392E-5</v>
      </c>
      <c r="I1289" s="55">
        <v>490887</v>
      </c>
      <c r="J1289" s="55">
        <v>-52499</v>
      </c>
      <c r="K1289" s="55">
        <v>-104</v>
      </c>
      <c r="L1289" s="55">
        <v>88632</v>
      </c>
      <c r="M1289" s="55">
        <v>5262</v>
      </c>
      <c r="N1289" s="87">
        <v>0</v>
      </c>
      <c r="O1289" s="55">
        <v>12438</v>
      </c>
      <c r="P1289" s="55">
        <v>79778</v>
      </c>
      <c r="Q1289" s="56">
        <f t="shared" si="84"/>
        <v>624394</v>
      </c>
      <c r="R1289" s="56">
        <v>9790</v>
      </c>
      <c r="S1289" s="56">
        <v>19030</v>
      </c>
      <c r="T1289" s="56">
        <v>120322</v>
      </c>
      <c r="U1289" s="56">
        <v>281613</v>
      </c>
      <c r="V1289" s="88">
        <f t="shared" si="85"/>
        <v>430755</v>
      </c>
      <c r="W1289" s="56">
        <v>18644</v>
      </c>
      <c r="X1289" s="56">
        <v>17307</v>
      </c>
      <c r="Y1289" s="56">
        <v>67449</v>
      </c>
      <c r="Z1289" s="56">
        <v>22</v>
      </c>
      <c r="AA1289" s="88">
        <f t="shared" si="86"/>
        <v>103422</v>
      </c>
      <c r="AB1289" s="56">
        <v>88632</v>
      </c>
      <c r="AC1289" s="56">
        <v>-12937</v>
      </c>
      <c r="AD1289" s="56">
        <f t="shared" si="87"/>
        <v>75695</v>
      </c>
      <c r="AE1289" s="56">
        <v>54072</v>
      </c>
      <c r="AF1289" s="88">
        <v>129767</v>
      </c>
      <c r="AG1289" s="56"/>
      <c r="AH1289" s="56"/>
      <c r="AI1289" s="56"/>
    </row>
    <row r="1290" spans="1:35">
      <c r="A1290" s="4"/>
      <c r="B1290" s="2">
        <v>5</v>
      </c>
      <c r="C1290" s="4" t="s">
        <v>3532</v>
      </c>
      <c r="D1290" s="18" t="s">
        <v>3824</v>
      </c>
      <c r="E1290" s="18" t="s">
        <v>3825</v>
      </c>
      <c r="F1290" s="18"/>
      <c r="G1290" s="19" t="s">
        <v>3826</v>
      </c>
      <c r="H1290" s="34">
        <v>1.3111639999999999E-5</v>
      </c>
      <c r="I1290" s="55">
        <v>401349</v>
      </c>
      <c r="J1290" s="55">
        <v>-41659</v>
      </c>
      <c r="K1290" s="55">
        <v>-83</v>
      </c>
      <c r="L1290" s="55">
        <v>68586</v>
      </c>
      <c r="M1290" s="55">
        <v>4176</v>
      </c>
      <c r="N1290" s="87">
        <v>0</v>
      </c>
      <c r="O1290" s="55">
        <v>9870</v>
      </c>
      <c r="P1290" s="55">
        <v>53230</v>
      </c>
      <c r="Q1290" s="56">
        <f t="shared" si="84"/>
        <v>495469</v>
      </c>
      <c r="R1290" s="56">
        <v>7769</v>
      </c>
      <c r="S1290" s="56">
        <v>15101</v>
      </c>
      <c r="T1290" s="56">
        <v>95478</v>
      </c>
      <c r="U1290" s="56">
        <v>254863</v>
      </c>
      <c r="V1290" s="88">
        <f t="shared" si="85"/>
        <v>373211</v>
      </c>
      <c r="W1290" s="56">
        <v>14794</v>
      </c>
      <c r="X1290" s="56">
        <v>13734</v>
      </c>
      <c r="Y1290" s="56">
        <v>53522</v>
      </c>
      <c r="Z1290" s="56">
        <v>10</v>
      </c>
      <c r="AA1290" s="88">
        <f t="shared" si="86"/>
        <v>82060</v>
      </c>
      <c r="AB1290" s="56">
        <v>68586</v>
      </c>
      <c r="AC1290" s="56">
        <v>-8521</v>
      </c>
      <c r="AD1290" s="56">
        <f t="shared" si="87"/>
        <v>60065</v>
      </c>
      <c r="AE1290" s="56">
        <v>49402</v>
      </c>
      <c r="AF1290" s="88">
        <v>109467</v>
      </c>
      <c r="AG1290" s="56"/>
      <c r="AH1290" s="56"/>
      <c r="AI1290" s="56"/>
    </row>
    <row r="1291" spans="1:35">
      <c r="A1291" s="4"/>
      <c r="B1291" s="2">
        <v>5</v>
      </c>
      <c r="C1291" s="4" t="s">
        <v>3532</v>
      </c>
      <c r="D1291" s="18" t="s">
        <v>3827</v>
      </c>
      <c r="E1291" s="18" t="s">
        <v>3828</v>
      </c>
      <c r="F1291" s="18"/>
      <c r="G1291" s="19" t="s">
        <v>3829</v>
      </c>
      <c r="H1291" s="34">
        <v>4.5307060000000003E-5</v>
      </c>
      <c r="I1291" s="55">
        <v>1784153</v>
      </c>
      <c r="J1291" s="55">
        <v>-143952</v>
      </c>
      <c r="K1291" s="55">
        <v>-286</v>
      </c>
      <c r="L1291" s="55">
        <v>178335</v>
      </c>
      <c r="M1291" s="55">
        <v>14430</v>
      </c>
      <c r="N1291" s="87">
        <v>0</v>
      </c>
      <c r="O1291" s="55">
        <v>34103</v>
      </c>
      <c r="P1291" s="55">
        <v>-154697</v>
      </c>
      <c r="Q1291" s="56">
        <f t="shared" si="84"/>
        <v>1712086</v>
      </c>
      <c r="R1291" s="56">
        <v>26845</v>
      </c>
      <c r="S1291" s="56">
        <v>52181</v>
      </c>
      <c r="T1291" s="56">
        <v>329921</v>
      </c>
      <c r="U1291" s="56">
        <v>485962</v>
      </c>
      <c r="V1291" s="88">
        <f t="shared" si="85"/>
        <v>894909</v>
      </c>
      <c r="W1291" s="56">
        <v>51122</v>
      </c>
      <c r="X1291" s="56">
        <v>47457</v>
      </c>
      <c r="Y1291" s="56">
        <v>184945</v>
      </c>
      <c r="Z1291" s="56">
        <v>52430</v>
      </c>
      <c r="AA1291" s="88">
        <f t="shared" si="86"/>
        <v>335954</v>
      </c>
      <c r="AB1291" s="56">
        <v>178335</v>
      </c>
      <c r="AC1291" s="56">
        <v>29220</v>
      </c>
      <c r="AD1291" s="56">
        <f t="shared" si="87"/>
        <v>207555</v>
      </c>
      <c r="AE1291" s="56">
        <v>90026</v>
      </c>
      <c r="AF1291" s="88">
        <v>297581</v>
      </c>
      <c r="AG1291" s="56"/>
      <c r="AH1291" s="56"/>
      <c r="AI1291" s="56"/>
    </row>
    <row r="1292" spans="1:35">
      <c r="A1292" s="4"/>
      <c r="B1292" s="2">
        <v>5</v>
      </c>
      <c r="C1292" s="4" t="s">
        <v>3532</v>
      </c>
      <c r="D1292" s="18" t="s">
        <v>3830</v>
      </c>
      <c r="E1292" s="18" t="s">
        <v>3831</v>
      </c>
      <c r="F1292" s="18"/>
      <c r="G1292" s="19" t="s">
        <v>3832</v>
      </c>
      <c r="H1292" s="34">
        <v>1.8262850600000001E-4</v>
      </c>
      <c r="I1292" s="55">
        <v>5439665</v>
      </c>
      <c r="J1292" s="55">
        <v>-580257</v>
      </c>
      <c r="K1292" s="55">
        <v>-1154</v>
      </c>
      <c r="L1292" s="55">
        <v>977565</v>
      </c>
      <c r="M1292" s="55">
        <v>58166</v>
      </c>
      <c r="N1292" s="87">
        <v>0</v>
      </c>
      <c r="O1292" s="55">
        <v>137466</v>
      </c>
      <c r="P1292" s="55">
        <v>869809</v>
      </c>
      <c r="Q1292" s="56">
        <f t="shared" si="84"/>
        <v>6901260</v>
      </c>
      <c r="R1292" s="56">
        <v>108210</v>
      </c>
      <c r="S1292" s="56">
        <v>210338</v>
      </c>
      <c r="T1292" s="56">
        <v>1329882</v>
      </c>
      <c r="U1292" s="56">
        <v>3420131</v>
      </c>
      <c r="V1292" s="88">
        <f t="shared" si="85"/>
        <v>5068561</v>
      </c>
      <c r="W1292" s="56">
        <v>206068</v>
      </c>
      <c r="X1292" s="56">
        <v>191294</v>
      </c>
      <c r="Y1292" s="56">
        <v>745498</v>
      </c>
      <c r="Z1292" s="56">
        <v>182</v>
      </c>
      <c r="AA1292" s="88">
        <f t="shared" si="86"/>
        <v>1143042</v>
      </c>
      <c r="AB1292" s="56">
        <v>977565</v>
      </c>
      <c r="AC1292" s="56">
        <v>-140930</v>
      </c>
      <c r="AD1292" s="56">
        <f t="shared" si="87"/>
        <v>836635</v>
      </c>
      <c r="AE1292" s="56">
        <v>659132</v>
      </c>
      <c r="AF1292" s="88">
        <v>1495767</v>
      </c>
      <c r="AG1292" s="56"/>
      <c r="AH1292" s="56"/>
      <c r="AI1292" s="56"/>
    </row>
    <row r="1293" spans="1:35">
      <c r="A1293" s="4"/>
      <c r="B1293" s="2">
        <v>5</v>
      </c>
      <c r="C1293" s="4" t="s">
        <v>3532</v>
      </c>
      <c r="D1293" s="18" t="s">
        <v>3833</v>
      </c>
      <c r="E1293" s="18" t="s">
        <v>3834</v>
      </c>
      <c r="F1293" s="18"/>
      <c r="G1293" s="19" t="s">
        <v>3835</v>
      </c>
      <c r="H1293" s="34">
        <v>1.0288447E-5</v>
      </c>
      <c r="I1293" s="55">
        <v>317325</v>
      </c>
      <c r="J1293" s="55">
        <v>-32689</v>
      </c>
      <c r="K1293" s="55">
        <v>-65</v>
      </c>
      <c r="L1293" s="55">
        <v>53465</v>
      </c>
      <c r="M1293" s="55">
        <v>3276</v>
      </c>
      <c r="N1293" s="87">
        <v>0</v>
      </c>
      <c r="O1293" s="55">
        <v>7744</v>
      </c>
      <c r="P1293" s="55">
        <v>39729</v>
      </c>
      <c r="Q1293" s="56">
        <f t="shared" si="84"/>
        <v>388785</v>
      </c>
      <c r="R1293" s="56">
        <v>6096</v>
      </c>
      <c r="S1293" s="56">
        <v>11849</v>
      </c>
      <c r="T1293" s="56">
        <v>74919</v>
      </c>
      <c r="U1293" s="56">
        <v>83564</v>
      </c>
      <c r="V1293" s="88">
        <f t="shared" si="85"/>
        <v>176428</v>
      </c>
      <c r="W1293" s="56">
        <v>11609</v>
      </c>
      <c r="X1293" s="56">
        <v>10777</v>
      </c>
      <c r="Y1293" s="56">
        <v>41998</v>
      </c>
      <c r="Z1293" s="56">
        <v>33</v>
      </c>
      <c r="AA1293" s="88">
        <f t="shared" si="86"/>
        <v>64417</v>
      </c>
      <c r="AB1293" s="56">
        <v>53465</v>
      </c>
      <c r="AC1293" s="56">
        <v>-6333</v>
      </c>
      <c r="AD1293" s="56">
        <f t="shared" si="87"/>
        <v>47132</v>
      </c>
      <c r="AE1293" s="56">
        <v>15647</v>
      </c>
      <c r="AF1293" s="88">
        <v>62779</v>
      </c>
      <c r="AG1293" s="56"/>
      <c r="AH1293" s="56"/>
      <c r="AI1293" s="56"/>
    </row>
    <row r="1294" spans="1:35">
      <c r="A1294" s="4"/>
      <c r="B1294" s="2">
        <v>5</v>
      </c>
      <c r="C1294" s="4" t="s">
        <v>3532</v>
      </c>
      <c r="D1294" s="18" t="s">
        <v>3836</v>
      </c>
      <c r="E1294" s="18" t="s">
        <v>3837</v>
      </c>
      <c r="F1294" s="18"/>
      <c r="G1294" s="19" t="s">
        <v>3838</v>
      </c>
      <c r="H1294" s="34">
        <v>0</v>
      </c>
      <c r="I1294" s="55">
        <v>359461</v>
      </c>
      <c r="J1294" s="55">
        <v>0</v>
      </c>
      <c r="K1294" s="55">
        <v>0</v>
      </c>
      <c r="L1294" s="55">
        <v>-53077</v>
      </c>
      <c r="M1294" s="55">
        <v>0</v>
      </c>
      <c r="N1294" s="87">
        <v>0</v>
      </c>
      <c r="O1294" s="55">
        <v>0</v>
      </c>
      <c r="P1294" s="55">
        <v>-306384</v>
      </c>
      <c r="Q1294" s="56">
        <f t="shared" si="84"/>
        <v>0</v>
      </c>
      <c r="R1294" s="56">
        <v>0</v>
      </c>
      <c r="S1294" s="56">
        <v>0</v>
      </c>
      <c r="T1294" s="56">
        <v>0</v>
      </c>
      <c r="U1294" s="56">
        <v>116049</v>
      </c>
      <c r="V1294" s="88">
        <f t="shared" si="85"/>
        <v>116049</v>
      </c>
      <c r="W1294" s="56">
        <v>0</v>
      </c>
      <c r="X1294" s="56">
        <v>0</v>
      </c>
      <c r="Y1294" s="56">
        <v>0</v>
      </c>
      <c r="Z1294" s="56">
        <v>268621</v>
      </c>
      <c r="AA1294" s="88">
        <f t="shared" si="86"/>
        <v>268621</v>
      </c>
      <c r="AB1294" s="56">
        <v>-53077</v>
      </c>
      <c r="AC1294" s="56">
        <v>53077</v>
      </c>
      <c r="AD1294" s="56">
        <f t="shared" si="87"/>
        <v>0</v>
      </c>
      <c r="AE1294" s="56">
        <v>-22868</v>
      </c>
      <c r="AF1294" s="88">
        <v>-22868</v>
      </c>
      <c r="AG1294" s="56"/>
      <c r="AH1294" s="56"/>
      <c r="AI1294" s="56"/>
    </row>
    <row r="1295" spans="1:35">
      <c r="A1295" s="4"/>
      <c r="B1295" s="2">
        <v>5</v>
      </c>
      <c r="C1295" s="4" t="s">
        <v>3532</v>
      </c>
      <c r="D1295" s="18" t="s">
        <v>3839</v>
      </c>
      <c r="E1295" s="18" t="s">
        <v>3840</v>
      </c>
      <c r="F1295" s="18"/>
      <c r="G1295" s="19" t="s">
        <v>3841</v>
      </c>
      <c r="H1295" s="34">
        <v>3.3550992999999999E-5</v>
      </c>
      <c r="I1295" s="55">
        <v>937023</v>
      </c>
      <c r="J1295" s="55">
        <v>-106600</v>
      </c>
      <c r="K1295" s="55">
        <v>-212</v>
      </c>
      <c r="L1295" s="55">
        <v>188790</v>
      </c>
      <c r="M1295" s="55">
        <v>10686</v>
      </c>
      <c r="N1295" s="87">
        <v>0</v>
      </c>
      <c r="O1295" s="55">
        <v>25254</v>
      </c>
      <c r="P1295" s="55">
        <v>212901</v>
      </c>
      <c r="Q1295" s="56">
        <f t="shared" si="84"/>
        <v>1267842</v>
      </c>
      <c r="R1295" s="56">
        <v>19880</v>
      </c>
      <c r="S1295" s="56">
        <v>38642</v>
      </c>
      <c r="T1295" s="56">
        <v>244315</v>
      </c>
      <c r="U1295" s="56">
        <v>662214</v>
      </c>
      <c r="V1295" s="88">
        <f t="shared" si="85"/>
        <v>965051</v>
      </c>
      <c r="W1295" s="56">
        <v>37857</v>
      </c>
      <c r="X1295" s="56">
        <v>35143</v>
      </c>
      <c r="Y1295" s="56">
        <v>136957</v>
      </c>
      <c r="Z1295" s="56">
        <v>30</v>
      </c>
      <c r="AA1295" s="88">
        <f t="shared" si="86"/>
        <v>209987</v>
      </c>
      <c r="AB1295" s="56">
        <v>188790</v>
      </c>
      <c r="AC1295" s="56">
        <v>-35090</v>
      </c>
      <c r="AD1295" s="56">
        <f t="shared" si="87"/>
        <v>153700</v>
      </c>
      <c r="AE1295" s="56">
        <v>126538</v>
      </c>
      <c r="AF1295" s="88">
        <v>280238</v>
      </c>
      <c r="AG1295" s="56"/>
      <c r="AH1295" s="56"/>
      <c r="AI1295" s="56"/>
    </row>
    <row r="1296" spans="1:35">
      <c r="A1296" s="4"/>
      <c r="B1296" s="2">
        <v>5</v>
      </c>
      <c r="C1296" s="4" t="s">
        <v>3532</v>
      </c>
      <c r="D1296" s="18" t="s">
        <v>3842</v>
      </c>
      <c r="E1296" s="18" t="s">
        <v>3843</v>
      </c>
      <c r="F1296" s="18"/>
      <c r="G1296" s="19" t="s">
        <v>3844</v>
      </c>
      <c r="H1296" s="34">
        <v>8.0330389999999992E-6</v>
      </c>
      <c r="I1296" s="55">
        <v>275225</v>
      </c>
      <c r="J1296" s="55">
        <v>-25523</v>
      </c>
      <c r="K1296" s="55">
        <v>-51</v>
      </c>
      <c r="L1296" s="55">
        <v>37691</v>
      </c>
      <c r="M1296" s="55">
        <v>2559</v>
      </c>
      <c r="N1296" s="87">
        <v>0</v>
      </c>
      <c r="O1296" s="55">
        <v>6046</v>
      </c>
      <c r="P1296" s="55">
        <v>7610</v>
      </c>
      <c r="Q1296" s="56">
        <f t="shared" si="84"/>
        <v>303557</v>
      </c>
      <c r="R1296" s="56">
        <v>4760</v>
      </c>
      <c r="S1296" s="56">
        <v>9252</v>
      </c>
      <c r="T1296" s="56">
        <v>58496</v>
      </c>
      <c r="U1296" s="56">
        <v>0</v>
      </c>
      <c r="V1296" s="88">
        <f t="shared" si="85"/>
        <v>72508</v>
      </c>
      <c r="W1296" s="56">
        <v>9064</v>
      </c>
      <c r="X1296" s="56">
        <v>8414</v>
      </c>
      <c r="Y1296" s="56">
        <v>32791</v>
      </c>
      <c r="Z1296" s="56">
        <v>55273</v>
      </c>
      <c r="AA1296" s="88">
        <f t="shared" si="86"/>
        <v>105542</v>
      </c>
      <c r="AB1296" s="56">
        <v>37691</v>
      </c>
      <c r="AC1296" s="56">
        <v>-891</v>
      </c>
      <c r="AD1296" s="56">
        <f t="shared" si="87"/>
        <v>36800</v>
      </c>
      <c r="AE1296" s="56">
        <v>-11187</v>
      </c>
      <c r="AF1296" s="88">
        <v>25613</v>
      </c>
      <c r="AG1296" s="56"/>
      <c r="AH1296" s="56"/>
      <c r="AI1296" s="56"/>
    </row>
    <row r="1297" spans="1:35">
      <c r="A1297" s="4"/>
      <c r="B1297" s="2">
        <v>5</v>
      </c>
      <c r="C1297" s="4" t="s">
        <v>3532</v>
      </c>
      <c r="D1297" s="18" t="s">
        <v>3845</v>
      </c>
      <c r="E1297" s="18" t="s">
        <v>3846</v>
      </c>
      <c r="F1297" s="18"/>
      <c r="G1297" s="19" t="s">
        <v>3847</v>
      </c>
      <c r="H1297" s="34">
        <v>0</v>
      </c>
      <c r="I1297" s="55">
        <v>273316</v>
      </c>
      <c r="J1297" s="55">
        <v>0</v>
      </c>
      <c r="K1297" s="55">
        <v>0</v>
      </c>
      <c r="L1297" s="55">
        <v>-40357</v>
      </c>
      <c r="M1297" s="55">
        <v>0</v>
      </c>
      <c r="N1297" s="87">
        <v>0</v>
      </c>
      <c r="O1297" s="55">
        <v>0</v>
      </c>
      <c r="P1297" s="55">
        <v>-232959</v>
      </c>
      <c r="Q1297" s="56">
        <f t="shared" si="84"/>
        <v>0</v>
      </c>
      <c r="R1297" s="56">
        <v>0</v>
      </c>
      <c r="S1297" s="56">
        <v>0</v>
      </c>
      <c r="T1297" s="56">
        <v>0</v>
      </c>
      <c r="U1297" s="56">
        <v>110100</v>
      </c>
      <c r="V1297" s="88">
        <f t="shared" si="85"/>
        <v>110100</v>
      </c>
      <c r="W1297" s="56">
        <v>0</v>
      </c>
      <c r="X1297" s="56">
        <v>0</v>
      </c>
      <c r="Y1297" s="56">
        <v>0</v>
      </c>
      <c r="Z1297" s="56">
        <v>199984</v>
      </c>
      <c r="AA1297" s="88">
        <f t="shared" si="86"/>
        <v>199984</v>
      </c>
      <c r="AB1297" s="56">
        <v>-40357</v>
      </c>
      <c r="AC1297" s="56">
        <v>40357</v>
      </c>
      <c r="AD1297" s="56">
        <f t="shared" si="87"/>
        <v>0</v>
      </c>
      <c r="AE1297" s="56">
        <v>-12190</v>
      </c>
      <c r="AF1297" s="88">
        <v>-12190</v>
      </c>
      <c r="AG1297" s="56"/>
      <c r="AH1297" s="56"/>
      <c r="AI1297" s="56"/>
    </row>
    <row r="1298" spans="1:35">
      <c r="A1298" s="4"/>
      <c r="B1298" s="2">
        <v>5</v>
      </c>
      <c r="C1298" s="4" t="s">
        <v>3532</v>
      </c>
      <c r="D1298" s="18" t="s">
        <v>3848</v>
      </c>
      <c r="E1298" s="18" t="s">
        <v>3849</v>
      </c>
      <c r="F1298" s="18"/>
      <c r="G1298" s="19" t="s">
        <v>3850</v>
      </c>
      <c r="H1298" s="34">
        <v>3.3644784999999999E-5</v>
      </c>
      <c r="I1298" s="55">
        <v>1053355</v>
      </c>
      <c r="J1298" s="55">
        <v>-106898</v>
      </c>
      <c r="K1298" s="55">
        <v>-213</v>
      </c>
      <c r="L1298" s="55">
        <v>172527</v>
      </c>
      <c r="M1298" s="55">
        <v>10716</v>
      </c>
      <c r="N1298" s="87">
        <v>0</v>
      </c>
      <c r="O1298" s="55">
        <v>25325</v>
      </c>
      <c r="P1298" s="55">
        <v>116574</v>
      </c>
      <c r="Q1298" s="56">
        <f t="shared" si="84"/>
        <v>1271386</v>
      </c>
      <c r="R1298" s="56">
        <v>19935</v>
      </c>
      <c r="S1298" s="56">
        <v>38750</v>
      </c>
      <c r="T1298" s="56">
        <v>244998</v>
      </c>
      <c r="U1298" s="56">
        <v>661707</v>
      </c>
      <c r="V1298" s="88">
        <f t="shared" si="85"/>
        <v>965390</v>
      </c>
      <c r="W1298" s="56">
        <v>37963</v>
      </c>
      <c r="X1298" s="56">
        <v>35241</v>
      </c>
      <c r="Y1298" s="56">
        <v>137340</v>
      </c>
      <c r="Z1298" s="56">
        <v>26</v>
      </c>
      <c r="AA1298" s="88">
        <f t="shared" si="86"/>
        <v>210570</v>
      </c>
      <c r="AB1298" s="56">
        <v>172527</v>
      </c>
      <c r="AC1298" s="56">
        <v>-18398</v>
      </c>
      <c r="AD1298" s="56">
        <f t="shared" si="87"/>
        <v>154129</v>
      </c>
      <c r="AE1298" s="56">
        <v>128793</v>
      </c>
      <c r="AF1298" s="88">
        <v>282922</v>
      </c>
      <c r="AG1298" s="56"/>
      <c r="AH1298" s="56"/>
      <c r="AI1298" s="56"/>
    </row>
    <row r="1299" spans="1:35">
      <c r="A1299" s="4"/>
      <c r="B1299" s="2">
        <v>5</v>
      </c>
      <c r="C1299" s="4" t="s">
        <v>3532</v>
      </c>
      <c r="D1299" s="18" t="s">
        <v>3851</v>
      </c>
      <c r="E1299" s="18" t="s">
        <v>3852</v>
      </c>
      <c r="F1299" s="18"/>
      <c r="G1299" s="19" t="s">
        <v>3853</v>
      </c>
      <c r="H1299" s="34">
        <v>7.482564E-6</v>
      </c>
      <c r="I1299" s="55">
        <v>244083</v>
      </c>
      <c r="J1299" s="55">
        <v>-23774</v>
      </c>
      <c r="K1299" s="55">
        <v>-47</v>
      </c>
      <c r="L1299" s="55">
        <v>36921</v>
      </c>
      <c r="M1299" s="55">
        <v>2383</v>
      </c>
      <c r="N1299" s="87">
        <v>0</v>
      </c>
      <c r="O1299" s="55">
        <v>5632</v>
      </c>
      <c r="P1299" s="55">
        <v>17557</v>
      </c>
      <c r="Q1299" s="56">
        <f t="shared" si="84"/>
        <v>282755</v>
      </c>
      <c r="R1299" s="56">
        <v>4434</v>
      </c>
      <c r="S1299" s="56">
        <v>8618</v>
      </c>
      <c r="T1299" s="56">
        <v>54487</v>
      </c>
      <c r="U1299" s="56">
        <v>122175</v>
      </c>
      <c r="V1299" s="88">
        <f t="shared" si="85"/>
        <v>189714</v>
      </c>
      <c r="W1299" s="56">
        <v>8443</v>
      </c>
      <c r="X1299" s="56">
        <v>7838</v>
      </c>
      <c r="Y1299" s="56">
        <v>30544</v>
      </c>
      <c r="Z1299" s="56">
        <v>10</v>
      </c>
      <c r="AA1299" s="88">
        <f t="shared" si="86"/>
        <v>46835</v>
      </c>
      <c r="AB1299" s="56">
        <v>36921</v>
      </c>
      <c r="AC1299" s="56">
        <v>-2643</v>
      </c>
      <c r="AD1299" s="56">
        <f t="shared" si="87"/>
        <v>34278</v>
      </c>
      <c r="AE1299" s="56">
        <v>23876</v>
      </c>
      <c r="AF1299" s="88">
        <v>58154</v>
      </c>
      <c r="AG1299" s="56"/>
      <c r="AH1299" s="56"/>
      <c r="AI1299" s="56"/>
    </row>
    <row r="1300" spans="1:35">
      <c r="A1300" s="4"/>
      <c r="B1300" s="2">
        <v>5</v>
      </c>
      <c r="C1300" s="4" t="s">
        <v>3532</v>
      </c>
      <c r="D1300" s="18" t="s">
        <v>3854</v>
      </c>
      <c r="E1300" s="18" t="s">
        <v>3855</v>
      </c>
      <c r="F1300" s="18"/>
      <c r="G1300" s="19" t="s">
        <v>3856</v>
      </c>
      <c r="H1300" s="34">
        <v>1.5718923999999999E-5</v>
      </c>
      <c r="I1300" s="55">
        <v>662399</v>
      </c>
      <c r="J1300" s="55">
        <v>-49943</v>
      </c>
      <c r="K1300" s="55">
        <v>-99</v>
      </c>
      <c r="L1300" s="55">
        <v>55463</v>
      </c>
      <c r="M1300" s="55">
        <v>5007</v>
      </c>
      <c r="N1300" s="87">
        <v>0</v>
      </c>
      <c r="O1300" s="55">
        <v>11832</v>
      </c>
      <c r="P1300" s="55">
        <v>-90664</v>
      </c>
      <c r="Q1300" s="56">
        <f t="shared" si="84"/>
        <v>593995</v>
      </c>
      <c r="R1300" s="56">
        <v>9314</v>
      </c>
      <c r="S1300" s="56">
        <v>18104</v>
      </c>
      <c r="T1300" s="56">
        <v>114464</v>
      </c>
      <c r="U1300" s="56">
        <v>240131</v>
      </c>
      <c r="V1300" s="88">
        <f t="shared" si="85"/>
        <v>382013</v>
      </c>
      <c r="W1300" s="56">
        <v>17736</v>
      </c>
      <c r="X1300" s="56">
        <v>16465</v>
      </c>
      <c r="Y1300" s="56">
        <v>64165</v>
      </c>
      <c r="Z1300" s="56">
        <v>39408</v>
      </c>
      <c r="AA1300" s="88">
        <f t="shared" si="86"/>
        <v>137774</v>
      </c>
      <c r="AB1300" s="56">
        <v>55463</v>
      </c>
      <c r="AC1300" s="56">
        <v>16547</v>
      </c>
      <c r="AD1300" s="56">
        <f t="shared" si="87"/>
        <v>72010</v>
      </c>
      <c r="AE1300" s="56">
        <v>42147</v>
      </c>
      <c r="AF1300" s="88">
        <v>114157</v>
      </c>
      <c r="AG1300" s="56"/>
      <c r="AH1300" s="56"/>
      <c r="AI1300" s="56"/>
    </row>
    <row r="1301" spans="1:35">
      <c r="A1301" s="4"/>
      <c r="B1301" s="2">
        <v>5</v>
      </c>
      <c r="C1301" s="4" t="s">
        <v>3532</v>
      </c>
      <c r="D1301" s="18" t="s">
        <v>3857</v>
      </c>
      <c r="E1301" s="18" t="s">
        <v>3858</v>
      </c>
      <c r="F1301" s="18"/>
      <c r="G1301" s="19" t="s">
        <v>3859</v>
      </c>
      <c r="H1301" s="34">
        <v>1.6663764999999999E-5</v>
      </c>
      <c r="I1301" s="55">
        <v>667736</v>
      </c>
      <c r="J1301" s="55">
        <v>-52945</v>
      </c>
      <c r="K1301" s="55">
        <v>-105</v>
      </c>
      <c r="L1301" s="55">
        <v>63888</v>
      </c>
      <c r="M1301" s="55">
        <v>5308</v>
      </c>
      <c r="N1301" s="87">
        <v>0</v>
      </c>
      <c r="O1301" s="55">
        <v>12543</v>
      </c>
      <c r="P1301" s="55">
        <v>-66726</v>
      </c>
      <c r="Q1301" s="56">
        <f t="shared" si="84"/>
        <v>629699</v>
      </c>
      <c r="R1301" s="56">
        <v>9874</v>
      </c>
      <c r="S1301" s="56">
        <v>19192</v>
      </c>
      <c r="T1301" s="56">
        <v>121344</v>
      </c>
      <c r="U1301" s="56">
        <v>70443</v>
      </c>
      <c r="V1301" s="88">
        <f t="shared" si="85"/>
        <v>220853</v>
      </c>
      <c r="W1301" s="56">
        <v>18802</v>
      </c>
      <c r="X1301" s="56">
        <v>17454</v>
      </c>
      <c r="Y1301" s="56">
        <v>68022</v>
      </c>
      <c r="Z1301" s="56">
        <v>49746</v>
      </c>
      <c r="AA1301" s="88">
        <f t="shared" si="86"/>
        <v>154024</v>
      </c>
      <c r="AB1301" s="56">
        <v>63888</v>
      </c>
      <c r="AC1301" s="56">
        <v>12450</v>
      </c>
      <c r="AD1301" s="56">
        <f t="shared" si="87"/>
        <v>76338</v>
      </c>
      <c r="AE1301" s="56">
        <v>5743</v>
      </c>
      <c r="AF1301" s="88">
        <v>82081</v>
      </c>
      <c r="AG1301" s="56"/>
      <c r="AH1301" s="56"/>
      <c r="AI1301" s="56"/>
    </row>
    <row r="1302" spans="1:35">
      <c r="A1302" s="4"/>
      <c r="B1302" s="2">
        <v>5</v>
      </c>
      <c r="C1302" s="4" t="s">
        <v>3532</v>
      </c>
      <c r="D1302" s="18" t="s">
        <v>3860</v>
      </c>
      <c r="E1302" s="18" t="s">
        <v>3861</v>
      </c>
      <c r="F1302" s="18"/>
      <c r="G1302" s="19" t="s">
        <v>3862</v>
      </c>
      <c r="H1302" s="34">
        <v>1.2448488999999999E-5</v>
      </c>
      <c r="I1302" s="55">
        <v>442177</v>
      </c>
      <c r="J1302" s="55">
        <v>-39552</v>
      </c>
      <c r="K1302" s="55">
        <v>-79</v>
      </c>
      <c r="L1302" s="55">
        <v>56091</v>
      </c>
      <c r="M1302" s="55">
        <v>3965</v>
      </c>
      <c r="N1302" s="87">
        <v>0</v>
      </c>
      <c r="O1302" s="55">
        <v>9370</v>
      </c>
      <c r="P1302" s="55">
        <v>-1562</v>
      </c>
      <c r="Q1302" s="56">
        <f t="shared" si="84"/>
        <v>470410</v>
      </c>
      <c r="R1302" s="56">
        <v>7376</v>
      </c>
      <c r="S1302" s="56">
        <v>14337</v>
      </c>
      <c r="T1302" s="56">
        <v>90649</v>
      </c>
      <c r="U1302" s="56">
        <v>248948</v>
      </c>
      <c r="V1302" s="88">
        <f t="shared" si="85"/>
        <v>361310</v>
      </c>
      <c r="W1302" s="56">
        <v>14046</v>
      </c>
      <c r="X1302" s="56">
        <v>13039</v>
      </c>
      <c r="Y1302" s="56">
        <v>50815</v>
      </c>
      <c r="Z1302" s="56">
        <v>0</v>
      </c>
      <c r="AA1302" s="88">
        <f t="shared" si="86"/>
        <v>77900</v>
      </c>
      <c r="AB1302" s="56">
        <v>56091</v>
      </c>
      <c r="AC1302" s="56">
        <v>936</v>
      </c>
      <c r="AD1302" s="56">
        <f t="shared" si="87"/>
        <v>57027</v>
      </c>
      <c r="AE1302" s="56">
        <v>49719</v>
      </c>
      <c r="AF1302" s="88">
        <v>106746</v>
      </c>
      <c r="AG1302" s="56"/>
      <c r="AH1302" s="56"/>
      <c r="AI1302" s="56"/>
    </row>
    <row r="1303" spans="1:35">
      <c r="A1303" s="4"/>
      <c r="B1303" s="2">
        <v>5</v>
      </c>
      <c r="C1303" s="4" t="s">
        <v>3532</v>
      </c>
      <c r="D1303" s="18" t="s">
        <v>3863</v>
      </c>
      <c r="E1303" s="18" t="s">
        <v>3864</v>
      </c>
      <c r="F1303" s="18"/>
      <c r="G1303" s="19" t="s">
        <v>4204</v>
      </c>
      <c r="H1303" s="34">
        <v>3.0377497E-5</v>
      </c>
      <c r="I1303" s="55">
        <v>1118609</v>
      </c>
      <c r="J1303" s="55">
        <v>-96517</v>
      </c>
      <c r="K1303" s="55">
        <v>-192</v>
      </c>
      <c r="L1303" s="55">
        <v>131032</v>
      </c>
      <c r="M1303" s="55">
        <v>9675</v>
      </c>
      <c r="N1303" s="87">
        <v>0</v>
      </c>
      <c r="O1303" s="55">
        <v>22866</v>
      </c>
      <c r="P1303" s="55">
        <v>-37553</v>
      </c>
      <c r="Q1303" s="56">
        <f t="shared" si="84"/>
        <v>1147920</v>
      </c>
      <c r="R1303" s="56">
        <v>17999</v>
      </c>
      <c r="S1303" s="56">
        <v>34987</v>
      </c>
      <c r="T1303" s="56">
        <v>221206</v>
      </c>
      <c r="U1303" s="56">
        <v>286556</v>
      </c>
      <c r="V1303" s="88">
        <f t="shared" si="85"/>
        <v>560748</v>
      </c>
      <c r="W1303" s="56">
        <v>34276</v>
      </c>
      <c r="X1303" s="56">
        <v>31819</v>
      </c>
      <c r="Y1303" s="56">
        <v>124002</v>
      </c>
      <c r="Z1303" s="56">
        <v>80</v>
      </c>
      <c r="AA1303" s="88">
        <f t="shared" si="86"/>
        <v>190177</v>
      </c>
      <c r="AB1303" s="56">
        <v>131032</v>
      </c>
      <c r="AC1303" s="56">
        <v>8130</v>
      </c>
      <c r="AD1303" s="56">
        <f t="shared" si="87"/>
        <v>139162</v>
      </c>
      <c r="AE1303" s="56">
        <v>57908</v>
      </c>
      <c r="AF1303" s="88">
        <v>197070</v>
      </c>
      <c r="AG1303" s="56"/>
      <c r="AH1303" s="56"/>
      <c r="AI1303" s="56"/>
    </row>
    <row r="1304" spans="1:35">
      <c r="A1304" s="4"/>
      <c r="B1304" s="2">
        <v>5</v>
      </c>
      <c r="C1304" s="4" t="s">
        <v>3532</v>
      </c>
      <c r="D1304" s="18" t="s">
        <v>3865</v>
      </c>
      <c r="E1304" s="18" t="s">
        <v>3866</v>
      </c>
      <c r="F1304" s="18"/>
      <c r="G1304" s="19" t="s">
        <v>3867</v>
      </c>
      <c r="H1304" s="34">
        <v>5.1697485999999999E-5</v>
      </c>
      <c r="I1304" s="55">
        <v>1117548</v>
      </c>
      <c r="J1304" s="55">
        <v>-164256</v>
      </c>
      <c r="K1304" s="55">
        <v>-327</v>
      </c>
      <c r="L1304" s="55">
        <v>339076</v>
      </c>
      <c r="M1304" s="55">
        <v>16466</v>
      </c>
      <c r="N1304" s="87">
        <v>0</v>
      </c>
      <c r="O1304" s="55">
        <v>38913</v>
      </c>
      <c r="P1304" s="55">
        <v>606151</v>
      </c>
      <c r="Q1304" s="56">
        <f t="shared" si="84"/>
        <v>1953571</v>
      </c>
      <c r="R1304" s="56">
        <v>30632</v>
      </c>
      <c r="S1304" s="56">
        <v>59541</v>
      </c>
      <c r="T1304" s="56">
        <v>376456</v>
      </c>
      <c r="U1304" s="56">
        <v>990165</v>
      </c>
      <c r="V1304" s="88">
        <f t="shared" si="85"/>
        <v>1456794</v>
      </c>
      <c r="W1304" s="56">
        <v>58332</v>
      </c>
      <c r="X1304" s="56">
        <v>54150</v>
      </c>
      <c r="Y1304" s="56">
        <v>211031</v>
      </c>
      <c r="Z1304" s="56">
        <v>61</v>
      </c>
      <c r="AA1304" s="88">
        <f t="shared" si="86"/>
        <v>323574</v>
      </c>
      <c r="AB1304" s="56">
        <v>339076</v>
      </c>
      <c r="AC1304" s="56">
        <v>-102246</v>
      </c>
      <c r="AD1304" s="56">
        <f t="shared" si="87"/>
        <v>236830</v>
      </c>
      <c r="AE1304" s="56">
        <v>182163</v>
      </c>
      <c r="AF1304" s="88">
        <v>418993</v>
      </c>
      <c r="AG1304" s="56"/>
      <c r="AH1304" s="56"/>
      <c r="AI1304" s="56"/>
    </row>
    <row r="1305" spans="1:35">
      <c r="A1305" s="4"/>
      <c r="B1305" s="2">
        <v>5</v>
      </c>
      <c r="C1305" s="4" t="s">
        <v>3532</v>
      </c>
      <c r="D1305" s="18" t="s">
        <v>3868</v>
      </c>
      <c r="E1305" s="18" t="s">
        <v>3869</v>
      </c>
      <c r="F1305" s="18"/>
      <c r="G1305" s="19" t="s">
        <v>3870</v>
      </c>
      <c r="H1305" s="34">
        <v>6.476664E-6</v>
      </c>
      <c r="I1305" s="55">
        <v>356809</v>
      </c>
      <c r="J1305" s="55">
        <v>-20578</v>
      </c>
      <c r="K1305" s="55">
        <v>-41</v>
      </c>
      <c r="L1305" s="55">
        <v>10468</v>
      </c>
      <c r="M1305" s="55">
        <v>2063</v>
      </c>
      <c r="N1305" s="87">
        <v>0</v>
      </c>
      <c r="O1305" s="55">
        <v>4875</v>
      </c>
      <c r="P1305" s="55">
        <v>-108852</v>
      </c>
      <c r="Q1305" s="56">
        <f t="shared" si="84"/>
        <v>244744</v>
      </c>
      <c r="R1305" s="56">
        <v>3838</v>
      </c>
      <c r="S1305" s="56">
        <v>7459</v>
      </c>
      <c r="T1305" s="56">
        <v>47162</v>
      </c>
      <c r="U1305" s="56">
        <v>105597</v>
      </c>
      <c r="V1305" s="88">
        <f t="shared" si="85"/>
        <v>164056</v>
      </c>
      <c r="W1305" s="56">
        <v>7308</v>
      </c>
      <c r="X1305" s="56">
        <v>6784</v>
      </c>
      <c r="Y1305" s="56">
        <v>26438</v>
      </c>
      <c r="Z1305" s="56">
        <v>82903</v>
      </c>
      <c r="AA1305" s="88">
        <f t="shared" si="86"/>
        <v>123433</v>
      </c>
      <c r="AB1305" s="56">
        <v>10468</v>
      </c>
      <c r="AC1305" s="56">
        <v>19202</v>
      </c>
      <c r="AD1305" s="56">
        <f t="shared" si="87"/>
        <v>29670</v>
      </c>
      <c r="AE1305" s="56">
        <v>7173</v>
      </c>
      <c r="AF1305" s="88">
        <v>36843</v>
      </c>
      <c r="AG1305" s="56"/>
      <c r="AH1305" s="56"/>
      <c r="AI1305" s="56"/>
    </row>
    <row r="1306" spans="1:35">
      <c r="A1306" s="4"/>
      <c r="B1306" s="2">
        <v>5</v>
      </c>
      <c r="C1306" s="4" t="s">
        <v>3532</v>
      </c>
      <c r="D1306" s="18" t="s">
        <v>3871</v>
      </c>
      <c r="E1306" s="18" t="s">
        <v>3872</v>
      </c>
      <c r="F1306" s="18"/>
      <c r="G1306" s="19" t="s">
        <v>3873</v>
      </c>
      <c r="H1306" s="34">
        <v>0</v>
      </c>
      <c r="I1306" s="55">
        <v>367874</v>
      </c>
      <c r="J1306" s="55">
        <v>0</v>
      </c>
      <c r="K1306" s="55">
        <v>0</v>
      </c>
      <c r="L1306" s="55">
        <v>-54320</v>
      </c>
      <c r="M1306" s="55">
        <v>0</v>
      </c>
      <c r="N1306" s="87">
        <v>0</v>
      </c>
      <c r="O1306" s="55">
        <v>0</v>
      </c>
      <c r="P1306" s="55">
        <v>-313554</v>
      </c>
      <c r="Q1306" s="56">
        <f t="shared" si="84"/>
        <v>0</v>
      </c>
      <c r="R1306" s="56">
        <v>0</v>
      </c>
      <c r="S1306" s="56">
        <v>0</v>
      </c>
      <c r="T1306" s="56">
        <v>0</v>
      </c>
      <c r="U1306" s="56">
        <v>32572</v>
      </c>
      <c r="V1306" s="88">
        <f t="shared" si="85"/>
        <v>32572</v>
      </c>
      <c r="W1306" s="56">
        <v>0</v>
      </c>
      <c r="X1306" s="56">
        <v>0</v>
      </c>
      <c r="Y1306" s="56">
        <v>0</v>
      </c>
      <c r="Z1306" s="56">
        <v>291720</v>
      </c>
      <c r="AA1306" s="88">
        <f t="shared" si="86"/>
        <v>291720</v>
      </c>
      <c r="AB1306" s="56">
        <v>-54320</v>
      </c>
      <c r="AC1306" s="56">
        <v>54320</v>
      </c>
      <c r="AD1306" s="56">
        <f t="shared" si="87"/>
        <v>0</v>
      </c>
      <c r="AE1306" s="56">
        <v>-43898</v>
      </c>
      <c r="AF1306" s="88">
        <v>-43898</v>
      </c>
      <c r="AG1306" s="56"/>
      <c r="AH1306" s="56"/>
      <c r="AI1306" s="56"/>
    </row>
    <row r="1307" spans="1:35">
      <c r="A1307" s="4"/>
      <c r="B1307" s="2">
        <v>5</v>
      </c>
      <c r="C1307" s="4" t="s">
        <v>3532</v>
      </c>
      <c r="D1307" s="18" t="s">
        <v>3874</v>
      </c>
      <c r="E1307" s="18" t="s">
        <v>3875</v>
      </c>
      <c r="F1307" s="18"/>
      <c r="G1307" s="19" t="s">
        <v>3876</v>
      </c>
      <c r="H1307" s="34">
        <v>9.1629460000000008E-6</v>
      </c>
      <c r="I1307" s="55">
        <v>330157</v>
      </c>
      <c r="J1307" s="55">
        <v>-29113</v>
      </c>
      <c r="K1307" s="55">
        <v>-58</v>
      </c>
      <c r="L1307" s="55">
        <v>40596</v>
      </c>
      <c r="M1307" s="55">
        <v>2918</v>
      </c>
      <c r="N1307" s="87">
        <v>0</v>
      </c>
      <c r="O1307" s="55">
        <v>6897</v>
      </c>
      <c r="P1307" s="55">
        <v>-5143</v>
      </c>
      <c r="Q1307" s="56">
        <f t="shared" si="84"/>
        <v>346254</v>
      </c>
      <c r="R1307" s="56">
        <v>5429</v>
      </c>
      <c r="S1307" s="56">
        <v>10553</v>
      </c>
      <c r="T1307" s="56">
        <v>66724</v>
      </c>
      <c r="U1307" s="56">
        <v>99373</v>
      </c>
      <c r="V1307" s="88">
        <f t="shared" si="85"/>
        <v>182079</v>
      </c>
      <c r="W1307" s="56">
        <v>10339</v>
      </c>
      <c r="X1307" s="56">
        <v>9598</v>
      </c>
      <c r="Y1307" s="56">
        <v>37404</v>
      </c>
      <c r="Z1307" s="56">
        <v>21</v>
      </c>
      <c r="AA1307" s="88">
        <f t="shared" si="86"/>
        <v>57362</v>
      </c>
      <c r="AB1307" s="56">
        <v>40596</v>
      </c>
      <c r="AC1307" s="56">
        <v>1380</v>
      </c>
      <c r="AD1307" s="56">
        <f t="shared" si="87"/>
        <v>41976</v>
      </c>
      <c r="AE1307" s="56">
        <v>19890</v>
      </c>
      <c r="AF1307" s="88">
        <v>61866</v>
      </c>
      <c r="AG1307" s="56"/>
      <c r="AH1307" s="56"/>
      <c r="AI1307" s="56"/>
    </row>
    <row r="1308" spans="1:35">
      <c r="A1308" s="4"/>
      <c r="B1308" s="2">
        <v>5</v>
      </c>
      <c r="C1308" s="4" t="s">
        <v>3532</v>
      </c>
      <c r="D1308" s="18" t="s">
        <v>3877</v>
      </c>
      <c r="E1308" s="18" t="s">
        <v>3878</v>
      </c>
      <c r="F1308" s="18"/>
      <c r="G1308" s="19" t="s">
        <v>3879</v>
      </c>
      <c r="H1308" s="34">
        <v>3.4703560999999998E-5</v>
      </c>
      <c r="I1308" s="55">
        <v>1081280</v>
      </c>
      <c r="J1308" s="55">
        <v>-110262</v>
      </c>
      <c r="K1308" s="55">
        <v>-219</v>
      </c>
      <c r="L1308" s="55">
        <v>178728</v>
      </c>
      <c r="M1308" s="55">
        <v>11053</v>
      </c>
      <c r="N1308" s="87">
        <v>0</v>
      </c>
      <c r="O1308" s="55">
        <v>26122</v>
      </c>
      <c r="P1308" s="55">
        <v>124694</v>
      </c>
      <c r="Q1308" s="56">
        <f t="shared" si="84"/>
        <v>1311396</v>
      </c>
      <c r="R1308" s="56">
        <v>20562</v>
      </c>
      <c r="S1308" s="56">
        <v>39969</v>
      </c>
      <c r="T1308" s="56">
        <v>252708</v>
      </c>
      <c r="U1308" s="56">
        <v>476792</v>
      </c>
      <c r="V1308" s="88">
        <f t="shared" si="85"/>
        <v>790031</v>
      </c>
      <c r="W1308" s="56">
        <v>39158</v>
      </c>
      <c r="X1308" s="56">
        <v>36350</v>
      </c>
      <c r="Y1308" s="56">
        <v>141661</v>
      </c>
      <c r="Z1308" s="56">
        <v>69</v>
      </c>
      <c r="AA1308" s="88">
        <f t="shared" si="86"/>
        <v>217238</v>
      </c>
      <c r="AB1308" s="56">
        <v>178728</v>
      </c>
      <c r="AC1308" s="56">
        <v>-19748</v>
      </c>
      <c r="AD1308" s="56">
        <f t="shared" si="87"/>
        <v>158980</v>
      </c>
      <c r="AE1308" s="56">
        <v>91795</v>
      </c>
      <c r="AF1308" s="88">
        <v>250775</v>
      </c>
      <c r="AG1308" s="56"/>
      <c r="AH1308" s="56"/>
      <c r="AI1308" s="56"/>
    </row>
    <row r="1309" spans="1:35">
      <c r="A1309" s="4"/>
      <c r="B1309" s="2">
        <v>5</v>
      </c>
      <c r="C1309" s="4" t="s">
        <v>3532</v>
      </c>
      <c r="D1309" s="18" t="s">
        <v>3880</v>
      </c>
      <c r="E1309" s="18" t="s">
        <v>3881</v>
      </c>
      <c r="F1309" s="18"/>
      <c r="G1309" s="19" t="s">
        <v>3882</v>
      </c>
      <c r="H1309" s="34">
        <v>3.7025377999999999E-5</v>
      </c>
      <c r="I1309" s="55">
        <v>1387471</v>
      </c>
      <c r="J1309" s="55">
        <v>-117639</v>
      </c>
      <c r="K1309" s="55">
        <v>-234</v>
      </c>
      <c r="L1309" s="55">
        <v>156156</v>
      </c>
      <c r="M1309" s="55">
        <v>11792</v>
      </c>
      <c r="N1309" s="87">
        <v>0</v>
      </c>
      <c r="O1309" s="55">
        <v>27870</v>
      </c>
      <c r="P1309" s="55">
        <v>-66282</v>
      </c>
      <c r="Q1309" s="56">
        <f t="shared" si="84"/>
        <v>1399134</v>
      </c>
      <c r="R1309" s="56">
        <v>21938</v>
      </c>
      <c r="S1309" s="56">
        <v>42643</v>
      </c>
      <c r="T1309" s="56">
        <v>269615</v>
      </c>
      <c r="U1309" s="56">
        <v>444345</v>
      </c>
      <c r="V1309" s="88">
        <f t="shared" si="85"/>
        <v>778541</v>
      </c>
      <c r="W1309" s="56">
        <v>41777</v>
      </c>
      <c r="X1309" s="56">
        <v>38782</v>
      </c>
      <c r="Y1309" s="56">
        <v>151139</v>
      </c>
      <c r="Z1309" s="56">
        <v>78</v>
      </c>
      <c r="AA1309" s="88">
        <f t="shared" si="86"/>
        <v>231776</v>
      </c>
      <c r="AB1309" s="56">
        <v>156156</v>
      </c>
      <c r="AC1309" s="56">
        <v>13460</v>
      </c>
      <c r="AD1309" s="56">
        <f t="shared" si="87"/>
        <v>169616</v>
      </c>
      <c r="AE1309" s="56">
        <v>90003</v>
      </c>
      <c r="AF1309" s="88">
        <v>259619</v>
      </c>
      <c r="AG1309" s="56"/>
      <c r="AH1309" s="56"/>
      <c r="AI1309" s="56"/>
    </row>
    <row r="1310" spans="1:35">
      <c r="A1310" s="4"/>
      <c r="B1310" s="2">
        <v>5</v>
      </c>
      <c r="C1310" s="4" t="s">
        <v>3532</v>
      </c>
      <c r="D1310" s="18" t="s">
        <v>3883</v>
      </c>
      <c r="E1310" s="18" t="s">
        <v>3884</v>
      </c>
      <c r="F1310" s="18"/>
      <c r="G1310" s="19" t="s">
        <v>3885</v>
      </c>
      <c r="H1310" s="34">
        <v>4.2101775999999998E-5</v>
      </c>
      <c r="I1310" s="55">
        <v>964276</v>
      </c>
      <c r="J1310" s="55">
        <v>-133768</v>
      </c>
      <c r="K1310" s="55">
        <v>-266</v>
      </c>
      <c r="L1310" s="55">
        <v>268144</v>
      </c>
      <c r="M1310" s="55">
        <v>13409</v>
      </c>
      <c r="N1310" s="87">
        <v>0</v>
      </c>
      <c r="O1310" s="55">
        <v>31690</v>
      </c>
      <c r="P1310" s="55">
        <v>447479</v>
      </c>
      <c r="Q1310" s="56">
        <f t="shared" si="84"/>
        <v>1590964</v>
      </c>
      <c r="R1310" s="56">
        <v>24946</v>
      </c>
      <c r="S1310" s="56">
        <v>48490</v>
      </c>
      <c r="T1310" s="56">
        <v>306581</v>
      </c>
      <c r="U1310" s="56">
        <v>705724</v>
      </c>
      <c r="V1310" s="88">
        <f t="shared" si="85"/>
        <v>1085741</v>
      </c>
      <c r="W1310" s="56">
        <v>47505</v>
      </c>
      <c r="X1310" s="56">
        <v>44099</v>
      </c>
      <c r="Y1310" s="56">
        <v>171861</v>
      </c>
      <c r="Z1310" s="56">
        <v>68</v>
      </c>
      <c r="AA1310" s="88">
        <f t="shared" si="86"/>
        <v>263533</v>
      </c>
      <c r="AB1310" s="56">
        <v>268144</v>
      </c>
      <c r="AC1310" s="56">
        <v>-75273</v>
      </c>
      <c r="AD1310" s="56">
        <f t="shared" si="87"/>
        <v>192871</v>
      </c>
      <c r="AE1310" s="56">
        <v>129450</v>
      </c>
      <c r="AF1310" s="88">
        <v>322321</v>
      </c>
      <c r="AG1310" s="56"/>
      <c r="AH1310" s="56"/>
      <c r="AI1310" s="56"/>
    </row>
    <row r="1311" spans="1:35">
      <c r="A1311" s="4"/>
      <c r="B1311" s="2">
        <v>5</v>
      </c>
      <c r="C1311" s="4" t="s">
        <v>3532</v>
      </c>
      <c r="D1311" s="18" t="s">
        <v>3886</v>
      </c>
      <c r="E1311" s="18" t="s">
        <v>3887</v>
      </c>
      <c r="F1311" s="18"/>
      <c r="G1311" s="19" t="s">
        <v>3888</v>
      </c>
      <c r="H1311" s="34">
        <v>3.5818675000000001E-5</v>
      </c>
      <c r="I1311" s="55">
        <v>1341482</v>
      </c>
      <c r="J1311" s="55">
        <v>-113805</v>
      </c>
      <c r="K1311" s="55">
        <v>-226</v>
      </c>
      <c r="L1311" s="55">
        <v>151180</v>
      </c>
      <c r="M1311" s="55">
        <v>11408</v>
      </c>
      <c r="N1311" s="87">
        <v>0</v>
      </c>
      <c r="O1311" s="55">
        <v>26961</v>
      </c>
      <c r="P1311" s="55">
        <v>-63466</v>
      </c>
      <c r="Q1311" s="56">
        <f t="shared" ref="Q1311:Q1379" si="88">SUM(I1311:K1311,L1311:P1311)</f>
        <v>1353534</v>
      </c>
      <c r="R1311" s="56">
        <v>21223</v>
      </c>
      <c r="S1311" s="56">
        <v>41253</v>
      </c>
      <c r="T1311" s="56">
        <v>260828</v>
      </c>
      <c r="U1311" s="56">
        <v>482431</v>
      </c>
      <c r="V1311" s="88">
        <f t="shared" si="85"/>
        <v>805735</v>
      </c>
      <c r="W1311" s="56">
        <v>40416</v>
      </c>
      <c r="X1311" s="56">
        <v>37518</v>
      </c>
      <c r="Y1311" s="56">
        <v>146213</v>
      </c>
      <c r="Z1311" s="56">
        <v>64</v>
      </c>
      <c r="AA1311" s="88">
        <f t="shared" si="86"/>
        <v>224211</v>
      </c>
      <c r="AB1311" s="56">
        <v>151180</v>
      </c>
      <c r="AC1311" s="56">
        <v>12908</v>
      </c>
      <c r="AD1311" s="56">
        <f t="shared" si="87"/>
        <v>164088</v>
      </c>
      <c r="AE1311" s="56">
        <v>97514</v>
      </c>
      <c r="AF1311" s="88">
        <v>261602</v>
      </c>
      <c r="AG1311" s="56"/>
      <c r="AH1311" s="56"/>
      <c r="AI1311" s="56"/>
    </row>
    <row r="1312" spans="1:35">
      <c r="A1312" s="4"/>
      <c r="B1312" s="2">
        <v>5</v>
      </c>
      <c r="C1312" s="4" t="s">
        <v>3532</v>
      </c>
      <c r="D1312" s="18" t="s">
        <v>3889</v>
      </c>
      <c r="E1312" s="18" t="s">
        <v>3890</v>
      </c>
      <c r="F1312" s="18"/>
      <c r="G1312" s="19" t="s">
        <v>3891</v>
      </c>
      <c r="H1312" s="34">
        <v>2.708944E-6</v>
      </c>
      <c r="I1312" s="55">
        <v>100850</v>
      </c>
      <c r="J1312" s="55">
        <v>-8607</v>
      </c>
      <c r="K1312" s="55">
        <v>-17</v>
      </c>
      <c r="L1312" s="55">
        <v>11523</v>
      </c>
      <c r="M1312" s="55">
        <v>863</v>
      </c>
      <c r="N1312" s="87">
        <v>0</v>
      </c>
      <c r="O1312" s="55">
        <v>2039</v>
      </c>
      <c r="P1312" s="55">
        <v>-4284</v>
      </c>
      <c r="Q1312" s="56">
        <f t="shared" si="88"/>
        <v>102367</v>
      </c>
      <c r="R1312" s="56">
        <v>1605</v>
      </c>
      <c r="S1312" s="56">
        <v>3120</v>
      </c>
      <c r="T1312" s="56">
        <v>19726</v>
      </c>
      <c r="U1312" s="56">
        <v>50553</v>
      </c>
      <c r="V1312" s="88">
        <f t="shared" ref="V1312:V1380" si="89">SUM(R1312:U1312)</f>
        <v>75004</v>
      </c>
      <c r="W1312" s="56">
        <v>3057</v>
      </c>
      <c r="X1312" s="56">
        <v>2837</v>
      </c>
      <c r="Y1312" s="56">
        <v>11058</v>
      </c>
      <c r="Z1312" s="56">
        <v>1</v>
      </c>
      <c r="AA1312" s="88">
        <f t="shared" ref="AA1312:AA1380" si="90">SUM(W1312:Z1312)</f>
        <v>16953</v>
      </c>
      <c r="AB1312" s="56">
        <v>11523</v>
      </c>
      <c r="AC1312" s="56">
        <v>887</v>
      </c>
      <c r="AD1312" s="56">
        <f t="shared" si="87"/>
        <v>12410</v>
      </c>
      <c r="AE1312" s="56">
        <v>10161</v>
      </c>
      <c r="AF1312" s="88">
        <v>22571</v>
      </c>
      <c r="AG1312" s="56"/>
      <c r="AH1312" s="56"/>
      <c r="AI1312" s="56"/>
    </row>
    <row r="1313" spans="1:35">
      <c r="A1313" s="4"/>
      <c r="B1313" s="2">
        <v>5</v>
      </c>
      <c r="C1313" s="4" t="s">
        <v>3532</v>
      </c>
      <c r="D1313" s="18" t="s">
        <v>3892</v>
      </c>
      <c r="E1313" s="18" t="s">
        <v>3893</v>
      </c>
      <c r="F1313" s="18"/>
      <c r="G1313" s="19" t="s">
        <v>3894</v>
      </c>
      <c r="H1313" s="34">
        <v>7.481934E-6</v>
      </c>
      <c r="I1313" s="55">
        <v>303115</v>
      </c>
      <c r="J1313" s="55">
        <v>-23772</v>
      </c>
      <c r="K1313" s="55">
        <v>-47</v>
      </c>
      <c r="L1313" s="55">
        <v>28197</v>
      </c>
      <c r="M1313" s="55">
        <v>2383</v>
      </c>
      <c r="N1313" s="87">
        <v>0</v>
      </c>
      <c r="O1313" s="55">
        <v>5632</v>
      </c>
      <c r="P1313" s="55">
        <v>-32777</v>
      </c>
      <c r="Q1313" s="56">
        <f t="shared" si="88"/>
        <v>282731</v>
      </c>
      <c r="R1313" s="56">
        <v>4433</v>
      </c>
      <c r="S1313" s="56">
        <v>8617</v>
      </c>
      <c r="T1313" s="56">
        <v>54483</v>
      </c>
      <c r="U1313" s="56">
        <v>16052</v>
      </c>
      <c r="V1313" s="88">
        <f t="shared" si="89"/>
        <v>83585</v>
      </c>
      <c r="W1313" s="56">
        <v>8442</v>
      </c>
      <c r="X1313" s="56">
        <v>7837</v>
      </c>
      <c r="Y1313" s="56">
        <v>30542</v>
      </c>
      <c r="Z1313" s="56">
        <v>28052</v>
      </c>
      <c r="AA1313" s="88">
        <f t="shared" si="90"/>
        <v>74873</v>
      </c>
      <c r="AB1313" s="56">
        <v>28197</v>
      </c>
      <c r="AC1313" s="56">
        <v>6078</v>
      </c>
      <c r="AD1313" s="56">
        <f t="shared" si="87"/>
        <v>34275</v>
      </c>
      <c r="AE1313" s="56">
        <v>-1590</v>
      </c>
      <c r="AF1313" s="88">
        <v>32685</v>
      </c>
      <c r="AG1313" s="56"/>
      <c r="AH1313" s="56"/>
      <c r="AI1313" s="56"/>
    </row>
    <row r="1314" spans="1:35">
      <c r="A1314" s="4"/>
      <c r="B1314" s="2">
        <v>5</v>
      </c>
      <c r="C1314" s="4" t="s">
        <v>3532</v>
      </c>
      <c r="D1314" s="18" t="s">
        <v>3895</v>
      </c>
      <c r="E1314" s="18" t="s">
        <v>3896</v>
      </c>
      <c r="F1314" s="18"/>
      <c r="G1314" s="19" t="s">
        <v>3897</v>
      </c>
      <c r="H1314" s="34">
        <v>0</v>
      </c>
      <c r="I1314" s="55">
        <v>2526263</v>
      </c>
      <c r="J1314" s="55">
        <v>0</v>
      </c>
      <c r="K1314" s="55">
        <v>0</v>
      </c>
      <c r="L1314" s="55">
        <v>-373023</v>
      </c>
      <c r="M1314" s="55">
        <v>0</v>
      </c>
      <c r="N1314" s="87">
        <v>0</v>
      </c>
      <c r="O1314" s="55">
        <v>0</v>
      </c>
      <c r="P1314" s="55">
        <v>-2153240</v>
      </c>
      <c r="Q1314" s="56">
        <f t="shared" si="88"/>
        <v>0</v>
      </c>
      <c r="R1314" s="56">
        <v>0</v>
      </c>
      <c r="S1314" s="56">
        <v>0</v>
      </c>
      <c r="T1314" s="56">
        <v>0</v>
      </c>
      <c r="U1314" s="56">
        <v>934174</v>
      </c>
      <c r="V1314" s="88">
        <f t="shared" si="89"/>
        <v>934174</v>
      </c>
      <c r="W1314" s="56">
        <v>0</v>
      </c>
      <c r="X1314" s="56">
        <v>0</v>
      </c>
      <c r="Y1314" s="56">
        <v>0</v>
      </c>
      <c r="Z1314" s="56">
        <v>1864727</v>
      </c>
      <c r="AA1314" s="88">
        <f t="shared" si="90"/>
        <v>1864727</v>
      </c>
      <c r="AB1314" s="56">
        <v>-373023</v>
      </c>
      <c r="AC1314" s="56">
        <v>373023</v>
      </c>
      <c r="AD1314" s="56">
        <f t="shared" ref="AD1314:AD1382" si="91">+AB1314+AC1314</f>
        <v>0</v>
      </c>
      <c r="AE1314" s="56">
        <v>-132516</v>
      </c>
      <c r="AF1314" s="88">
        <v>-132516</v>
      </c>
      <c r="AG1314" s="56"/>
      <c r="AH1314" s="56"/>
      <c r="AI1314" s="56"/>
    </row>
    <row r="1315" spans="1:35">
      <c r="A1315" s="4"/>
      <c r="B1315" s="2">
        <v>5</v>
      </c>
      <c r="C1315" s="4" t="s">
        <v>3532</v>
      </c>
      <c r="D1315" s="18" t="s">
        <v>3898</v>
      </c>
      <c r="E1315" s="18" t="s">
        <v>3899</v>
      </c>
      <c r="F1315" s="18"/>
      <c r="G1315" s="19" t="s">
        <v>3900</v>
      </c>
      <c r="H1315" s="34">
        <v>2.7492301E-5</v>
      </c>
      <c r="I1315" s="55">
        <v>1203198</v>
      </c>
      <c r="J1315" s="55">
        <v>-87350</v>
      </c>
      <c r="K1315" s="55">
        <v>-174</v>
      </c>
      <c r="L1315" s="55">
        <v>90410</v>
      </c>
      <c r="M1315" s="55">
        <v>8756</v>
      </c>
      <c r="N1315" s="87">
        <v>0</v>
      </c>
      <c r="O1315" s="55">
        <v>20694</v>
      </c>
      <c r="P1315" s="55">
        <v>-196641</v>
      </c>
      <c r="Q1315" s="56">
        <f t="shared" si="88"/>
        <v>1038893</v>
      </c>
      <c r="R1315" s="56">
        <v>16290</v>
      </c>
      <c r="S1315" s="56">
        <v>31664</v>
      </c>
      <c r="T1315" s="56">
        <v>200196</v>
      </c>
      <c r="U1315" s="56">
        <v>251746</v>
      </c>
      <c r="V1315" s="88">
        <f t="shared" si="89"/>
        <v>499896</v>
      </c>
      <c r="W1315" s="56">
        <v>31021</v>
      </c>
      <c r="X1315" s="56">
        <v>28797</v>
      </c>
      <c r="Y1315" s="56">
        <v>112225</v>
      </c>
      <c r="Z1315" s="56">
        <v>137852</v>
      </c>
      <c r="AA1315" s="88">
        <f t="shared" si="90"/>
        <v>309895</v>
      </c>
      <c r="AB1315" s="56">
        <v>90410</v>
      </c>
      <c r="AC1315" s="56">
        <v>35534</v>
      </c>
      <c r="AD1315" s="56">
        <f t="shared" si="91"/>
        <v>125944</v>
      </c>
      <c r="AE1315" s="56">
        <v>27457</v>
      </c>
      <c r="AF1315" s="88">
        <v>153401</v>
      </c>
      <c r="AG1315" s="56"/>
      <c r="AH1315" s="56"/>
      <c r="AI1315" s="56"/>
    </row>
    <row r="1316" spans="1:35">
      <c r="A1316" s="4"/>
      <c r="B1316" s="2">
        <v>5</v>
      </c>
      <c r="C1316" s="4" t="s">
        <v>3532</v>
      </c>
      <c r="D1316" s="18" t="s">
        <v>3901</v>
      </c>
      <c r="E1316" s="18" t="s">
        <v>3902</v>
      </c>
      <c r="F1316" s="18"/>
      <c r="G1316" s="19" t="s">
        <v>3903</v>
      </c>
      <c r="H1316" s="34">
        <v>0</v>
      </c>
      <c r="I1316" s="55">
        <v>889585</v>
      </c>
      <c r="J1316" s="55">
        <v>0</v>
      </c>
      <c r="K1316" s="55">
        <v>0</v>
      </c>
      <c r="L1316" s="55">
        <v>-131354</v>
      </c>
      <c r="M1316" s="55">
        <v>0</v>
      </c>
      <c r="N1316" s="87">
        <v>0</v>
      </c>
      <c r="O1316" s="55">
        <v>0</v>
      </c>
      <c r="P1316" s="55">
        <v>-758231</v>
      </c>
      <c r="Q1316" s="56">
        <f t="shared" si="88"/>
        <v>0</v>
      </c>
      <c r="R1316" s="56">
        <v>0</v>
      </c>
      <c r="S1316" s="56">
        <v>0</v>
      </c>
      <c r="T1316" s="56">
        <v>0</v>
      </c>
      <c r="U1316" s="56">
        <v>308588</v>
      </c>
      <c r="V1316" s="88">
        <f t="shared" si="89"/>
        <v>308588</v>
      </c>
      <c r="W1316" s="56">
        <v>0</v>
      </c>
      <c r="X1316" s="56">
        <v>0</v>
      </c>
      <c r="Y1316" s="56">
        <v>0</v>
      </c>
      <c r="Z1316" s="56">
        <v>660607</v>
      </c>
      <c r="AA1316" s="88">
        <f t="shared" si="90"/>
        <v>660607</v>
      </c>
      <c r="AB1316" s="56">
        <v>-131354</v>
      </c>
      <c r="AC1316" s="56">
        <v>131354</v>
      </c>
      <c r="AD1316" s="56">
        <f t="shared" si="91"/>
        <v>0</v>
      </c>
      <c r="AE1316" s="56">
        <v>-51507</v>
      </c>
      <c r="AF1316" s="88">
        <v>-51507</v>
      </c>
      <c r="AG1316" s="56"/>
      <c r="AH1316" s="56"/>
      <c r="AI1316" s="56"/>
    </row>
    <row r="1317" spans="1:35">
      <c r="A1317" s="4"/>
      <c r="B1317" s="2">
        <v>5</v>
      </c>
      <c r="C1317" s="4" t="s">
        <v>3532</v>
      </c>
      <c r="D1317" s="18" t="s">
        <v>3904</v>
      </c>
      <c r="E1317" s="18" t="s">
        <v>3905</v>
      </c>
      <c r="F1317" s="18"/>
      <c r="G1317" s="19" t="s">
        <v>3906</v>
      </c>
      <c r="H1317" s="34">
        <v>3.2566810000000002E-5</v>
      </c>
      <c r="I1317" s="55">
        <v>963958</v>
      </c>
      <c r="J1317" s="55">
        <v>-103473</v>
      </c>
      <c r="K1317" s="55">
        <v>-206</v>
      </c>
      <c r="L1317" s="55">
        <v>175216</v>
      </c>
      <c r="M1317" s="55">
        <v>10372</v>
      </c>
      <c r="N1317" s="87">
        <v>0</v>
      </c>
      <c r="O1317" s="55">
        <v>24514</v>
      </c>
      <c r="P1317" s="55">
        <v>160270</v>
      </c>
      <c r="Q1317" s="56">
        <f t="shared" si="88"/>
        <v>1230651</v>
      </c>
      <c r="R1317" s="56">
        <v>19296</v>
      </c>
      <c r="S1317" s="56">
        <v>37508</v>
      </c>
      <c r="T1317" s="56">
        <v>237148</v>
      </c>
      <c r="U1317" s="56">
        <v>572199</v>
      </c>
      <c r="V1317" s="88">
        <f t="shared" si="89"/>
        <v>866151</v>
      </c>
      <c r="W1317" s="56">
        <v>36747</v>
      </c>
      <c r="X1317" s="56">
        <v>34112</v>
      </c>
      <c r="Y1317" s="56">
        <v>132939</v>
      </c>
      <c r="Z1317" s="56">
        <v>41</v>
      </c>
      <c r="AA1317" s="88">
        <f t="shared" si="90"/>
        <v>203839</v>
      </c>
      <c r="AB1317" s="56">
        <v>175216</v>
      </c>
      <c r="AC1317" s="56">
        <v>-26025</v>
      </c>
      <c r="AD1317" s="56">
        <f t="shared" si="91"/>
        <v>149191</v>
      </c>
      <c r="AE1317" s="56">
        <v>109916</v>
      </c>
      <c r="AF1317" s="88">
        <v>259107</v>
      </c>
      <c r="AG1317" s="56"/>
      <c r="AH1317" s="56"/>
      <c r="AI1317" s="56"/>
    </row>
    <row r="1318" spans="1:35">
      <c r="A1318" s="4"/>
      <c r="B1318" s="2">
        <v>5</v>
      </c>
      <c r="C1318" s="4" t="s">
        <v>3532</v>
      </c>
      <c r="D1318" s="18" t="s">
        <v>3907</v>
      </c>
      <c r="E1318" s="18" t="s">
        <v>3908</v>
      </c>
      <c r="F1318" s="18"/>
      <c r="G1318" s="19" t="s">
        <v>3909</v>
      </c>
      <c r="H1318" s="34">
        <v>2.6915701999999999E-5</v>
      </c>
      <c r="I1318" s="55">
        <v>1208430</v>
      </c>
      <c r="J1318" s="55">
        <v>-85518</v>
      </c>
      <c r="K1318" s="55">
        <v>-170</v>
      </c>
      <c r="L1318" s="55">
        <v>84014</v>
      </c>
      <c r="M1318" s="55">
        <v>8573</v>
      </c>
      <c r="N1318" s="87">
        <v>0</v>
      </c>
      <c r="O1318" s="55">
        <v>20259</v>
      </c>
      <c r="P1318" s="55">
        <v>-218484</v>
      </c>
      <c r="Q1318" s="56">
        <f t="shared" si="88"/>
        <v>1017104</v>
      </c>
      <c r="R1318" s="56">
        <v>15948</v>
      </c>
      <c r="S1318" s="56">
        <v>31000</v>
      </c>
      <c r="T1318" s="56">
        <v>195997</v>
      </c>
      <c r="U1318" s="56">
        <v>0</v>
      </c>
      <c r="V1318" s="88">
        <f t="shared" si="89"/>
        <v>242945</v>
      </c>
      <c r="W1318" s="56">
        <v>30370</v>
      </c>
      <c r="X1318" s="56">
        <v>28193</v>
      </c>
      <c r="Y1318" s="56">
        <v>109871</v>
      </c>
      <c r="Z1318" s="56">
        <v>390809</v>
      </c>
      <c r="AA1318" s="88">
        <f t="shared" si="90"/>
        <v>559243</v>
      </c>
      <c r="AB1318" s="56">
        <v>84014</v>
      </c>
      <c r="AC1318" s="56">
        <v>39289</v>
      </c>
      <c r="AD1318" s="56">
        <f t="shared" si="91"/>
        <v>123303</v>
      </c>
      <c r="AE1318" s="56">
        <v>-72426</v>
      </c>
      <c r="AF1318" s="88">
        <v>50877</v>
      </c>
      <c r="AG1318" s="56"/>
      <c r="AH1318" s="56"/>
      <c r="AI1318" s="56"/>
    </row>
    <row r="1319" spans="1:35">
      <c r="A1319" s="4"/>
      <c r="B1319" s="2">
        <v>5</v>
      </c>
      <c r="C1319" s="4" t="s">
        <v>3532</v>
      </c>
      <c r="D1319" s="18" t="s">
        <v>3910</v>
      </c>
      <c r="E1319" s="18" t="s">
        <v>3911</v>
      </c>
      <c r="F1319" s="18"/>
      <c r="G1319" s="19" t="s">
        <v>3912</v>
      </c>
      <c r="H1319" s="34">
        <v>8.6438501000000005E-5</v>
      </c>
      <c r="I1319" s="55">
        <v>2902833</v>
      </c>
      <c r="J1319" s="55">
        <v>-274637</v>
      </c>
      <c r="K1319" s="55">
        <v>-546</v>
      </c>
      <c r="L1319" s="55">
        <v>414219</v>
      </c>
      <c r="M1319" s="55">
        <v>27530</v>
      </c>
      <c r="N1319" s="87">
        <v>0</v>
      </c>
      <c r="O1319" s="55">
        <v>65062</v>
      </c>
      <c r="P1319" s="55">
        <v>131921</v>
      </c>
      <c r="Q1319" s="56">
        <f t="shared" si="88"/>
        <v>3266382</v>
      </c>
      <c r="R1319" s="56">
        <v>51216</v>
      </c>
      <c r="S1319" s="56">
        <v>99553</v>
      </c>
      <c r="T1319" s="56">
        <v>629436</v>
      </c>
      <c r="U1319" s="56">
        <v>1089445</v>
      </c>
      <c r="V1319" s="88">
        <f t="shared" si="89"/>
        <v>1869650</v>
      </c>
      <c r="W1319" s="56">
        <v>97532</v>
      </c>
      <c r="X1319" s="56">
        <v>90540</v>
      </c>
      <c r="Y1319" s="56">
        <v>352846</v>
      </c>
      <c r="Z1319" s="56">
        <v>183</v>
      </c>
      <c r="AA1319" s="88">
        <f t="shared" si="90"/>
        <v>541101</v>
      </c>
      <c r="AB1319" s="56">
        <v>414219</v>
      </c>
      <c r="AC1319" s="56">
        <v>-18238</v>
      </c>
      <c r="AD1319" s="56">
        <f t="shared" si="91"/>
        <v>395981</v>
      </c>
      <c r="AE1319" s="56">
        <v>213474</v>
      </c>
      <c r="AF1319" s="88">
        <v>609455</v>
      </c>
      <c r="AG1319" s="56"/>
      <c r="AH1319" s="56"/>
      <c r="AI1319" s="56"/>
    </row>
    <row r="1320" spans="1:35">
      <c r="A1320" s="4"/>
      <c r="B1320" s="2">
        <v>5</v>
      </c>
      <c r="C1320" s="4" t="s">
        <v>3532</v>
      </c>
      <c r="D1320" s="18" t="s">
        <v>3913</v>
      </c>
      <c r="E1320" s="18" t="s">
        <v>3914</v>
      </c>
      <c r="F1320" s="18"/>
      <c r="G1320" s="19" t="s">
        <v>3915</v>
      </c>
      <c r="H1320" s="34">
        <v>2.0995179000000001E-5</v>
      </c>
      <c r="I1320" s="55">
        <v>799658</v>
      </c>
      <c r="J1320" s="55">
        <v>-66707</v>
      </c>
      <c r="K1320" s="55">
        <v>-133</v>
      </c>
      <c r="L1320" s="55">
        <v>86644</v>
      </c>
      <c r="M1320" s="55">
        <v>6687</v>
      </c>
      <c r="N1320" s="87">
        <v>0</v>
      </c>
      <c r="O1320" s="55">
        <v>15803</v>
      </c>
      <c r="P1320" s="55">
        <v>-48575</v>
      </c>
      <c r="Q1320" s="56">
        <f t="shared" si="88"/>
        <v>793377</v>
      </c>
      <c r="R1320" s="56">
        <v>12440</v>
      </c>
      <c r="S1320" s="56">
        <v>24181</v>
      </c>
      <c r="T1320" s="56">
        <v>152885</v>
      </c>
      <c r="U1320" s="56">
        <v>193620</v>
      </c>
      <c r="V1320" s="88">
        <f t="shared" si="89"/>
        <v>383126</v>
      </c>
      <c r="W1320" s="56">
        <v>23690</v>
      </c>
      <c r="X1320" s="56">
        <v>21991</v>
      </c>
      <c r="Y1320" s="56">
        <v>85703</v>
      </c>
      <c r="Z1320" s="56">
        <v>8484</v>
      </c>
      <c r="AA1320" s="88">
        <f t="shared" si="90"/>
        <v>139868</v>
      </c>
      <c r="AB1320" s="56">
        <v>86644</v>
      </c>
      <c r="AC1320" s="56">
        <v>9536</v>
      </c>
      <c r="AD1320" s="56">
        <f t="shared" si="91"/>
        <v>96180</v>
      </c>
      <c r="AE1320" s="56">
        <v>38017</v>
      </c>
      <c r="AF1320" s="88">
        <v>134197</v>
      </c>
      <c r="AG1320" s="56"/>
      <c r="AH1320" s="56"/>
      <c r="AI1320" s="56"/>
    </row>
    <row r="1321" spans="1:35">
      <c r="A1321" s="4"/>
      <c r="B1321" s="2">
        <v>5</v>
      </c>
      <c r="C1321" s="4" t="s">
        <v>3532</v>
      </c>
      <c r="D1321" s="18" t="s">
        <v>3916</v>
      </c>
      <c r="E1321" s="18" t="s">
        <v>3917</v>
      </c>
      <c r="F1321" s="18"/>
      <c r="G1321" s="19" t="s">
        <v>3918</v>
      </c>
      <c r="H1321" s="34">
        <v>0</v>
      </c>
      <c r="I1321" s="55">
        <v>877637</v>
      </c>
      <c r="J1321" s="55">
        <v>0</v>
      </c>
      <c r="K1321" s="55">
        <v>0</v>
      </c>
      <c r="L1321" s="55">
        <v>-129590</v>
      </c>
      <c r="M1321" s="55">
        <v>0</v>
      </c>
      <c r="N1321" s="87">
        <v>0</v>
      </c>
      <c r="O1321" s="55">
        <v>0</v>
      </c>
      <c r="P1321" s="55">
        <v>-748047</v>
      </c>
      <c r="Q1321" s="56">
        <f t="shared" si="88"/>
        <v>0</v>
      </c>
      <c r="R1321" s="56">
        <v>0</v>
      </c>
      <c r="S1321" s="56">
        <v>0</v>
      </c>
      <c r="T1321" s="56">
        <v>0</v>
      </c>
      <c r="U1321" s="56">
        <v>71108</v>
      </c>
      <c r="V1321" s="88">
        <f t="shared" si="89"/>
        <v>71108</v>
      </c>
      <c r="W1321" s="56">
        <v>0</v>
      </c>
      <c r="X1321" s="56">
        <v>0</v>
      </c>
      <c r="Y1321" s="56">
        <v>0</v>
      </c>
      <c r="Z1321" s="56">
        <v>689307</v>
      </c>
      <c r="AA1321" s="88">
        <f t="shared" si="90"/>
        <v>689307</v>
      </c>
      <c r="AB1321" s="56">
        <v>-129590</v>
      </c>
      <c r="AC1321" s="56">
        <v>129590</v>
      </c>
      <c r="AD1321" s="56">
        <f t="shared" si="91"/>
        <v>0</v>
      </c>
      <c r="AE1321" s="56">
        <v>-104918</v>
      </c>
      <c r="AF1321" s="88">
        <v>-104918</v>
      </c>
      <c r="AG1321" s="56"/>
      <c r="AH1321" s="56"/>
      <c r="AI1321" s="56"/>
    </row>
    <row r="1322" spans="1:35">
      <c r="A1322" s="4"/>
      <c r="B1322" s="2">
        <v>5</v>
      </c>
      <c r="C1322" s="4" t="s">
        <v>3532</v>
      </c>
      <c r="D1322" s="18" t="s">
        <v>3919</v>
      </c>
      <c r="E1322" s="18" t="s">
        <v>3920</v>
      </c>
      <c r="F1322" s="18"/>
      <c r="G1322" s="19" t="s">
        <v>3921</v>
      </c>
      <c r="H1322" s="34">
        <v>3.5002781900000002E-4</v>
      </c>
      <c r="I1322" s="55">
        <v>12695086</v>
      </c>
      <c r="J1322" s="55">
        <v>-1112127</v>
      </c>
      <c r="K1322" s="55">
        <v>-2212</v>
      </c>
      <c r="L1322" s="55">
        <v>1538522</v>
      </c>
      <c r="M1322" s="55">
        <v>111481</v>
      </c>
      <c r="N1322" s="87">
        <v>0</v>
      </c>
      <c r="O1322" s="55">
        <v>263468</v>
      </c>
      <c r="P1322" s="55">
        <v>-267187</v>
      </c>
      <c r="Q1322" s="56">
        <f t="shared" si="88"/>
        <v>13227031</v>
      </c>
      <c r="R1322" s="56">
        <v>207397</v>
      </c>
      <c r="S1322" s="56">
        <v>403136</v>
      </c>
      <c r="T1322" s="56">
        <v>2548867</v>
      </c>
      <c r="U1322" s="56">
        <v>1416589</v>
      </c>
      <c r="V1322" s="88">
        <f t="shared" si="89"/>
        <v>4575989</v>
      </c>
      <c r="W1322" s="56">
        <v>394951</v>
      </c>
      <c r="X1322" s="56">
        <v>366636</v>
      </c>
      <c r="Y1322" s="56">
        <v>1428829</v>
      </c>
      <c r="Z1322" s="56">
        <v>1326</v>
      </c>
      <c r="AA1322" s="88">
        <f t="shared" si="90"/>
        <v>2191742</v>
      </c>
      <c r="AB1322" s="56">
        <v>1538522</v>
      </c>
      <c r="AC1322" s="56">
        <v>64982</v>
      </c>
      <c r="AD1322" s="56">
        <f t="shared" si="91"/>
        <v>1603504</v>
      </c>
      <c r="AE1322" s="56">
        <v>288016</v>
      </c>
      <c r="AF1322" s="88">
        <v>1891520</v>
      </c>
      <c r="AG1322" s="56"/>
      <c r="AH1322" s="56"/>
      <c r="AI1322" s="56"/>
    </row>
    <row r="1323" spans="1:35">
      <c r="A1323" s="4"/>
      <c r="B1323" s="2">
        <v>5</v>
      </c>
      <c r="C1323" s="4" t="s">
        <v>3532</v>
      </c>
      <c r="D1323" s="18" t="s">
        <v>3922</v>
      </c>
      <c r="E1323" s="18" t="s">
        <v>3923</v>
      </c>
      <c r="F1323" s="18"/>
      <c r="G1323" s="19" t="s">
        <v>3924</v>
      </c>
      <c r="H1323" s="34">
        <v>1.6025478000000001E-5</v>
      </c>
      <c r="I1323" s="55">
        <v>680285</v>
      </c>
      <c r="J1323" s="55">
        <v>-50917</v>
      </c>
      <c r="K1323" s="55">
        <v>-101</v>
      </c>
      <c r="L1323" s="55">
        <v>55813</v>
      </c>
      <c r="M1323" s="55">
        <v>5104</v>
      </c>
      <c r="N1323" s="87">
        <v>0</v>
      </c>
      <c r="O1323" s="55">
        <v>12062</v>
      </c>
      <c r="P1323" s="55">
        <v>-96667</v>
      </c>
      <c r="Q1323" s="56">
        <f t="shared" si="88"/>
        <v>605579</v>
      </c>
      <c r="R1323" s="56">
        <v>9495</v>
      </c>
      <c r="S1323" s="56">
        <v>18457</v>
      </c>
      <c r="T1323" s="56">
        <v>116696</v>
      </c>
      <c r="U1323" s="56">
        <v>91594</v>
      </c>
      <c r="V1323" s="88">
        <f t="shared" si="89"/>
        <v>236242</v>
      </c>
      <c r="W1323" s="56">
        <v>18082</v>
      </c>
      <c r="X1323" s="56">
        <v>16786</v>
      </c>
      <c r="Y1323" s="56">
        <v>65417</v>
      </c>
      <c r="Z1323" s="56">
        <v>74080</v>
      </c>
      <c r="AA1323" s="88">
        <f t="shared" si="90"/>
        <v>174365</v>
      </c>
      <c r="AB1323" s="56">
        <v>55813</v>
      </c>
      <c r="AC1323" s="56">
        <v>17601</v>
      </c>
      <c r="AD1323" s="56">
        <f t="shared" si="91"/>
        <v>73414</v>
      </c>
      <c r="AE1323" s="56">
        <v>5842</v>
      </c>
      <c r="AF1323" s="88">
        <v>79256</v>
      </c>
      <c r="AG1323" s="56"/>
      <c r="AH1323" s="56"/>
      <c r="AI1323" s="56"/>
    </row>
    <row r="1324" spans="1:35">
      <c r="A1324" s="4"/>
      <c r="B1324" s="2">
        <v>5</v>
      </c>
      <c r="C1324" s="4" t="s">
        <v>3532</v>
      </c>
      <c r="D1324" s="18" t="s">
        <v>3925</v>
      </c>
      <c r="E1324" s="18" t="s">
        <v>3926</v>
      </c>
      <c r="F1324" s="18"/>
      <c r="G1324" s="19" t="s">
        <v>3927</v>
      </c>
      <c r="H1324" s="34">
        <v>1.0490508000000001E-5</v>
      </c>
      <c r="I1324" s="55">
        <v>452640</v>
      </c>
      <c r="J1324" s="55">
        <v>-33331</v>
      </c>
      <c r="K1324" s="55">
        <v>-66</v>
      </c>
      <c r="L1324" s="55">
        <v>35455</v>
      </c>
      <c r="M1324" s="55">
        <v>3341</v>
      </c>
      <c r="N1324" s="87">
        <v>0</v>
      </c>
      <c r="O1324" s="55">
        <v>7896</v>
      </c>
      <c r="P1324" s="55">
        <v>-69514</v>
      </c>
      <c r="Q1324" s="56">
        <f t="shared" si="88"/>
        <v>396421</v>
      </c>
      <c r="R1324" s="56">
        <v>6216</v>
      </c>
      <c r="S1324" s="56">
        <v>12082</v>
      </c>
      <c r="T1324" s="56">
        <v>76391</v>
      </c>
      <c r="U1324" s="56">
        <v>186546</v>
      </c>
      <c r="V1324" s="88">
        <f t="shared" si="89"/>
        <v>281235</v>
      </c>
      <c r="W1324" s="56">
        <v>11837</v>
      </c>
      <c r="X1324" s="56">
        <v>10988</v>
      </c>
      <c r="Y1324" s="56">
        <v>42823</v>
      </c>
      <c r="Z1324" s="56">
        <v>29735</v>
      </c>
      <c r="AA1324" s="88">
        <f t="shared" si="90"/>
        <v>95383</v>
      </c>
      <c r="AB1324" s="56">
        <v>35455</v>
      </c>
      <c r="AC1324" s="56">
        <v>12603</v>
      </c>
      <c r="AD1324" s="56">
        <f t="shared" si="91"/>
        <v>48058</v>
      </c>
      <c r="AE1324" s="56">
        <v>32896</v>
      </c>
      <c r="AF1324" s="88">
        <v>80954</v>
      </c>
      <c r="AG1324" s="56"/>
      <c r="AH1324" s="56"/>
      <c r="AI1324" s="56"/>
    </row>
    <row r="1325" spans="1:35">
      <c r="A1325" s="4"/>
      <c r="B1325" s="2">
        <v>5</v>
      </c>
      <c r="C1325" s="4" t="s">
        <v>3532</v>
      </c>
      <c r="D1325" s="18" t="s">
        <v>3928</v>
      </c>
      <c r="E1325" s="18" t="s">
        <v>3929</v>
      </c>
      <c r="F1325" s="18"/>
      <c r="G1325" s="19" t="s">
        <v>3930</v>
      </c>
      <c r="H1325" s="34">
        <v>3.1055441E-5</v>
      </c>
      <c r="I1325" s="55">
        <v>1107898</v>
      </c>
      <c r="J1325" s="55">
        <v>-98671</v>
      </c>
      <c r="K1325" s="55">
        <v>-196</v>
      </c>
      <c r="L1325" s="55">
        <v>139225</v>
      </c>
      <c r="M1325" s="55">
        <v>9891</v>
      </c>
      <c r="N1325" s="87">
        <v>0</v>
      </c>
      <c r="O1325" s="55">
        <v>23376</v>
      </c>
      <c r="P1325" s="55">
        <v>-7984</v>
      </c>
      <c r="Q1325" s="56">
        <f t="shared" si="88"/>
        <v>1173539</v>
      </c>
      <c r="R1325" s="56">
        <v>18401</v>
      </c>
      <c r="S1325" s="56">
        <v>35767</v>
      </c>
      <c r="T1325" s="56">
        <v>226143</v>
      </c>
      <c r="U1325" s="56">
        <v>441626</v>
      </c>
      <c r="V1325" s="88">
        <f t="shared" si="89"/>
        <v>721937</v>
      </c>
      <c r="W1325" s="56">
        <v>35041</v>
      </c>
      <c r="X1325" s="56">
        <v>32529</v>
      </c>
      <c r="Y1325" s="56">
        <v>126770</v>
      </c>
      <c r="Z1325" s="56">
        <v>53</v>
      </c>
      <c r="AA1325" s="88">
        <f t="shared" si="90"/>
        <v>194393</v>
      </c>
      <c r="AB1325" s="56">
        <v>139225</v>
      </c>
      <c r="AC1325" s="56">
        <v>3042</v>
      </c>
      <c r="AD1325" s="56">
        <f t="shared" si="91"/>
        <v>142267</v>
      </c>
      <c r="AE1325" s="56">
        <v>88043</v>
      </c>
      <c r="AF1325" s="88">
        <v>230310</v>
      </c>
      <c r="AG1325" s="56"/>
      <c r="AH1325" s="56"/>
      <c r="AI1325" s="56"/>
    </row>
    <row r="1326" spans="1:35">
      <c r="A1326" s="4"/>
      <c r="B1326" s="2">
        <v>5</v>
      </c>
      <c r="C1326" s="4" t="s">
        <v>3532</v>
      </c>
      <c r="D1326" s="18" t="s">
        <v>3931</v>
      </c>
      <c r="E1326" s="18" t="s">
        <v>3932</v>
      </c>
      <c r="F1326" s="18"/>
      <c r="G1326" s="19" t="s">
        <v>3933</v>
      </c>
      <c r="H1326" s="34">
        <v>6.1051477E-5</v>
      </c>
      <c r="I1326" s="55">
        <v>2377481</v>
      </c>
      <c r="J1326" s="55">
        <v>-193976</v>
      </c>
      <c r="K1326" s="55">
        <v>-386</v>
      </c>
      <c r="L1326" s="55">
        <v>244247</v>
      </c>
      <c r="M1326" s="55">
        <v>19444</v>
      </c>
      <c r="N1326" s="87">
        <v>0</v>
      </c>
      <c r="O1326" s="55">
        <v>45954</v>
      </c>
      <c r="P1326" s="55">
        <v>-185719</v>
      </c>
      <c r="Q1326" s="56">
        <f t="shared" si="88"/>
        <v>2307045</v>
      </c>
      <c r="R1326" s="56">
        <v>36174</v>
      </c>
      <c r="S1326" s="56">
        <v>70315</v>
      </c>
      <c r="T1326" s="56">
        <v>444571</v>
      </c>
      <c r="U1326" s="56">
        <v>568418</v>
      </c>
      <c r="V1326" s="88">
        <f t="shared" si="89"/>
        <v>1119478</v>
      </c>
      <c r="W1326" s="56">
        <v>68887</v>
      </c>
      <c r="X1326" s="56">
        <v>63948</v>
      </c>
      <c r="Y1326" s="56">
        <v>249215</v>
      </c>
      <c r="Z1326" s="56">
        <v>65890</v>
      </c>
      <c r="AA1326" s="88">
        <f t="shared" si="90"/>
        <v>447940</v>
      </c>
      <c r="AB1326" s="56">
        <v>244247</v>
      </c>
      <c r="AC1326" s="56">
        <v>35434</v>
      </c>
      <c r="AD1326" s="56">
        <f t="shared" si="91"/>
        <v>279681</v>
      </c>
      <c r="AE1326" s="56">
        <v>104506</v>
      </c>
      <c r="AF1326" s="88">
        <v>384187</v>
      </c>
      <c r="AG1326" s="56"/>
      <c r="AH1326" s="56"/>
      <c r="AI1326" s="56"/>
    </row>
    <row r="1327" spans="1:35">
      <c r="B1327" s="2">
        <v>5</v>
      </c>
      <c r="C1327" s="4" t="s">
        <v>3532</v>
      </c>
      <c r="D1327" s="18" t="s">
        <v>4134</v>
      </c>
      <c r="E1327" s="18" t="s">
        <v>4163</v>
      </c>
      <c r="F1327" s="18"/>
      <c r="G1327" s="17" t="s">
        <v>4190</v>
      </c>
      <c r="H1327" s="17"/>
      <c r="I1327" s="17"/>
      <c r="J1327" s="17"/>
      <c r="K1327" s="17"/>
      <c r="L1327" s="55"/>
      <c r="M1327" s="55"/>
      <c r="N1327" s="55"/>
      <c r="O1327" s="55"/>
      <c r="P1327" s="55"/>
      <c r="Q1327" s="17"/>
      <c r="U1327" s="56">
        <v>0</v>
      </c>
      <c r="V1327" s="88">
        <f>SUM(R1327:U1327)</f>
        <v>0</v>
      </c>
      <c r="Z1327" s="56">
        <v>139888</v>
      </c>
      <c r="AA1327" s="88">
        <f>SUM(W1327:Z1327)</f>
        <v>139888</v>
      </c>
      <c r="AB1327" s="56">
        <v>0</v>
      </c>
      <c r="AC1327" s="56">
        <v>0</v>
      </c>
      <c r="AD1327" s="56">
        <f>+AB1327+AC1327</f>
        <v>0</v>
      </c>
      <c r="AE1327" s="56">
        <v>-27832</v>
      </c>
      <c r="AF1327" s="88">
        <v>-27832</v>
      </c>
    </row>
    <row r="1328" spans="1:35">
      <c r="B1328" s="2">
        <v>5</v>
      </c>
      <c r="C1328" s="4" t="s">
        <v>3532</v>
      </c>
      <c r="D1328" s="18" t="s">
        <v>4135</v>
      </c>
      <c r="E1328" s="18" t="s">
        <v>4164</v>
      </c>
      <c r="F1328" s="18"/>
      <c r="G1328" s="17" t="s">
        <v>4191</v>
      </c>
      <c r="H1328" s="17"/>
      <c r="I1328" s="17"/>
      <c r="J1328" s="17"/>
      <c r="K1328" s="17"/>
      <c r="L1328" s="55"/>
      <c r="M1328" s="55"/>
      <c r="N1328" s="55"/>
      <c r="O1328" s="55"/>
      <c r="P1328" s="55"/>
      <c r="Q1328" s="17"/>
      <c r="U1328" s="56">
        <v>0</v>
      </c>
      <c r="V1328" s="88">
        <f>SUM(R1328:U1328)</f>
        <v>0</v>
      </c>
      <c r="Z1328" s="56">
        <v>51420</v>
      </c>
      <c r="AA1328" s="88">
        <f>SUM(W1328:Z1328)</f>
        <v>51420</v>
      </c>
      <c r="AB1328" s="56">
        <v>0</v>
      </c>
      <c r="AC1328" s="56">
        <v>0</v>
      </c>
      <c r="AD1328" s="56">
        <f>+AB1328+AC1328</f>
        <v>0</v>
      </c>
      <c r="AE1328" s="56">
        <v>-10231</v>
      </c>
      <c r="AF1328" s="88">
        <v>-10231</v>
      </c>
    </row>
    <row r="1329" spans="1:35">
      <c r="B1329" s="2">
        <v>5</v>
      </c>
      <c r="C1329" s="4" t="s">
        <v>3532</v>
      </c>
      <c r="D1329" s="18" t="s">
        <v>4136</v>
      </c>
      <c r="E1329" s="18" t="s">
        <v>4157</v>
      </c>
      <c r="F1329" s="18"/>
      <c r="G1329" s="17" t="s">
        <v>4158</v>
      </c>
      <c r="H1329" s="17"/>
      <c r="I1329" s="17"/>
      <c r="J1329" s="17"/>
      <c r="K1329" s="17"/>
      <c r="L1329" s="55"/>
      <c r="M1329" s="55"/>
      <c r="N1329" s="55"/>
      <c r="O1329" s="55"/>
      <c r="P1329" s="55"/>
      <c r="Q1329" s="17"/>
      <c r="U1329" s="56">
        <v>0</v>
      </c>
      <c r="V1329" s="88">
        <f>SUM(R1329:U1329)</f>
        <v>0</v>
      </c>
      <c r="Z1329" s="56">
        <v>130364</v>
      </c>
      <c r="AA1329" s="88">
        <f>SUM(W1329:Z1329)</f>
        <v>130364</v>
      </c>
      <c r="AB1329" s="56">
        <v>0</v>
      </c>
      <c r="AC1329" s="56">
        <v>0</v>
      </c>
      <c r="AD1329" s="56">
        <f>+AB1329+AC1329</f>
        <v>0</v>
      </c>
      <c r="AE1329" s="56">
        <v>-25938</v>
      </c>
      <c r="AF1329" s="88">
        <v>-25938</v>
      </c>
    </row>
    <row r="1330" spans="1:35">
      <c r="B1330" s="2">
        <v>5</v>
      </c>
      <c r="C1330" s="4" t="s">
        <v>3532</v>
      </c>
      <c r="D1330" s="18" t="s">
        <v>4137</v>
      </c>
      <c r="E1330" s="18" t="s">
        <v>4159</v>
      </c>
      <c r="F1330" s="18"/>
      <c r="G1330" s="17" t="s">
        <v>4160</v>
      </c>
      <c r="H1330" s="17"/>
      <c r="I1330" s="17"/>
      <c r="J1330" s="17"/>
      <c r="K1330" s="17"/>
      <c r="L1330" s="55"/>
      <c r="M1330" s="55"/>
      <c r="N1330" s="55"/>
      <c r="O1330" s="55"/>
      <c r="P1330" s="55"/>
      <c r="Q1330" s="17"/>
      <c r="U1330" s="56">
        <v>297</v>
      </c>
      <c r="V1330" s="88">
        <f>SUM(R1330:U1330)</f>
        <v>297</v>
      </c>
      <c r="Z1330" s="56">
        <v>79682</v>
      </c>
      <c r="AA1330" s="88">
        <f>SUM(W1330:Z1330)</f>
        <v>79682</v>
      </c>
      <c r="AB1330" s="56">
        <v>0</v>
      </c>
      <c r="AC1330" s="56">
        <v>0</v>
      </c>
      <c r="AD1330" s="56">
        <f>+AB1330+AC1330</f>
        <v>0</v>
      </c>
      <c r="AE1330" s="56">
        <v>-15781</v>
      </c>
      <c r="AF1330" s="88">
        <v>-15781</v>
      </c>
    </row>
    <row r="1331" spans="1:35">
      <c r="A1331" s="4"/>
      <c r="B1331" s="2">
        <v>5</v>
      </c>
      <c r="C1331" s="4" t="s">
        <v>3532</v>
      </c>
      <c r="D1331" s="18" t="s">
        <v>3934</v>
      </c>
      <c r="E1331" s="18" t="s">
        <v>3935</v>
      </c>
      <c r="F1331" s="18"/>
      <c r="G1331" s="19" t="s">
        <v>3936</v>
      </c>
      <c r="H1331" s="34">
        <v>2.5581845999999999E-5</v>
      </c>
      <c r="I1331" s="55">
        <v>865760</v>
      </c>
      <c r="J1331" s="55">
        <v>-81280</v>
      </c>
      <c r="K1331" s="55">
        <v>-162</v>
      </c>
      <c r="L1331" s="55">
        <v>121607</v>
      </c>
      <c r="M1331" s="55">
        <v>8148</v>
      </c>
      <c r="N1331" s="87">
        <v>0</v>
      </c>
      <c r="O1331" s="55">
        <v>19255</v>
      </c>
      <c r="P1331" s="55">
        <v>33372</v>
      </c>
      <c r="Q1331" s="56">
        <f t="shared" si="88"/>
        <v>966700</v>
      </c>
      <c r="R1331" s="56">
        <v>15158</v>
      </c>
      <c r="S1331" s="56">
        <v>29463</v>
      </c>
      <c r="T1331" s="56">
        <v>186284</v>
      </c>
      <c r="U1331" s="56">
        <v>532578</v>
      </c>
      <c r="V1331" s="88">
        <f t="shared" si="89"/>
        <v>763483</v>
      </c>
      <c r="W1331" s="56">
        <v>28865</v>
      </c>
      <c r="X1331" s="56">
        <v>26796</v>
      </c>
      <c r="Y1331" s="56">
        <v>104426</v>
      </c>
      <c r="Z1331" s="56">
        <v>11</v>
      </c>
      <c r="AA1331" s="88">
        <f t="shared" si="90"/>
        <v>160098</v>
      </c>
      <c r="AB1331" s="56">
        <v>121607</v>
      </c>
      <c r="AC1331" s="56">
        <v>-4415</v>
      </c>
      <c r="AD1331" s="56">
        <f t="shared" si="91"/>
        <v>117192</v>
      </c>
      <c r="AE1331" s="56">
        <v>105139</v>
      </c>
      <c r="AF1331" s="88">
        <v>222331</v>
      </c>
      <c r="AG1331" s="56"/>
      <c r="AH1331" s="56"/>
      <c r="AI1331" s="56"/>
    </row>
    <row r="1332" spans="1:35">
      <c r="B1332" s="2">
        <v>5</v>
      </c>
      <c r="C1332" s="4" t="s">
        <v>3532</v>
      </c>
      <c r="D1332" s="18" t="s">
        <v>4138</v>
      </c>
      <c r="E1332" s="18" t="s">
        <v>4161</v>
      </c>
      <c r="F1332" s="18"/>
      <c r="G1332" s="17" t="s">
        <v>4162</v>
      </c>
      <c r="H1332" s="17"/>
      <c r="I1332" s="17"/>
      <c r="J1332" s="17"/>
      <c r="K1332" s="17"/>
      <c r="L1332" s="55"/>
      <c r="M1332" s="55"/>
      <c r="N1332" s="55"/>
      <c r="O1332" s="55"/>
      <c r="P1332" s="55"/>
      <c r="Q1332" s="17"/>
      <c r="U1332" s="56">
        <v>0</v>
      </c>
      <c r="V1332" s="88">
        <f>SUM(R1332:U1332)</f>
        <v>0</v>
      </c>
      <c r="Z1332" s="56">
        <v>157866</v>
      </c>
      <c r="AA1332" s="88">
        <f>SUM(W1332:Z1332)</f>
        <v>157866</v>
      </c>
      <c r="AB1332" s="56">
        <v>0</v>
      </c>
      <c r="AC1332" s="56">
        <v>0</v>
      </c>
      <c r="AD1332" s="56">
        <f>+AB1332+AC1332</f>
        <v>0</v>
      </c>
      <c r="AE1332" s="56">
        <v>-31410</v>
      </c>
      <c r="AF1332" s="88">
        <v>-31410</v>
      </c>
    </row>
    <row r="1333" spans="1:35">
      <c r="A1333" s="4"/>
      <c r="B1333" s="2">
        <v>5</v>
      </c>
      <c r="C1333" s="4" t="s">
        <v>3532</v>
      </c>
      <c r="D1333" s="18" t="s">
        <v>3937</v>
      </c>
      <c r="E1333" s="18" t="s">
        <v>3938</v>
      </c>
      <c r="F1333" s="18"/>
      <c r="G1333" s="19" t="s">
        <v>3939</v>
      </c>
      <c r="H1333" s="34">
        <v>8.9986530000000005E-6</v>
      </c>
      <c r="I1333" s="55">
        <v>319022</v>
      </c>
      <c r="J1333" s="55">
        <v>-28591</v>
      </c>
      <c r="K1333" s="55">
        <v>-57</v>
      </c>
      <c r="L1333" s="55">
        <v>40637</v>
      </c>
      <c r="M1333" s="55">
        <v>2866</v>
      </c>
      <c r="N1333" s="87">
        <v>0</v>
      </c>
      <c r="O1333" s="55">
        <v>6774</v>
      </c>
      <c r="P1333" s="55">
        <v>-605</v>
      </c>
      <c r="Q1333" s="56">
        <f t="shared" si="88"/>
        <v>340046</v>
      </c>
      <c r="R1333" s="56">
        <v>5332</v>
      </c>
      <c r="S1333" s="56">
        <v>10364</v>
      </c>
      <c r="T1333" s="56">
        <v>65527</v>
      </c>
      <c r="U1333" s="56">
        <v>134400</v>
      </c>
      <c r="V1333" s="88">
        <f t="shared" si="89"/>
        <v>215623</v>
      </c>
      <c r="W1333" s="56">
        <v>10154</v>
      </c>
      <c r="X1333" s="56">
        <v>9426</v>
      </c>
      <c r="Y1333" s="56">
        <v>36733</v>
      </c>
      <c r="Z1333" s="56">
        <v>13</v>
      </c>
      <c r="AA1333" s="88">
        <f t="shared" si="90"/>
        <v>56326</v>
      </c>
      <c r="AB1333" s="56">
        <v>40637</v>
      </c>
      <c r="AC1333" s="56">
        <v>587</v>
      </c>
      <c r="AD1333" s="56">
        <f t="shared" si="91"/>
        <v>41224</v>
      </c>
      <c r="AE1333" s="56">
        <v>26750</v>
      </c>
      <c r="AF1333" s="88">
        <v>67974</v>
      </c>
      <c r="AG1333" s="56"/>
      <c r="AH1333" s="56"/>
      <c r="AI1333" s="56"/>
    </row>
    <row r="1334" spans="1:35">
      <c r="A1334" s="4"/>
      <c r="B1334" s="2">
        <v>5</v>
      </c>
      <c r="C1334" s="4" t="s">
        <v>3532</v>
      </c>
      <c r="D1334" s="18" t="s">
        <v>3940</v>
      </c>
      <c r="E1334" s="18" t="s">
        <v>3941</v>
      </c>
      <c r="F1334" s="18"/>
      <c r="G1334" s="19" t="s">
        <v>3942</v>
      </c>
      <c r="H1334" s="34">
        <v>1.1410799999999999E-5</v>
      </c>
      <c r="I1334" s="55">
        <v>505309</v>
      </c>
      <c r="J1334" s="55">
        <v>-36255</v>
      </c>
      <c r="K1334" s="55">
        <v>-72</v>
      </c>
      <c r="L1334" s="55">
        <v>36652</v>
      </c>
      <c r="M1334" s="55">
        <v>3634</v>
      </c>
      <c r="N1334" s="87">
        <v>0</v>
      </c>
      <c r="O1334" s="55">
        <v>8589</v>
      </c>
      <c r="P1334" s="55">
        <v>-86660</v>
      </c>
      <c r="Q1334" s="56">
        <f t="shared" si="88"/>
        <v>431197</v>
      </c>
      <c r="R1334" s="56">
        <v>6761</v>
      </c>
      <c r="S1334" s="56">
        <v>13142</v>
      </c>
      <c r="T1334" s="56">
        <v>83092</v>
      </c>
      <c r="U1334" s="56">
        <v>146189</v>
      </c>
      <c r="V1334" s="88">
        <f t="shared" si="89"/>
        <v>249184</v>
      </c>
      <c r="W1334" s="56">
        <v>12875</v>
      </c>
      <c r="X1334" s="56">
        <v>11952</v>
      </c>
      <c r="Y1334" s="56">
        <v>46579</v>
      </c>
      <c r="Z1334" s="56">
        <v>53906</v>
      </c>
      <c r="AA1334" s="88">
        <f t="shared" si="90"/>
        <v>125312</v>
      </c>
      <c r="AB1334" s="56">
        <v>36652</v>
      </c>
      <c r="AC1334" s="56">
        <v>15622</v>
      </c>
      <c r="AD1334" s="56">
        <f t="shared" si="91"/>
        <v>52274</v>
      </c>
      <c r="AE1334" s="56">
        <v>20475</v>
      </c>
      <c r="AF1334" s="88">
        <v>72749</v>
      </c>
      <c r="AG1334" s="56"/>
      <c r="AH1334" s="56"/>
      <c r="AI1334" s="56"/>
    </row>
    <row r="1335" spans="1:35">
      <c r="A1335" s="4"/>
      <c r="B1335" s="2">
        <v>5</v>
      </c>
      <c r="C1335" s="4" t="s">
        <v>3532</v>
      </c>
      <c r="D1335" s="18" t="s">
        <v>3943</v>
      </c>
      <c r="E1335" s="18" t="s">
        <v>3944</v>
      </c>
      <c r="F1335" s="18"/>
      <c r="G1335" s="19" t="s">
        <v>3945</v>
      </c>
      <c r="H1335" s="34">
        <v>0</v>
      </c>
      <c r="I1335" s="55">
        <v>217041</v>
      </c>
      <c r="J1335" s="55">
        <v>0</v>
      </c>
      <c r="K1335" s="55">
        <v>0</v>
      </c>
      <c r="L1335" s="55">
        <v>-32048</v>
      </c>
      <c r="M1335" s="55">
        <v>0</v>
      </c>
      <c r="N1335" s="87">
        <v>0</v>
      </c>
      <c r="O1335" s="55">
        <v>0</v>
      </c>
      <c r="P1335" s="55">
        <v>-184993</v>
      </c>
      <c r="Q1335" s="56">
        <f t="shared" si="88"/>
        <v>0</v>
      </c>
      <c r="R1335" s="56">
        <v>0</v>
      </c>
      <c r="S1335" s="56">
        <v>0</v>
      </c>
      <c r="T1335" s="56">
        <v>0</v>
      </c>
      <c r="U1335" s="56">
        <v>69863</v>
      </c>
      <c r="V1335" s="88">
        <f t="shared" si="89"/>
        <v>69863</v>
      </c>
      <c r="W1335" s="56">
        <v>0</v>
      </c>
      <c r="X1335" s="56">
        <v>0</v>
      </c>
      <c r="Y1335" s="56">
        <v>0</v>
      </c>
      <c r="Z1335" s="56">
        <v>162232</v>
      </c>
      <c r="AA1335" s="88">
        <f t="shared" si="90"/>
        <v>162232</v>
      </c>
      <c r="AB1335" s="56">
        <v>-32048</v>
      </c>
      <c r="AC1335" s="56">
        <v>32048</v>
      </c>
      <c r="AD1335" s="56">
        <f t="shared" si="91"/>
        <v>0</v>
      </c>
      <c r="AE1335" s="56">
        <v>-13859</v>
      </c>
      <c r="AF1335" s="88">
        <v>-13859</v>
      </c>
      <c r="AG1335" s="56"/>
      <c r="AH1335" s="56"/>
      <c r="AI1335" s="56"/>
    </row>
    <row r="1336" spans="1:35">
      <c r="A1336" s="4"/>
      <c r="B1336" s="2">
        <v>5</v>
      </c>
      <c r="C1336" s="4" t="s">
        <v>3532</v>
      </c>
      <c r="D1336" s="18" t="s">
        <v>3946</v>
      </c>
      <c r="E1336" s="18" t="s">
        <v>3947</v>
      </c>
      <c r="F1336" s="18"/>
      <c r="G1336" s="19" t="s">
        <v>3948</v>
      </c>
      <c r="H1336" s="34">
        <v>6.3240789999999999E-5</v>
      </c>
      <c r="I1336" s="55">
        <v>2162243</v>
      </c>
      <c r="J1336" s="55">
        <v>-200932</v>
      </c>
      <c r="K1336" s="55">
        <v>-400</v>
      </c>
      <c r="L1336" s="55">
        <v>297375</v>
      </c>
      <c r="M1336" s="55">
        <v>20142</v>
      </c>
      <c r="N1336" s="87">
        <v>0</v>
      </c>
      <c r="O1336" s="55">
        <v>47602</v>
      </c>
      <c r="P1336" s="55">
        <v>63745</v>
      </c>
      <c r="Q1336" s="56">
        <f t="shared" si="88"/>
        <v>2389775</v>
      </c>
      <c r="R1336" s="56">
        <v>37471</v>
      </c>
      <c r="S1336" s="56">
        <v>72836</v>
      </c>
      <c r="T1336" s="56">
        <v>460513</v>
      </c>
      <c r="U1336" s="56">
        <v>742022</v>
      </c>
      <c r="V1336" s="88">
        <f t="shared" si="89"/>
        <v>1312842</v>
      </c>
      <c r="W1336" s="56">
        <v>71357</v>
      </c>
      <c r="X1336" s="56">
        <v>66241</v>
      </c>
      <c r="Y1336" s="56">
        <v>258152</v>
      </c>
      <c r="Z1336" s="56">
        <v>144</v>
      </c>
      <c r="AA1336" s="88">
        <f t="shared" si="90"/>
        <v>395894</v>
      </c>
      <c r="AB1336" s="56">
        <v>297375</v>
      </c>
      <c r="AC1336" s="56">
        <v>-7664</v>
      </c>
      <c r="AD1336" s="56">
        <f t="shared" si="91"/>
        <v>289711</v>
      </c>
      <c r="AE1336" s="56">
        <v>146031</v>
      </c>
      <c r="AF1336" s="88">
        <v>435742</v>
      </c>
      <c r="AG1336" s="56"/>
      <c r="AH1336" s="56"/>
      <c r="AI1336" s="56"/>
    </row>
    <row r="1337" spans="1:35">
      <c r="A1337" s="4"/>
      <c r="B1337" s="2">
        <v>5</v>
      </c>
      <c r="C1337" s="4" t="s">
        <v>3532</v>
      </c>
      <c r="D1337" s="18" t="s">
        <v>3949</v>
      </c>
      <c r="E1337" s="18" t="s">
        <v>3950</v>
      </c>
      <c r="F1337" s="18"/>
      <c r="G1337" s="19" t="s">
        <v>3951</v>
      </c>
      <c r="H1337" s="34">
        <v>3.8436345E-5</v>
      </c>
      <c r="I1337" s="55">
        <v>1123628</v>
      </c>
      <c r="J1337" s="55">
        <v>-122122</v>
      </c>
      <c r="K1337" s="55">
        <v>-243</v>
      </c>
      <c r="L1337" s="55">
        <v>208874</v>
      </c>
      <c r="M1337" s="55">
        <v>12241</v>
      </c>
      <c r="N1337" s="87">
        <v>0</v>
      </c>
      <c r="O1337" s="55">
        <v>28931</v>
      </c>
      <c r="P1337" s="55">
        <v>201143</v>
      </c>
      <c r="Q1337" s="56">
        <f t="shared" si="88"/>
        <v>1452452</v>
      </c>
      <c r="R1337" s="56">
        <v>22774</v>
      </c>
      <c r="S1337" s="56">
        <v>44268</v>
      </c>
      <c r="T1337" s="56">
        <v>279890</v>
      </c>
      <c r="U1337" s="56">
        <v>695873</v>
      </c>
      <c r="V1337" s="88">
        <f t="shared" si="89"/>
        <v>1042805</v>
      </c>
      <c r="W1337" s="56">
        <v>43369</v>
      </c>
      <c r="X1337" s="56">
        <v>40260</v>
      </c>
      <c r="Y1337" s="56">
        <v>156899</v>
      </c>
      <c r="Z1337" s="56">
        <v>45</v>
      </c>
      <c r="AA1337" s="88">
        <f t="shared" si="90"/>
        <v>240573</v>
      </c>
      <c r="AB1337" s="56">
        <v>208874</v>
      </c>
      <c r="AC1337" s="56">
        <v>-32794</v>
      </c>
      <c r="AD1337" s="56">
        <f t="shared" si="91"/>
        <v>176080</v>
      </c>
      <c r="AE1337" s="56">
        <v>133517</v>
      </c>
      <c r="AF1337" s="88">
        <v>309597</v>
      </c>
      <c r="AG1337" s="56"/>
      <c r="AH1337" s="56"/>
      <c r="AI1337" s="56"/>
    </row>
    <row r="1338" spans="1:35">
      <c r="A1338" s="4"/>
      <c r="B1338" s="2">
        <v>5</v>
      </c>
      <c r="C1338" s="4" t="s">
        <v>3532</v>
      </c>
      <c r="D1338" s="18" t="s">
        <v>3952</v>
      </c>
      <c r="E1338" s="18" t="s">
        <v>3953</v>
      </c>
      <c r="F1338" s="18"/>
      <c r="G1338" s="19" t="s">
        <v>3954</v>
      </c>
      <c r="H1338" s="34">
        <v>3.4084473000000002E-5</v>
      </c>
      <c r="I1338" s="55">
        <v>926170</v>
      </c>
      <c r="J1338" s="55">
        <v>-108295</v>
      </c>
      <c r="K1338" s="55">
        <v>-215</v>
      </c>
      <c r="L1338" s="55">
        <v>195597</v>
      </c>
      <c r="M1338" s="55">
        <v>10855</v>
      </c>
      <c r="N1338" s="87">
        <v>0</v>
      </c>
      <c r="O1338" s="55">
        <v>25655</v>
      </c>
      <c r="P1338" s="55">
        <v>238235</v>
      </c>
      <c r="Q1338" s="56">
        <f t="shared" si="88"/>
        <v>1288002</v>
      </c>
      <c r="R1338" s="56">
        <v>20196</v>
      </c>
      <c r="S1338" s="56">
        <v>39256</v>
      </c>
      <c r="T1338" s="56">
        <v>248200</v>
      </c>
      <c r="U1338" s="56">
        <v>639352</v>
      </c>
      <c r="V1338" s="88">
        <f t="shared" si="89"/>
        <v>947004</v>
      </c>
      <c r="W1338" s="56">
        <v>38459</v>
      </c>
      <c r="X1338" s="56">
        <v>35702</v>
      </c>
      <c r="Y1338" s="56">
        <v>139134</v>
      </c>
      <c r="Z1338" s="56">
        <v>38</v>
      </c>
      <c r="AA1338" s="88">
        <f t="shared" si="90"/>
        <v>213333</v>
      </c>
      <c r="AB1338" s="56">
        <v>195597</v>
      </c>
      <c r="AC1338" s="56">
        <v>-39453</v>
      </c>
      <c r="AD1338" s="56">
        <f t="shared" si="91"/>
        <v>156144</v>
      </c>
      <c r="AE1338" s="56">
        <v>121368</v>
      </c>
      <c r="AF1338" s="88">
        <v>277512</v>
      </c>
      <c r="AG1338" s="56"/>
      <c r="AH1338" s="56"/>
      <c r="AI1338" s="56"/>
    </row>
    <row r="1339" spans="1:35">
      <c r="A1339" s="4"/>
      <c r="B1339" s="2">
        <v>5</v>
      </c>
      <c r="C1339" s="4" t="s">
        <v>3532</v>
      </c>
      <c r="D1339" s="18" t="s">
        <v>3955</v>
      </c>
      <c r="E1339" s="18" t="s">
        <v>3956</v>
      </c>
      <c r="F1339" s="18"/>
      <c r="G1339" s="19" t="s">
        <v>3957</v>
      </c>
      <c r="H1339" s="34">
        <v>1.2763855E-5</v>
      </c>
      <c r="I1339" s="55">
        <v>381341</v>
      </c>
      <c r="J1339" s="55">
        <v>-40554</v>
      </c>
      <c r="K1339" s="55">
        <v>-81</v>
      </c>
      <c r="L1339" s="55">
        <v>68150</v>
      </c>
      <c r="M1339" s="55">
        <v>4065</v>
      </c>
      <c r="N1339" s="87">
        <v>0</v>
      </c>
      <c r="O1339" s="55">
        <v>9607</v>
      </c>
      <c r="P1339" s="55">
        <v>59799</v>
      </c>
      <c r="Q1339" s="56">
        <f t="shared" si="88"/>
        <v>482327</v>
      </c>
      <c r="R1339" s="56">
        <v>7563</v>
      </c>
      <c r="S1339" s="56">
        <v>14700</v>
      </c>
      <c r="T1339" s="56">
        <v>92945</v>
      </c>
      <c r="U1339" s="56">
        <v>248185</v>
      </c>
      <c r="V1339" s="88">
        <f t="shared" si="89"/>
        <v>363393</v>
      </c>
      <c r="W1339" s="56">
        <v>14402</v>
      </c>
      <c r="X1339" s="56">
        <v>13369</v>
      </c>
      <c r="Y1339" s="56">
        <v>52103</v>
      </c>
      <c r="Z1339" s="56">
        <v>10</v>
      </c>
      <c r="AA1339" s="88">
        <f t="shared" si="90"/>
        <v>79884</v>
      </c>
      <c r="AB1339" s="56">
        <v>68150</v>
      </c>
      <c r="AC1339" s="56">
        <v>-9678</v>
      </c>
      <c r="AD1339" s="56">
        <f t="shared" si="91"/>
        <v>58472</v>
      </c>
      <c r="AE1339" s="56">
        <v>47913</v>
      </c>
      <c r="AF1339" s="88">
        <v>106385</v>
      </c>
      <c r="AG1339" s="56"/>
      <c r="AH1339" s="56"/>
      <c r="AI1339" s="56"/>
    </row>
    <row r="1340" spans="1:35">
      <c r="A1340" s="4"/>
      <c r="B1340" s="2">
        <v>5</v>
      </c>
      <c r="C1340" s="4" t="s">
        <v>3532</v>
      </c>
      <c r="D1340" s="18" t="s">
        <v>3958</v>
      </c>
      <c r="E1340" s="18" t="s">
        <v>3959</v>
      </c>
      <c r="F1340" s="18"/>
      <c r="G1340" s="19" t="s">
        <v>3960</v>
      </c>
      <c r="H1340" s="34">
        <v>3.6120508000000003E-5</v>
      </c>
      <c r="I1340" s="55">
        <v>1463576</v>
      </c>
      <c r="J1340" s="55">
        <v>-114764</v>
      </c>
      <c r="K1340" s="55">
        <v>-228</v>
      </c>
      <c r="L1340" s="55">
        <v>136095</v>
      </c>
      <c r="M1340" s="55">
        <v>11504</v>
      </c>
      <c r="N1340" s="87">
        <v>0</v>
      </c>
      <c r="O1340" s="55">
        <v>27188</v>
      </c>
      <c r="P1340" s="55">
        <v>-158431</v>
      </c>
      <c r="Q1340" s="56">
        <f t="shared" si="88"/>
        <v>1364940</v>
      </c>
      <c r="R1340" s="56">
        <v>21402</v>
      </c>
      <c r="S1340" s="56">
        <v>41601</v>
      </c>
      <c r="T1340" s="56">
        <v>263026</v>
      </c>
      <c r="U1340" s="56">
        <v>472340</v>
      </c>
      <c r="V1340" s="88">
        <f t="shared" si="89"/>
        <v>798369</v>
      </c>
      <c r="W1340" s="56">
        <v>40756</v>
      </c>
      <c r="X1340" s="56">
        <v>37834</v>
      </c>
      <c r="Y1340" s="56">
        <v>147446</v>
      </c>
      <c r="Z1340" s="56">
        <v>58610</v>
      </c>
      <c r="AA1340" s="88">
        <f t="shared" si="90"/>
        <v>284646</v>
      </c>
      <c r="AB1340" s="56">
        <v>136095</v>
      </c>
      <c r="AC1340" s="56">
        <v>29376</v>
      </c>
      <c r="AD1340" s="56">
        <f t="shared" si="91"/>
        <v>165471</v>
      </c>
      <c r="AE1340" s="56">
        <v>86180</v>
      </c>
      <c r="AF1340" s="88">
        <v>251651</v>
      </c>
      <c r="AG1340" s="56"/>
      <c r="AH1340" s="56"/>
      <c r="AI1340" s="56"/>
    </row>
    <row r="1341" spans="1:35">
      <c r="A1341" s="4"/>
      <c r="B1341" s="2">
        <v>5</v>
      </c>
      <c r="C1341" s="4" t="s">
        <v>3532</v>
      </c>
      <c r="D1341" s="18" t="s">
        <v>3961</v>
      </c>
      <c r="E1341" s="18" t="s">
        <v>3962</v>
      </c>
      <c r="F1341" s="18"/>
      <c r="G1341" s="19" t="s">
        <v>3963</v>
      </c>
      <c r="H1341" s="34">
        <v>1.6920905E-5</v>
      </c>
      <c r="I1341" s="55">
        <v>938472</v>
      </c>
      <c r="J1341" s="55">
        <v>-53762</v>
      </c>
      <c r="K1341" s="55">
        <v>-107</v>
      </c>
      <c r="L1341" s="55">
        <v>26418</v>
      </c>
      <c r="M1341" s="55">
        <v>5389</v>
      </c>
      <c r="N1341" s="87">
        <v>0</v>
      </c>
      <c r="O1341" s="55">
        <v>12737</v>
      </c>
      <c r="P1341" s="55">
        <v>-289731</v>
      </c>
      <c r="Q1341" s="56">
        <f t="shared" si="88"/>
        <v>639416</v>
      </c>
      <c r="R1341" s="56">
        <v>10026</v>
      </c>
      <c r="S1341" s="56">
        <v>19488</v>
      </c>
      <c r="T1341" s="56">
        <v>123216</v>
      </c>
      <c r="U1341" s="56">
        <v>241269</v>
      </c>
      <c r="V1341" s="88">
        <f t="shared" si="89"/>
        <v>393999</v>
      </c>
      <c r="W1341" s="56">
        <v>19093</v>
      </c>
      <c r="X1341" s="56">
        <v>17724</v>
      </c>
      <c r="Y1341" s="56">
        <v>69072</v>
      </c>
      <c r="Z1341" s="56">
        <v>228425</v>
      </c>
      <c r="AA1341" s="88">
        <f t="shared" si="90"/>
        <v>334314</v>
      </c>
      <c r="AB1341" s="56">
        <v>26418</v>
      </c>
      <c r="AC1341" s="56">
        <v>51098</v>
      </c>
      <c r="AD1341" s="56">
        <f t="shared" si="91"/>
        <v>77516</v>
      </c>
      <c r="AE1341" s="56">
        <v>9633</v>
      </c>
      <c r="AF1341" s="88">
        <v>87149</v>
      </c>
      <c r="AG1341" s="56"/>
      <c r="AH1341" s="56"/>
      <c r="AI1341" s="56"/>
    </row>
    <row r="1342" spans="1:35">
      <c r="A1342" s="4"/>
      <c r="B1342" s="2">
        <v>5</v>
      </c>
      <c r="C1342" s="4" t="s">
        <v>3532</v>
      </c>
      <c r="D1342" s="18" t="s">
        <v>3964</v>
      </c>
      <c r="E1342" s="18" t="s">
        <v>3965</v>
      </c>
      <c r="F1342" s="18"/>
      <c r="G1342" s="19" t="s">
        <v>3966</v>
      </c>
      <c r="H1342" s="34">
        <v>1.0868193E-5</v>
      </c>
      <c r="I1342" s="55">
        <v>422487</v>
      </c>
      <c r="J1342" s="55">
        <v>-34531</v>
      </c>
      <c r="K1342" s="55">
        <v>-69</v>
      </c>
      <c r="L1342" s="55">
        <v>43590</v>
      </c>
      <c r="M1342" s="55">
        <v>3461</v>
      </c>
      <c r="N1342" s="87">
        <v>0</v>
      </c>
      <c r="O1342" s="55">
        <v>8181</v>
      </c>
      <c r="P1342" s="55">
        <v>-32426</v>
      </c>
      <c r="Q1342" s="56">
        <f t="shared" si="88"/>
        <v>410693</v>
      </c>
      <c r="R1342" s="56">
        <v>6440</v>
      </c>
      <c r="S1342" s="56">
        <v>12517</v>
      </c>
      <c r="T1342" s="56">
        <v>79141</v>
      </c>
      <c r="U1342" s="56">
        <v>116542</v>
      </c>
      <c r="V1342" s="88">
        <f t="shared" si="89"/>
        <v>214640</v>
      </c>
      <c r="W1342" s="56">
        <v>12263</v>
      </c>
      <c r="X1342" s="56">
        <v>11384</v>
      </c>
      <c r="Y1342" s="56">
        <v>44364</v>
      </c>
      <c r="Z1342" s="56">
        <v>8132</v>
      </c>
      <c r="AA1342" s="88">
        <f t="shared" si="90"/>
        <v>76143</v>
      </c>
      <c r="AB1342" s="56">
        <v>43590</v>
      </c>
      <c r="AC1342" s="56">
        <v>6198</v>
      </c>
      <c r="AD1342" s="56">
        <f t="shared" si="91"/>
        <v>49788</v>
      </c>
      <c r="AE1342" s="56">
        <v>22358</v>
      </c>
      <c r="AF1342" s="88">
        <v>72146</v>
      </c>
      <c r="AG1342" s="56"/>
      <c r="AH1342" s="56"/>
      <c r="AI1342" s="56"/>
    </row>
    <row r="1343" spans="1:35">
      <c r="A1343" s="4"/>
      <c r="B1343" s="2">
        <v>5</v>
      </c>
      <c r="C1343" s="4" t="s">
        <v>3532</v>
      </c>
      <c r="D1343" s="18" t="s">
        <v>3967</v>
      </c>
      <c r="E1343" s="18" t="s">
        <v>3968</v>
      </c>
      <c r="F1343" s="18"/>
      <c r="G1343" s="19" t="s">
        <v>3969</v>
      </c>
      <c r="H1343" s="34">
        <v>4.6845180999999998E-5</v>
      </c>
      <c r="I1343" s="55">
        <v>1662943</v>
      </c>
      <c r="J1343" s="55">
        <v>-148839</v>
      </c>
      <c r="K1343" s="55">
        <v>-296</v>
      </c>
      <c r="L1343" s="55">
        <v>211231</v>
      </c>
      <c r="M1343" s="55">
        <v>14920</v>
      </c>
      <c r="N1343" s="87">
        <v>0</v>
      </c>
      <c r="O1343" s="55">
        <v>35261</v>
      </c>
      <c r="P1343" s="55">
        <v>-5010</v>
      </c>
      <c r="Q1343" s="56">
        <f t="shared" si="88"/>
        <v>1770210</v>
      </c>
      <c r="R1343" s="56">
        <v>27757</v>
      </c>
      <c r="S1343" s="56">
        <v>53953</v>
      </c>
      <c r="T1343" s="56">
        <v>341122</v>
      </c>
      <c r="U1343" s="56">
        <v>600161</v>
      </c>
      <c r="V1343" s="88">
        <f t="shared" si="89"/>
        <v>1022993</v>
      </c>
      <c r="W1343" s="56">
        <v>52857</v>
      </c>
      <c r="X1343" s="56">
        <v>49068</v>
      </c>
      <c r="Y1343" s="56">
        <v>191224</v>
      </c>
      <c r="Z1343" s="56">
        <v>95</v>
      </c>
      <c r="AA1343" s="88">
        <f t="shared" si="90"/>
        <v>293244</v>
      </c>
      <c r="AB1343" s="56">
        <v>211231</v>
      </c>
      <c r="AC1343" s="56">
        <v>3370</v>
      </c>
      <c r="AD1343" s="56">
        <f t="shared" si="91"/>
        <v>214601</v>
      </c>
      <c r="AE1343" s="56">
        <v>119500</v>
      </c>
      <c r="AF1343" s="88">
        <v>334101</v>
      </c>
      <c r="AG1343" s="56"/>
      <c r="AH1343" s="56"/>
      <c r="AI1343" s="56"/>
    </row>
    <row r="1344" spans="1:35">
      <c r="A1344" s="4"/>
      <c r="B1344" s="2">
        <v>5</v>
      </c>
      <c r="C1344" s="4" t="s">
        <v>3532</v>
      </c>
      <c r="D1344" s="18" t="s">
        <v>3970</v>
      </c>
      <c r="E1344" s="18" t="s">
        <v>3971</v>
      </c>
      <c r="F1344" s="18"/>
      <c r="G1344" s="19" t="s">
        <v>3972</v>
      </c>
      <c r="H1344" s="34">
        <v>6.0485894E-5</v>
      </c>
      <c r="I1344" s="55">
        <v>2195364</v>
      </c>
      <c r="J1344" s="55">
        <v>-192179</v>
      </c>
      <c r="K1344" s="55">
        <v>-382</v>
      </c>
      <c r="L1344" s="55">
        <v>265623</v>
      </c>
      <c r="M1344" s="55">
        <v>19265</v>
      </c>
      <c r="N1344" s="87">
        <v>0</v>
      </c>
      <c r="O1344" s="55">
        <v>45528</v>
      </c>
      <c r="P1344" s="55">
        <v>-47547</v>
      </c>
      <c r="Q1344" s="56">
        <f t="shared" si="88"/>
        <v>2285672</v>
      </c>
      <c r="R1344" s="56">
        <v>35839</v>
      </c>
      <c r="S1344" s="56">
        <v>69663</v>
      </c>
      <c r="T1344" s="56">
        <v>440452</v>
      </c>
      <c r="U1344" s="56">
        <v>799446</v>
      </c>
      <c r="V1344" s="88">
        <f t="shared" si="89"/>
        <v>1345400</v>
      </c>
      <c r="W1344" s="56">
        <v>68249</v>
      </c>
      <c r="X1344" s="56">
        <v>63356</v>
      </c>
      <c r="Y1344" s="56">
        <v>246906</v>
      </c>
      <c r="Z1344" s="56">
        <v>116</v>
      </c>
      <c r="AA1344" s="88">
        <f t="shared" si="90"/>
        <v>378627</v>
      </c>
      <c r="AB1344" s="56">
        <v>265623</v>
      </c>
      <c r="AC1344" s="56">
        <v>11467</v>
      </c>
      <c r="AD1344" s="56">
        <f t="shared" si="91"/>
        <v>277090</v>
      </c>
      <c r="AE1344" s="56">
        <v>160183</v>
      </c>
      <c r="AF1344" s="88">
        <v>437273</v>
      </c>
      <c r="AG1344" s="56"/>
      <c r="AH1344" s="56"/>
      <c r="AI1344" s="56"/>
    </row>
    <row r="1345" spans="1:35">
      <c r="A1345" s="4"/>
      <c r="B1345" s="2">
        <v>5</v>
      </c>
      <c r="C1345" s="4" t="s">
        <v>3532</v>
      </c>
      <c r="D1345" s="18" t="s">
        <v>3973</v>
      </c>
      <c r="E1345" s="18" t="s">
        <v>3974</v>
      </c>
      <c r="F1345" s="18"/>
      <c r="G1345" s="19" t="s">
        <v>3975</v>
      </c>
      <c r="H1345" s="34">
        <v>5.1802292999999998E-5</v>
      </c>
      <c r="I1345" s="55">
        <v>1883412</v>
      </c>
      <c r="J1345" s="55">
        <v>-164589</v>
      </c>
      <c r="K1345" s="55">
        <v>-327</v>
      </c>
      <c r="L1345" s="55">
        <v>227014</v>
      </c>
      <c r="M1345" s="55">
        <v>16499</v>
      </c>
      <c r="N1345" s="87">
        <v>0</v>
      </c>
      <c r="O1345" s="55">
        <v>38992</v>
      </c>
      <c r="P1345" s="55">
        <v>-43469</v>
      </c>
      <c r="Q1345" s="56">
        <f t="shared" si="88"/>
        <v>1957532</v>
      </c>
      <c r="R1345" s="56">
        <v>30694</v>
      </c>
      <c r="S1345" s="56">
        <v>59662</v>
      </c>
      <c r="T1345" s="56">
        <v>377219</v>
      </c>
      <c r="U1345" s="56">
        <v>511011</v>
      </c>
      <c r="V1345" s="88">
        <f t="shared" si="89"/>
        <v>978586</v>
      </c>
      <c r="W1345" s="56">
        <v>58451</v>
      </c>
      <c r="X1345" s="56">
        <v>54260</v>
      </c>
      <c r="Y1345" s="56">
        <v>211459</v>
      </c>
      <c r="Z1345" s="56">
        <v>134</v>
      </c>
      <c r="AA1345" s="88">
        <f t="shared" si="90"/>
        <v>324304</v>
      </c>
      <c r="AB1345" s="56">
        <v>227014</v>
      </c>
      <c r="AC1345" s="56">
        <v>10296</v>
      </c>
      <c r="AD1345" s="56">
        <f t="shared" si="91"/>
        <v>237310</v>
      </c>
      <c r="AE1345" s="56">
        <v>102694</v>
      </c>
      <c r="AF1345" s="88">
        <v>340004</v>
      </c>
      <c r="AG1345" s="56"/>
      <c r="AH1345" s="56"/>
      <c r="AI1345" s="56"/>
    </row>
    <row r="1346" spans="1:35">
      <c r="A1346" s="4"/>
      <c r="B1346" s="2">
        <v>5</v>
      </c>
      <c r="C1346" s="4" t="s">
        <v>3532</v>
      </c>
      <c r="D1346" s="18" t="s">
        <v>3976</v>
      </c>
      <c r="E1346" s="18" t="s">
        <v>3977</v>
      </c>
      <c r="F1346" s="18"/>
      <c r="G1346" s="19" t="s">
        <v>3978</v>
      </c>
      <c r="H1346" s="34">
        <v>1.2191347999999999E-5</v>
      </c>
      <c r="I1346" s="55">
        <v>438854</v>
      </c>
      <c r="J1346" s="55">
        <v>-38735</v>
      </c>
      <c r="K1346" s="55">
        <v>-77</v>
      </c>
      <c r="L1346" s="55">
        <v>54075</v>
      </c>
      <c r="M1346" s="55">
        <v>3883</v>
      </c>
      <c r="N1346" s="87">
        <v>0</v>
      </c>
      <c r="O1346" s="55">
        <v>9177</v>
      </c>
      <c r="P1346" s="55">
        <v>-6484</v>
      </c>
      <c r="Q1346" s="56">
        <f t="shared" si="88"/>
        <v>460693</v>
      </c>
      <c r="R1346" s="56">
        <v>7224</v>
      </c>
      <c r="S1346" s="56">
        <v>14041</v>
      </c>
      <c r="T1346" s="56">
        <v>88776</v>
      </c>
      <c r="U1346" s="56">
        <v>208214</v>
      </c>
      <c r="V1346" s="88">
        <f t="shared" si="89"/>
        <v>318255</v>
      </c>
      <c r="W1346" s="56">
        <v>13756</v>
      </c>
      <c r="X1346" s="56">
        <v>12770</v>
      </c>
      <c r="Y1346" s="56">
        <v>49766</v>
      </c>
      <c r="Z1346" s="56">
        <v>15</v>
      </c>
      <c r="AA1346" s="88">
        <f t="shared" si="90"/>
        <v>76307</v>
      </c>
      <c r="AB1346" s="56">
        <v>54075</v>
      </c>
      <c r="AC1346" s="56">
        <v>1774</v>
      </c>
      <c r="AD1346" s="56">
        <f t="shared" si="91"/>
        <v>55849</v>
      </c>
      <c r="AE1346" s="56">
        <v>41580</v>
      </c>
      <c r="AF1346" s="88">
        <v>97429</v>
      </c>
      <c r="AG1346" s="56"/>
      <c r="AH1346" s="56"/>
      <c r="AI1346" s="56"/>
    </row>
    <row r="1347" spans="1:35">
      <c r="A1347" s="4"/>
      <c r="B1347" s="2">
        <v>5</v>
      </c>
      <c r="C1347" s="4" t="s">
        <v>3532</v>
      </c>
      <c r="D1347" s="18" t="s">
        <v>3979</v>
      </c>
      <c r="E1347" s="18" t="s">
        <v>3980</v>
      </c>
      <c r="F1347" s="18"/>
      <c r="G1347" s="19" t="s">
        <v>3981</v>
      </c>
      <c r="H1347" s="34">
        <v>1.0898722E-5</v>
      </c>
      <c r="I1347" s="55">
        <v>433799</v>
      </c>
      <c r="J1347" s="55">
        <v>-34628</v>
      </c>
      <c r="K1347" s="55">
        <v>-69</v>
      </c>
      <c r="L1347" s="55">
        <v>42217</v>
      </c>
      <c r="M1347" s="55">
        <v>3472</v>
      </c>
      <c r="N1347" s="87">
        <v>0</v>
      </c>
      <c r="O1347" s="55">
        <v>8203</v>
      </c>
      <c r="P1347" s="55">
        <v>-41148</v>
      </c>
      <c r="Q1347" s="56">
        <f t="shared" si="88"/>
        <v>411846</v>
      </c>
      <c r="R1347" s="56">
        <v>6458</v>
      </c>
      <c r="S1347" s="56">
        <v>12552</v>
      </c>
      <c r="T1347" s="56">
        <v>79363</v>
      </c>
      <c r="U1347" s="56">
        <v>30197</v>
      </c>
      <c r="V1347" s="88">
        <f t="shared" si="89"/>
        <v>128570</v>
      </c>
      <c r="W1347" s="56">
        <v>12297</v>
      </c>
      <c r="X1347" s="56">
        <v>11416</v>
      </c>
      <c r="Y1347" s="56">
        <v>44489</v>
      </c>
      <c r="Z1347" s="56">
        <v>33261</v>
      </c>
      <c r="AA1347" s="88">
        <f t="shared" si="90"/>
        <v>101463</v>
      </c>
      <c r="AB1347" s="56">
        <v>42217</v>
      </c>
      <c r="AC1347" s="56">
        <v>7711</v>
      </c>
      <c r="AD1347" s="56">
        <f t="shared" si="91"/>
        <v>49928</v>
      </c>
      <c r="AE1347" s="56">
        <v>392</v>
      </c>
      <c r="AF1347" s="88">
        <v>50320</v>
      </c>
      <c r="AG1347" s="56"/>
      <c r="AH1347" s="56"/>
      <c r="AI1347" s="56"/>
    </row>
    <row r="1348" spans="1:35">
      <c r="A1348" s="4"/>
      <c r="B1348" s="2">
        <v>5</v>
      </c>
      <c r="C1348" s="4" t="s">
        <v>3532</v>
      </c>
      <c r="D1348" s="18" t="s">
        <v>3982</v>
      </c>
      <c r="E1348" s="18" t="s">
        <v>3983</v>
      </c>
      <c r="F1348" s="18"/>
      <c r="G1348" s="19" t="s">
        <v>3984</v>
      </c>
      <c r="H1348" s="34">
        <v>1.3952618E-5</v>
      </c>
      <c r="I1348" s="55">
        <v>478480</v>
      </c>
      <c r="J1348" s="55">
        <v>-44331</v>
      </c>
      <c r="K1348" s="55">
        <v>-88</v>
      </c>
      <c r="L1348" s="55">
        <v>65398</v>
      </c>
      <c r="M1348" s="55">
        <v>4444</v>
      </c>
      <c r="N1348" s="87">
        <v>0</v>
      </c>
      <c r="O1348" s="55">
        <v>10502</v>
      </c>
      <c r="P1348" s="55">
        <v>12844</v>
      </c>
      <c r="Q1348" s="56">
        <f t="shared" si="88"/>
        <v>527249</v>
      </c>
      <c r="R1348" s="56">
        <v>8267</v>
      </c>
      <c r="S1348" s="56">
        <v>16070</v>
      </c>
      <c r="T1348" s="56">
        <v>101602</v>
      </c>
      <c r="U1348" s="56">
        <v>203984</v>
      </c>
      <c r="V1348" s="88">
        <f t="shared" si="89"/>
        <v>329923</v>
      </c>
      <c r="W1348" s="56">
        <v>15743</v>
      </c>
      <c r="X1348" s="56">
        <v>14615</v>
      </c>
      <c r="Y1348" s="56">
        <v>56955</v>
      </c>
      <c r="Z1348" s="56">
        <v>24</v>
      </c>
      <c r="AA1348" s="88">
        <f t="shared" si="90"/>
        <v>87337</v>
      </c>
      <c r="AB1348" s="56">
        <v>65398</v>
      </c>
      <c r="AC1348" s="56">
        <v>-1480</v>
      </c>
      <c r="AD1348" s="56">
        <f t="shared" si="91"/>
        <v>63918</v>
      </c>
      <c r="AE1348" s="56">
        <v>40262</v>
      </c>
      <c r="AF1348" s="88">
        <v>104180</v>
      </c>
      <c r="AG1348" s="56"/>
      <c r="AH1348" s="56"/>
      <c r="AI1348" s="56"/>
    </row>
    <row r="1349" spans="1:35">
      <c r="A1349" s="4"/>
      <c r="B1349" s="2">
        <v>5</v>
      </c>
      <c r="C1349" s="4" t="s">
        <v>3532</v>
      </c>
      <c r="D1349" s="18" t="s">
        <v>3985</v>
      </c>
      <c r="E1349" s="18" t="s">
        <v>3986</v>
      </c>
      <c r="F1349" s="18"/>
      <c r="G1349" s="19" t="s">
        <v>3987</v>
      </c>
      <c r="H1349" s="34">
        <v>0</v>
      </c>
      <c r="I1349" s="55">
        <v>2212473</v>
      </c>
      <c r="J1349" s="55">
        <v>0</v>
      </c>
      <c r="K1349" s="55">
        <v>0</v>
      </c>
      <c r="L1349" s="55">
        <v>-326690</v>
      </c>
      <c r="M1349" s="55">
        <v>0</v>
      </c>
      <c r="N1349" s="87">
        <v>0</v>
      </c>
      <c r="O1349" s="55">
        <v>0</v>
      </c>
      <c r="P1349" s="55">
        <v>-1885783</v>
      </c>
      <c r="Q1349" s="56">
        <f t="shared" si="88"/>
        <v>0</v>
      </c>
      <c r="R1349" s="56">
        <v>0</v>
      </c>
      <c r="S1349" s="56">
        <v>0</v>
      </c>
      <c r="T1349" s="56">
        <v>0</v>
      </c>
      <c r="U1349" s="56">
        <v>548733</v>
      </c>
      <c r="V1349" s="88">
        <f t="shared" si="89"/>
        <v>548733</v>
      </c>
      <c r="W1349" s="56">
        <v>0</v>
      </c>
      <c r="X1349" s="56">
        <v>0</v>
      </c>
      <c r="Y1349" s="56">
        <v>0</v>
      </c>
      <c r="Z1349" s="56">
        <v>1685645</v>
      </c>
      <c r="AA1349" s="88">
        <f t="shared" si="90"/>
        <v>1685645</v>
      </c>
      <c r="AB1349" s="56">
        <v>-326690</v>
      </c>
      <c r="AC1349" s="56">
        <v>326690</v>
      </c>
      <c r="AD1349" s="56">
        <f t="shared" si="91"/>
        <v>0</v>
      </c>
      <c r="AE1349" s="56">
        <v>-180111</v>
      </c>
      <c r="AF1349" s="88">
        <v>-180111</v>
      </c>
      <c r="AG1349" s="56"/>
      <c r="AH1349" s="56"/>
      <c r="AI1349" s="56"/>
    </row>
    <row r="1350" spans="1:35">
      <c r="A1350" s="4"/>
      <c r="B1350" s="2">
        <v>5</v>
      </c>
      <c r="C1350" s="4" t="s">
        <v>3532</v>
      </c>
      <c r="D1350" s="18" t="s">
        <v>3988</v>
      </c>
      <c r="E1350" s="18" t="s">
        <v>3989</v>
      </c>
      <c r="F1350" s="18"/>
      <c r="G1350" s="19" t="s">
        <v>3990</v>
      </c>
      <c r="H1350" s="34">
        <v>1.9166556E-5</v>
      </c>
      <c r="I1350" s="55">
        <v>779580</v>
      </c>
      <c r="J1350" s="55">
        <v>-60897</v>
      </c>
      <c r="K1350" s="55">
        <v>-121</v>
      </c>
      <c r="L1350" s="55">
        <v>71779</v>
      </c>
      <c r="M1350" s="55">
        <v>6104</v>
      </c>
      <c r="N1350" s="87">
        <v>0</v>
      </c>
      <c r="O1350" s="55">
        <v>14426</v>
      </c>
      <c r="P1350" s="55">
        <v>-86595</v>
      </c>
      <c r="Q1350" s="56">
        <f t="shared" si="88"/>
        <v>724276</v>
      </c>
      <c r="R1350" s="56">
        <v>11357</v>
      </c>
      <c r="S1350" s="56">
        <v>22075</v>
      </c>
      <c r="T1350" s="56">
        <v>139569</v>
      </c>
      <c r="U1350" s="56">
        <v>172980</v>
      </c>
      <c r="V1350" s="88">
        <f t="shared" si="89"/>
        <v>345981</v>
      </c>
      <c r="W1350" s="56">
        <v>21626</v>
      </c>
      <c r="X1350" s="56">
        <v>20076</v>
      </c>
      <c r="Y1350" s="56">
        <v>78239</v>
      </c>
      <c r="Z1350" s="56">
        <v>48647</v>
      </c>
      <c r="AA1350" s="88">
        <f t="shared" si="90"/>
        <v>168588</v>
      </c>
      <c r="AB1350" s="56">
        <v>71779</v>
      </c>
      <c r="AC1350" s="56">
        <v>16024</v>
      </c>
      <c r="AD1350" s="56">
        <f t="shared" si="91"/>
        <v>87803</v>
      </c>
      <c r="AE1350" s="56">
        <v>26849</v>
      </c>
      <c r="AF1350" s="88">
        <v>114652</v>
      </c>
      <c r="AG1350" s="56"/>
      <c r="AH1350" s="56"/>
      <c r="AI1350" s="56"/>
    </row>
    <row r="1351" spans="1:35">
      <c r="A1351" s="4"/>
      <c r="B1351" s="2">
        <v>5</v>
      </c>
      <c r="C1351" s="4" t="s">
        <v>3532</v>
      </c>
      <c r="D1351" s="18" t="s">
        <v>3991</v>
      </c>
      <c r="E1351" s="18" t="s">
        <v>3992</v>
      </c>
      <c r="F1351" s="18"/>
      <c r="G1351" s="19" t="s">
        <v>3993</v>
      </c>
      <c r="H1351" s="34">
        <v>2.1925543E-5</v>
      </c>
      <c r="I1351" s="55">
        <v>850489</v>
      </c>
      <c r="J1351" s="55">
        <v>-69663</v>
      </c>
      <c r="K1351" s="55">
        <v>-139</v>
      </c>
      <c r="L1351" s="55">
        <v>88211</v>
      </c>
      <c r="M1351" s="55">
        <v>6983</v>
      </c>
      <c r="N1351" s="87">
        <v>0</v>
      </c>
      <c r="O1351" s="55">
        <v>16503</v>
      </c>
      <c r="P1351" s="55">
        <v>-63850</v>
      </c>
      <c r="Q1351" s="56">
        <f t="shared" si="88"/>
        <v>828534</v>
      </c>
      <c r="R1351" s="56">
        <v>12991</v>
      </c>
      <c r="S1351" s="56">
        <v>25252</v>
      </c>
      <c r="T1351" s="56">
        <v>159660</v>
      </c>
      <c r="U1351" s="56">
        <v>257401</v>
      </c>
      <c r="V1351" s="88">
        <f t="shared" si="89"/>
        <v>455304</v>
      </c>
      <c r="W1351" s="56">
        <v>24740</v>
      </c>
      <c r="X1351" s="56">
        <v>22966</v>
      </c>
      <c r="Y1351" s="56">
        <v>89501</v>
      </c>
      <c r="Z1351" s="56">
        <v>10569</v>
      </c>
      <c r="AA1351" s="88">
        <f t="shared" si="90"/>
        <v>147776</v>
      </c>
      <c r="AB1351" s="56">
        <v>88211</v>
      </c>
      <c r="AC1351" s="56">
        <v>12232</v>
      </c>
      <c r="AD1351" s="56">
        <f t="shared" si="91"/>
        <v>100443</v>
      </c>
      <c r="AE1351" s="56">
        <v>50665</v>
      </c>
      <c r="AF1351" s="88">
        <v>151108</v>
      </c>
      <c r="AG1351" s="56"/>
      <c r="AH1351" s="56"/>
      <c r="AI1351" s="56"/>
    </row>
    <row r="1352" spans="1:35">
      <c r="A1352" s="4"/>
      <c r="B1352" s="2">
        <v>5</v>
      </c>
      <c r="C1352" s="4" t="s">
        <v>3532</v>
      </c>
      <c r="D1352" s="18" t="s">
        <v>3994</v>
      </c>
      <c r="E1352" s="18" t="s">
        <v>3995</v>
      </c>
      <c r="F1352" s="18"/>
      <c r="G1352" s="19" t="s">
        <v>3996</v>
      </c>
      <c r="H1352" s="34">
        <v>2.6170813399999999E-4</v>
      </c>
      <c r="I1352" s="55">
        <v>8721365</v>
      </c>
      <c r="J1352" s="55">
        <v>-831513</v>
      </c>
      <c r="K1352" s="55">
        <v>-1654</v>
      </c>
      <c r="L1352" s="55">
        <v>1264086</v>
      </c>
      <c r="M1352" s="55">
        <v>83352</v>
      </c>
      <c r="N1352" s="87">
        <v>0</v>
      </c>
      <c r="O1352" s="55">
        <v>196989</v>
      </c>
      <c r="P1352" s="55">
        <v>456936</v>
      </c>
      <c r="Q1352" s="56">
        <f t="shared" si="88"/>
        <v>9889561</v>
      </c>
      <c r="R1352" s="56">
        <v>155066</v>
      </c>
      <c r="S1352" s="56">
        <v>301416</v>
      </c>
      <c r="T1352" s="56">
        <v>1905732</v>
      </c>
      <c r="U1352" s="56">
        <v>3421414</v>
      </c>
      <c r="V1352" s="88">
        <f t="shared" si="89"/>
        <v>5783628</v>
      </c>
      <c r="W1352" s="56">
        <v>295297</v>
      </c>
      <c r="X1352" s="56">
        <v>274125</v>
      </c>
      <c r="Y1352" s="56">
        <v>1068304</v>
      </c>
      <c r="Z1352" s="56">
        <v>535</v>
      </c>
      <c r="AA1352" s="88">
        <f t="shared" si="90"/>
        <v>1638261</v>
      </c>
      <c r="AB1352" s="56">
        <v>1264086</v>
      </c>
      <c r="AC1352" s="56">
        <v>-65181</v>
      </c>
      <c r="AD1352" s="56">
        <f t="shared" si="91"/>
        <v>1198905</v>
      </c>
      <c r="AE1352" s="56">
        <v>669388</v>
      </c>
      <c r="AF1352" s="88">
        <v>1868293</v>
      </c>
      <c r="AG1352" s="56"/>
      <c r="AH1352" s="56"/>
      <c r="AI1352" s="56"/>
    </row>
    <row r="1353" spans="1:35">
      <c r="A1353" s="4"/>
      <c r="B1353" s="2">
        <v>5</v>
      </c>
      <c r="C1353" s="4" t="s">
        <v>3532</v>
      </c>
      <c r="D1353" s="18" t="s">
        <v>3997</v>
      </c>
      <c r="E1353" s="18" t="s">
        <v>3998</v>
      </c>
      <c r="F1353" s="18"/>
      <c r="G1353" s="19" t="s">
        <v>3999</v>
      </c>
      <c r="H1353" s="34">
        <v>2.89411624E-4</v>
      </c>
      <c r="I1353" s="55">
        <v>8113085</v>
      </c>
      <c r="J1353" s="55">
        <v>-919534</v>
      </c>
      <c r="K1353" s="55">
        <v>-1829</v>
      </c>
      <c r="L1353" s="55">
        <v>1624034</v>
      </c>
      <c r="M1353" s="55">
        <v>92176</v>
      </c>
      <c r="N1353" s="87">
        <v>0</v>
      </c>
      <c r="O1353" s="55">
        <v>217842</v>
      </c>
      <c r="P1353" s="55">
        <v>1810661</v>
      </c>
      <c r="Q1353" s="56">
        <f t="shared" si="88"/>
        <v>10936435</v>
      </c>
      <c r="R1353" s="56">
        <v>171481</v>
      </c>
      <c r="S1353" s="56">
        <v>333323</v>
      </c>
      <c r="T1353" s="56">
        <v>2107466</v>
      </c>
      <c r="U1353" s="56">
        <v>6355847</v>
      </c>
      <c r="V1353" s="88">
        <f t="shared" si="89"/>
        <v>8968117</v>
      </c>
      <c r="W1353" s="56">
        <v>326556</v>
      </c>
      <c r="X1353" s="56">
        <v>303143</v>
      </c>
      <c r="Y1353" s="56">
        <v>1181391</v>
      </c>
      <c r="Z1353" s="56">
        <v>115</v>
      </c>
      <c r="AA1353" s="88">
        <f t="shared" si="90"/>
        <v>1811205</v>
      </c>
      <c r="AB1353" s="56">
        <v>1624034</v>
      </c>
      <c r="AC1353" s="56">
        <v>-298218</v>
      </c>
      <c r="AD1353" s="56">
        <f t="shared" si="91"/>
        <v>1325816</v>
      </c>
      <c r="AE1353" s="56">
        <v>1220217</v>
      </c>
      <c r="AF1353" s="88">
        <v>2546033</v>
      </c>
      <c r="AG1353" s="56"/>
      <c r="AH1353" s="56"/>
      <c r="AI1353" s="56"/>
    </row>
    <row r="1354" spans="1:35">
      <c r="A1354" s="4"/>
      <c r="B1354" s="2">
        <v>5</v>
      </c>
      <c r="C1354" s="4" t="s">
        <v>3532</v>
      </c>
      <c r="D1354" s="18" t="s">
        <v>4000</v>
      </c>
      <c r="E1354" s="18" t="s">
        <v>4001</v>
      </c>
      <c r="F1354" s="18"/>
      <c r="G1354" s="19" t="s">
        <v>4002</v>
      </c>
      <c r="H1354" s="34">
        <v>1.8003286999999999E-5</v>
      </c>
      <c r="I1354" s="55">
        <v>739565</v>
      </c>
      <c r="J1354" s="55">
        <v>-57201</v>
      </c>
      <c r="K1354" s="55">
        <v>-114</v>
      </c>
      <c r="L1354" s="55">
        <v>66344</v>
      </c>
      <c r="M1354" s="55">
        <v>5734</v>
      </c>
      <c r="N1354" s="87">
        <v>0</v>
      </c>
      <c r="O1354" s="55">
        <v>13551</v>
      </c>
      <c r="P1354" s="55">
        <v>-87562</v>
      </c>
      <c r="Q1354" s="56">
        <f t="shared" si="88"/>
        <v>680317</v>
      </c>
      <c r="R1354" s="56">
        <v>10667</v>
      </c>
      <c r="S1354" s="56">
        <v>20735</v>
      </c>
      <c r="T1354" s="56">
        <v>131098</v>
      </c>
      <c r="U1354" s="56">
        <v>190912</v>
      </c>
      <c r="V1354" s="88">
        <f t="shared" si="89"/>
        <v>353412</v>
      </c>
      <c r="W1354" s="56">
        <v>20314</v>
      </c>
      <c r="X1354" s="56">
        <v>18857</v>
      </c>
      <c r="Y1354" s="56">
        <v>73490</v>
      </c>
      <c r="Z1354" s="56">
        <v>46063</v>
      </c>
      <c r="AA1354" s="88">
        <f t="shared" si="90"/>
        <v>158724</v>
      </c>
      <c r="AB1354" s="56">
        <v>66344</v>
      </c>
      <c r="AC1354" s="56">
        <v>16130</v>
      </c>
      <c r="AD1354" s="56">
        <f t="shared" si="91"/>
        <v>82474</v>
      </c>
      <c r="AE1354" s="56">
        <v>30953</v>
      </c>
      <c r="AF1354" s="88">
        <v>113427</v>
      </c>
      <c r="AG1354" s="56"/>
      <c r="AH1354" s="56"/>
      <c r="AI1354" s="56"/>
    </row>
    <row r="1355" spans="1:35">
      <c r="A1355" s="4"/>
      <c r="B1355" s="2">
        <v>5</v>
      </c>
      <c r="C1355" s="4" t="s">
        <v>3532</v>
      </c>
      <c r="D1355" s="18" t="s">
        <v>4003</v>
      </c>
      <c r="E1355" s="18" t="s">
        <v>4004</v>
      </c>
      <c r="F1355" s="18"/>
      <c r="G1355" s="19" t="s">
        <v>4005</v>
      </c>
      <c r="H1355" s="34">
        <v>1.4871966E-5</v>
      </c>
      <c r="I1355" s="55">
        <v>550556</v>
      </c>
      <c r="J1355" s="55">
        <v>-47252</v>
      </c>
      <c r="K1355" s="55">
        <v>-94</v>
      </c>
      <c r="L1355" s="55">
        <v>63719</v>
      </c>
      <c r="M1355" s="55">
        <v>4736</v>
      </c>
      <c r="N1355" s="87">
        <v>0</v>
      </c>
      <c r="O1355" s="55">
        <v>11194</v>
      </c>
      <c r="P1355" s="55">
        <v>-20870</v>
      </c>
      <c r="Q1355" s="56">
        <f t="shared" si="88"/>
        <v>561989</v>
      </c>
      <c r="R1355" s="56">
        <v>8812</v>
      </c>
      <c r="S1355" s="56">
        <v>17128</v>
      </c>
      <c r="T1355" s="56">
        <v>108296</v>
      </c>
      <c r="U1355" s="56">
        <v>136257</v>
      </c>
      <c r="V1355" s="88">
        <f t="shared" si="89"/>
        <v>270493</v>
      </c>
      <c r="W1355" s="56">
        <v>16781</v>
      </c>
      <c r="X1355" s="56">
        <v>15578</v>
      </c>
      <c r="Y1355" s="56">
        <v>60708</v>
      </c>
      <c r="Z1355" s="56">
        <v>41</v>
      </c>
      <c r="AA1355" s="88">
        <f t="shared" si="90"/>
        <v>93108</v>
      </c>
      <c r="AB1355" s="56">
        <v>63719</v>
      </c>
      <c r="AC1355" s="56">
        <v>4411</v>
      </c>
      <c r="AD1355" s="56">
        <f t="shared" si="91"/>
        <v>68130</v>
      </c>
      <c r="AE1355" s="56">
        <v>27609</v>
      </c>
      <c r="AF1355" s="88">
        <v>95739</v>
      </c>
      <c r="AG1355" s="56"/>
      <c r="AH1355" s="56"/>
      <c r="AI1355" s="56"/>
    </row>
    <row r="1356" spans="1:35">
      <c r="A1356" s="4"/>
      <c r="B1356" s="2">
        <v>5</v>
      </c>
      <c r="C1356" s="4" t="s">
        <v>3532</v>
      </c>
      <c r="D1356" s="18" t="s">
        <v>4006</v>
      </c>
      <c r="E1356" s="18" t="s">
        <v>4007</v>
      </c>
      <c r="F1356" s="18"/>
      <c r="G1356" s="19" t="s">
        <v>4008</v>
      </c>
      <c r="H1356" s="34">
        <v>1.3940343E-5</v>
      </c>
      <c r="I1356" s="55">
        <v>435354</v>
      </c>
      <c r="J1356" s="55">
        <v>-44292</v>
      </c>
      <c r="K1356" s="55">
        <v>-88</v>
      </c>
      <c r="L1356" s="55">
        <v>71647</v>
      </c>
      <c r="M1356" s="55">
        <v>4440</v>
      </c>
      <c r="N1356" s="87">
        <v>0</v>
      </c>
      <c r="O1356" s="55">
        <v>10493</v>
      </c>
      <c r="P1356" s="55">
        <v>49231</v>
      </c>
      <c r="Q1356" s="56">
        <f t="shared" si="88"/>
        <v>526785</v>
      </c>
      <c r="R1356" s="56">
        <v>8260</v>
      </c>
      <c r="S1356" s="56">
        <v>16055</v>
      </c>
      <c r="T1356" s="56">
        <v>101512</v>
      </c>
      <c r="U1356" s="56">
        <v>230819</v>
      </c>
      <c r="V1356" s="88">
        <f t="shared" si="89"/>
        <v>356646</v>
      </c>
      <c r="W1356" s="56">
        <v>15729</v>
      </c>
      <c r="X1356" s="56">
        <v>14602</v>
      </c>
      <c r="Y1356" s="56">
        <v>56905</v>
      </c>
      <c r="Z1356" s="56">
        <v>19</v>
      </c>
      <c r="AA1356" s="88">
        <f t="shared" si="90"/>
        <v>87255</v>
      </c>
      <c r="AB1356" s="56">
        <v>71647</v>
      </c>
      <c r="AC1356" s="56">
        <v>-7785</v>
      </c>
      <c r="AD1356" s="56">
        <f t="shared" si="91"/>
        <v>63862</v>
      </c>
      <c r="AE1356" s="56">
        <v>44714</v>
      </c>
      <c r="AF1356" s="88">
        <v>108576</v>
      </c>
      <c r="AG1356" s="56"/>
      <c r="AH1356" s="56"/>
      <c r="AI1356" s="56"/>
    </row>
    <row r="1357" spans="1:35">
      <c r="A1357" s="4"/>
      <c r="B1357" s="2">
        <v>5</v>
      </c>
      <c r="C1357" s="4" t="s">
        <v>3532</v>
      </c>
      <c r="D1357" s="18" t="s">
        <v>4009</v>
      </c>
      <c r="E1357" s="18" t="s">
        <v>4010</v>
      </c>
      <c r="F1357" s="18"/>
      <c r="G1357" s="19" t="s">
        <v>4011</v>
      </c>
      <c r="H1357" s="34">
        <v>2.6831037999999998E-5</v>
      </c>
      <c r="I1357" s="55">
        <v>1110266</v>
      </c>
      <c r="J1357" s="55">
        <v>-85249</v>
      </c>
      <c r="K1357" s="55">
        <v>-170</v>
      </c>
      <c r="L1357" s="55">
        <v>97685</v>
      </c>
      <c r="M1357" s="55">
        <v>8546</v>
      </c>
      <c r="N1357" s="87">
        <v>0</v>
      </c>
      <c r="O1357" s="55">
        <v>20196</v>
      </c>
      <c r="P1357" s="55">
        <v>-137369</v>
      </c>
      <c r="Q1357" s="56">
        <f t="shared" si="88"/>
        <v>1013905</v>
      </c>
      <c r="R1357" s="56">
        <v>15898</v>
      </c>
      <c r="S1357" s="56">
        <v>30902</v>
      </c>
      <c r="T1357" s="56">
        <v>195381</v>
      </c>
      <c r="U1357" s="56">
        <v>197150</v>
      </c>
      <c r="V1357" s="88">
        <f t="shared" si="89"/>
        <v>439331</v>
      </c>
      <c r="W1357" s="56">
        <v>30275</v>
      </c>
      <c r="X1357" s="56">
        <v>28104</v>
      </c>
      <c r="Y1357" s="56">
        <v>109525</v>
      </c>
      <c r="Z1357" s="56">
        <v>92221</v>
      </c>
      <c r="AA1357" s="88">
        <f t="shared" si="90"/>
        <v>260125</v>
      </c>
      <c r="AB1357" s="56">
        <v>97685</v>
      </c>
      <c r="AC1357" s="56">
        <v>25230</v>
      </c>
      <c r="AD1357" s="56">
        <f t="shared" si="91"/>
        <v>122915</v>
      </c>
      <c r="AE1357" s="56">
        <v>24225</v>
      </c>
      <c r="AF1357" s="88">
        <v>147140</v>
      </c>
      <c r="AG1357" s="56"/>
      <c r="AH1357" s="56"/>
      <c r="AI1357" s="56"/>
    </row>
    <row r="1358" spans="1:35">
      <c r="A1358" s="4"/>
      <c r="B1358" s="2">
        <v>5</v>
      </c>
      <c r="C1358" s="4" t="s">
        <v>3532</v>
      </c>
      <c r="D1358" s="18" t="s">
        <v>4012</v>
      </c>
      <c r="E1358" s="18" t="s">
        <v>4013</v>
      </c>
      <c r="F1358" s="18"/>
      <c r="G1358" s="19" t="s">
        <v>4014</v>
      </c>
      <c r="H1358" s="34">
        <v>3.0604422999999997E-5</v>
      </c>
      <c r="I1358" s="55">
        <v>1103055</v>
      </c>
      <c r="J1358" s="55">
        <v>-97238</v>
      </c>
      <c r="K1358" s="55">
        <v>-193</v>
      </c>
      <c r="L1358" s="55">
        <v>135544</v>
      </c>
      <c r="M1358" s="55">
        <v>9747</v>
      </c>
      <c r="N1358" s="87">
        <v>0</v>
      </c>
      <c r="O1358" s="55">
        <v>23036</v>
      </c>
      <c r="P1358" s="55">
        <v>-17455</v>
      </c>
      <c r="Q1358" s="56">
        <f t="shared" si="88"/>
        <v>1156496</v>
      </c>
      <c r="R1358" s="56">
        <v>18134</v>
      </c>
      <c r="S1358" s="56">
        <v>35248</v>
      </c>
      <c r="T1358" s="56">
        <v>222858</v>
      </c>
      <c r="U1358" s="56">
        <v>588281</v>
      </c>
      <c r="V1358" s="88">
        <f t="shared" si="89"/>
        <v>864521</v>
      </c>
      <c r="W1358" s="56">
        <v>34532</v>
      </c>
      <c r="X1358" s="56">
        <v>32057</v>
      </c>
      <c r="Y1358" s="56">
        <v>124929</v>
      </c>
      <c r="Z1358" s="56">
        <v>22</v>
      </c>
      <c r="AA1358" s="88">
        <f t="shared" si="90"/>
        <v>191540</v>
      </c>
      <c r="AB1358" s="56">
        <v>135544</v>
      </c>
      <c r="AC1358" s="56">
        <v>4657</v>
      </c>
      <c r="AD1358" s="56">
        <f t="shared" si="91"/>
        <v>140201</v>
      </c>
      <c r="AE1358" s="56">
        <v>117461</v>
      </c>
      <c r="AF1358" s="88">
        <v>257662</v>
      </c>
      <c r="AG1358" s="56"/>
      <c r="AH1358" s="56"/>
      <c r="AI1358" s="56"/>
    </row>
    <row r="1359" spans="1:35">
      <c r="A1359" s="4"/>
      <c r="B1359" s="2">
        <v>5</v>
      </c>
      <c r="C1359" s="4" t="s">
        <v>3532</v>
      </c>
      <c r="D1359" s="18" t="s">
        <v>4015</v>
      </c>
      <c r="E1359" s="18" t="s">
        <v>4016</v>
      </c>
      <c r="F1359" s="18"/>
      <c r="G1359" s="19" t="s">
        <v>4017</v>
      </c>
      <c r="H1359" s="34">
        <v>4.5612355000000001E-5</v>
      </c>
      <c r="I1359" s="55">
        <v>1359192</v>
      </c>
      <c r="J1359" s="55">
        <v>-144922</v>
      </c>
      <c r="K1359" s="55">
        <v>-288</v>
      </c>
      <c r="L1359" s="55">
        <v>244061</v>
      </c>
      <c r="M1359" s="55">
        <v>14527</v>
      </c>
      <c r="N1359" s="87">
        <v>0</v>
      </c>
      <c r="O1359" s="55">
        <v>34333</v>
      </c>
      <c r="P1359" s="55">
        <v>216720</v>
      </c>
      <c r="Q1359" s="56">
        <f t="shared" si="88"/>
        <v>1723623</v>
      </c>
      <c r="R1359" s="56">
        <v>27026</v>
      </c>
      <c r="S1359" s="56">
        <v>52533</v>
      </c>
      <c r="T1359" s="56">
        <v>332145</v>
      </c>
      <c r="U1359" s="56">
        <v>395816</v>
      </c>
      <c r="V1359" s="88">
        <f t="shared" si="89"/>
        <v>807520</v>
      </c>
      <c r="W1359" s="56">
        <v>51466</v>
      </c>
      <c r="X1359" s="56">
        <v>47777</v>
      </c>
      <c r="Y1359" s="56">
        <v>186192</v>
      </c>
      <c r="Z1359" s="56">
        <v>141</v>
      </c>
      <c r="AA1359" s="88">
        <f t="shared" si="90"/>
        <v>285576</v>
      </c>
      <c r="AB1359" s="56">
        <v>244061</v>
      </c>
      <c r="AC1359" s="56">
        <v>-35107</v>
      </c>
      <c r="AD1359" s="56">
        <f t="shared" si="91"/>
        <v>208954</v>
      </c>
      <c r="AE1359" s="56">
        <v>73416</v>
      </c>
      <c r="AF1359" s="88">
        <v>282370</v>
      </c>
      <c r="AG1359" s="56"/>
      <c r="AH1359" s="56"/>
      <c r="AI1359" s="56"/>
    </row>
    <row r="1360" spans="1:35">
      <c r="A1360" s="4"/>
      <c r="B1360" s="2">
        <v>5</v>
      </c>
      <c r="C1360" s="4" t="s">
        <v>3532</v>
      </c>
      <c r="D1360" s="18" t="s">
        <v>4018</v>
      </c>
      <c r="E1360" s="18" t="s">
        <v>4019</v>
      </c>
      <c r="F1360" s="18"/>
      <c r="G1360" s="19" t="s">
        <v>4020</v>
      </c>
      <c r="H1360" s="34">
        <v>1.3055617000000001E-5</v>
      </c>
      <c r="I1360" s="55">
        <v>345427</v>
      </c>
      <c r="J1360" s="55">
        <v>-41481</v>
      </c>
      <c r="K1360" s="55">
        <v>-83</v>
      </c>
      <c r="L1360" s="55">
        <v>76298</v>
      </c>
      <c r="M1360" s="55">
        <v>4158</v>
      </c>
      <c r="N1360" s="87">
        <v>0</v>
      </c>
      <c r="O1360" s="55">
        <v>9827</v>
      </c>
      <c r="P1360" s="55">
        <v>99206</v>
      </c>
      <c r="Q1360" s="56">
        <f t="shared" si="88"/>
        <v>493352</v>
      </c>
      <c r="R1360" s="56">
        <v>7736</v>
      </c>
      <c r="S1360" s="56">
        <v>15036</v>
      </c>
      <c r="T1360" s="56">
        <v>95070</v>
      </c>
      <c r="U1360" s="56">
        <v>217235</v>
      </c>
      <c r="V1360" s="88">
        <f t="shared" si="89"/>
        <v>335077</v>
      </c>
      <c r="W1360" s="56">
        <v>14731</v>
      </c>
      <c r="X1360" s="56">
        <v>13675</v>
      </c>
      <c r="Y1360" s="56">
        <v>53294</v>
      </c>
      <c r="Z1360" s="56">
        <v>20</v>
      </c>
      <c r="AA1360" s="88">
        <f t="shared" si="90"/>
        <v>81720</v>
      </c>
      <c r="AB1360" s="56">
        <v>76298</v>
      </c>
      <c r="AC1360" s="56">
        <v>-16489</v>
      </c>
      <c r="AD1360" s="56">
        <f t="shared" si="91"/>
        <v>59809</v>
      </c>
      <c r="AE1360" s="56">
        <v>40789</v>
      </c>
      <c r="AF1360" s="88">
        <v>100598</v>
      </c>
      <c r="AG1360" s="56"/>
      <c r="AH1360" s="56"/>
      <c r="AI1360" s="56"/>
    </row>
    <row r="1361" spans="1:35">
      <c r="A1361" s="4"/>
      <c r="B1361" s="2">
        <v>5</v>
      </c>
      <c r="C1361" s="4" t="s">
        <v>3532</v>
      </c>
      <c r="D1361" s="18" t="s">
        <v>4021</v>
      </c>
      <c r="E1361" s="18" t="s">
        <v>4022</v>
      </c>
      <c r="F1361" s="18"/>
      <c r="G1361" s="19" t="s">
        <v>4023</v>
      </c>
      <c r="H1361" s="34">
        <v>1.2723884E-5</v>
      </c>
      <c r="I1361" s="55">
        <v>322380</v>
      </c>
      <c r="J1361" s="55">
        <v>-40427</v>
      </c>
      <c r="K1361" s="55">
        <v>-80</v>
      </c>
      <c r="L1361" s="55">
        <v>76465</v>
      </c>
      <c r="M1361" s="55">
        <v>4053</v>
      </c>
      <c r="N1361" s="87">
        <v>0</v>
      </c>
      <c r="O1361" s="55">
        <v>9578</v>
      </c>
      <c r="P1361" s="55">
        <v>108848</v>
      </c>
      <c r="Q1361" s="56">
        <f t="shared" si="88"/>
        <v>480817</v>
      </c>
      <c r="R1361" s="56">
        <v>7539</v>
      </c>
      <c r="S1361" s="56">
        <v>14654</v>
      </c>
      <c r="T1361" s="56">
        <v>92654</v>
      </c>
      <c r="U1361" s="56">
        <v>295621</v>
      </c>
      <c r="V1361" s="88">
        <f t="shared" si="89"/>
        <v>410468</v>
      </c>
      <c r="W1361" s="56">
        <v>14357</v>
      </c>
      <c r="X1361" s="56">
        <v>13328</v>
      </c>
      <c r="Y1361" s="56">
        <v>51939</v>
      </c>
      <c r="Z1361" s="56">
        <v>0</v>
      </c>
      <c r="AA1361" s="88">
        <f t="shared" si="90"/>
        <v>79624</v>
      </c>
      <c r="AB1361" s="56">
        <v>76465</v>
      </c>
      <c r="AC1361" s="56">
        <v>-18176</v>
      </c>
      <c r="AD1361" s="56">
        <f t="shared" si="91"/>
        <v>58289</v>
      </c>
      <c r="AE1361" s="56">
        <v>56081</v>
      </c>
      <c r="AF1361" s="88">
        <v>114370</v>
      </c>
      <c r="AG1361" s="56"/>
      <c r="AH1361" s="56"/>
      <c r="AI1361" s="56"/>
    </row>
    <row r="1362" spans="1:35">
      <c r="A1362" s="4"/>
      <c r="B1362" s="2">
        <v>5</v>
      </c>
      <c r="C1362" s="4" t="s">
        <v>3532</v>
      </c>
      <c r="D1362" s="18" t="s">
        <v>4024</v>
      </c>
      <c r="E1362" s="18" t="s">
        <v>4025</v>
      </c>
      <c r="F1362" s="18"/>
      <c r="G1362" s="19" t="s">
        <v>4026</v>
      </c>
      <c r="H1362" s="34">
        <v>0</v>
      </c>
      <c r="I1362" s="55">
        <v>250905</v>
      </c>
      <c r="J1362" s="55">
        <v>0</v>
      </c>
      <c r="K1362" s="55">
        <v>0</v>
      </c>
      <c r="L1362" s="55">
        <v>-37048</v>
      </c>
      <c r="M1362" s="55">
        <v>0</v>
      </c>
      <c r="N1362" s="87">
        <v>0</v>
      </c>
      <c r="O1362" s="55">
        <v>0</v>
      </c>
      <c r="P1362" s="55">
        <v>-213857</v>
      </c>
      <c r="Q1362" s="56">
        <f t="shared" si="88"/>
        <v>0</v>
      </c>
      <c r="R1362" s="56">
        <v>0</v>
      </c>
      <c r="S1362" s="56">
        <v>0</v>
      </c>
      <c r="T1362" s="56">
        <v>0</v>
      </c>
      <c r="U1362" s="56">
        <v>119359</v>
      </c>
      <c r="V1362" s="88">
        <f t="shared" si="89"/>
        <v>119359</v>
      </c>
      <c r="W1362" s="56">
        <v>0</v>
      </c>
      <c r="X1362" s="56">
        <v>0</v>
      </c>
      <c r="Y1362" s="56">
        <v>0</v>
      </c>
      <c r="Z1362" s="56">
        <v>180019</v>
      </c>
      <c r="AA1362" s="88">
        <f t="shared" si="90"/>
        <v>180019</v>
      </c>
      <c r="AB1362" s="56">
        <v>-37048</v>
      </c>
      <c r="AC1362" s="56">
        <v>37048</v>
      </c>
      <c r="AD1362" s="56">
        <f t="shared" si="91"/>
        <v>0</v>
      </c>
      <c r="AE1362" s="56">
        <v>-6843</v>
      </c>
      <c r="AF1362" s="88">
        <v>-6843</v>
      </c>
      <c r="AG1362" s="56"/>
      <c r="AH1362" s="56"/>
      <c r="AI1362" s="56"/>
    </row>
    <row r="1363" spans="1:35">
      <c r="A1363" s="4"/>
      <c r="B1363" s="2">
        <v>5</v>
      </c>
      <c r="C1363" s="4" t="s">
        <v>3532</v>
      </c>
      <c r="D1363" s="18" t="s">
        <v>4027</v>
      </c>
      <c r="E1363" s="18" t="s">
        <v>4028</v>
      </c>
      <c r="F1363" s="18"/>
      <c r="G1363" s="19" t="s">
        <v>4029</v>
      </c>
      <c r="H1363" s="34">
        <v>4.6787647000000001E-4</v>
      </c>
      <c r="I1363" s="55">
        <v>5266669</v>
      </c>
      <c r="J1363" s="55">
        <v>-1486562</v>
      </c>
      <c r="K1363" s="55">
        <v>-2957</v>
      </c>
      <c r="L1363" s="55">
        <v>3784506</v>
      </c>
      <c r="M1363" s="55">
        <v>149016</v>
      </c>
      <c r="N1363" s="87">
        <v>0</v>
      </c>
      <c r="O1363" s="55">
        <v>352174</v>
      </c>
      <c r="P1363" s="55">
        <v>9617510</v>
      </c>
      <c r="Q1363" s="56">
        <f t="shared" si="88"/>
        <v>17680356</v>
      </c>
      <c r="R1363" s="56">
        <v>277225</v>
      </c>
      <c r="S1363" s="56">
        <v>538866</v>
      </c>
      <c r="T1363" s="56">
        <v>3407029</v>
      </c>
      <c r="U1363" s="56">
        <v>12015696</v>
      </c>
      <c r="V1363" s="88">
        <f t="shared" si="89"/>
        <v>16238816</v>
      </c>
      <c r="W1363" s="56">
        <v>527925</v>
      </c>
      <c r="X1363" s="56">
        <v>490076</v>
      </c>
      <c r="Y1363" s="56">
        <v>1909893</v>
      </c>
      <c r="Z1363" s="56">
        <v>103</v>
      </c>
      <c r="AA1363" s="88">
        <f t="shared" si="90"/>
        <v>2927997</v>
      </c>
      <c r="AB1363" s="56">
        <v>3784506</v>
      </c>
      <c r="AC1363" s="56">
        <v>-1641129</v>
      </c>
      <c r="AD1363" s="56">
        <f t="shared" si="91"/>
        <v>2143377</v>
      </c>
      <c r="AE1363" s="56">
        <v>2155452</v>
      </c>
      <c r="AF1363" s="88">
        <v>4298829</v>
      </c>
      <c r="AG1363" s="56"/>
      <c r="AH1363" s="56"/>
      <c r="AI1363" s="56"/>
    </row>
    <row r="1364" spans="1:35">
      <c r="A1364" s="4"/>
      <c r="B1364" s="2">
        <v>5</v>
      </c>
      <c r="C1364" s="4" t="s">
        <v>3532</v>
      </c>
      <c r="D1364" s="18" t="s">
        <v>4030</v>
      </c>
      <c r="E1364" s="18" t="s">
        <v>4031</v>
      </c>
      <c r="F1364" s="18"/>
      <c r="G1364" s="19" t="s">
        <v>4032</v>
      </c>
      <c r="H1364" s="34">
        <v>1.5899268000000001E-5</v>
      </c>
      <c r="I1364" s="55">
        <v>571128</v>
      </c>
      <c r="J1364" s="55">
        <v>-50516</v>
      </c>
      <c r="K1364" s="55">
        <v>-100</v>
      </c>
      <c r="L1364" s="55">
        <v>70699</v>
      </c>
      <c r="M1364" s="55">
        <v>5064</v>
      </c>
      <c r="N1364" s="87">
        <v>0</v>
      </c>
      <c r="O1364" s="55">
        <v>11967</v>
      </c>
      <c r="P1364" s="55">
        <v>-7432</v>
      </c>
      <c r="Q1364" s="56">
        <f t="shared" si="88"/>
        <v>600810</v>
      </c>
      <c r="R1364" s="56">
        <v>9421</v>
      </c>
      <c r="S1364" s="56">
        <v>18312</v>
      </c>
      <c r="T1364" s="56">
        <v>115777</v>
      </c>
      <c r="U1364" s="56">
        <v>161381</v>
      </c>
      <c r="V1364" s="88">
        <f t="shared" si="89"/>
        <v>304891</v>
      </c>
      <c r="W1364" s="56">
        <v>17940</v>
      </c>
      <c r="X1364" s="56">
        <v>16654</v>
      </c>
      <c r="Y1364" s="56">
        <v>64902</v>
      </c>
      <c r="Z1364" s="56">
        <v>41</v>
      </c>
      <c r="AA1364" s="88">
        <f t="shared" si="90"/>
        <v>99537</v>
      </c>
      <c r="AB1364" s="56">
        <v>70699</v>
      </c>
      <c r="AC1364" s="56">
        <v>2137</v>
      </c>
      <c r="AD1364" s="56">
        <f t="shared" si="91"/>
        <v>72836</v>
      </c>
      <c r="AE1364" s="56">
        <v>32279</v>
      </c>
      <c r="AF1364" s="88">
        <v>105115</v>
      </c>
      <c r="AG1364" s="56"/>
      <c r="AH1364" s="56"/>
      <c r="AI1364" s="56"/>
    </row>
    <row r="1365" spans="1:35">
      <c r="A1365" s="4"/>
      <c r="B1365" s="2">
        <v>5</v>
      </c>
      <c r="C1365" s="4" t="s">
        <v>3532</v>
      </c>
      <c r="D1365" s="18" t="s">
        <v>4033</v>
      </c>
      <c r="E1365" s="18" t="s">
        <v>4034</v>
      </c>
      <c r="F1365" s="18"/>
      <c r="G1365" s="19" t="s">
        <v>4035</v>
      </c>
      <c r="H1365" s="34">
        <v>3.5907430999999999E-5</v>
      </c>
      <c r="I1365" s="55">
        <v>846530</v>
      </c>
      <c r="J1365" s="55">
        <v>-114087</v>
      </c>
      <c r="K1365" s="55">
        <v>-227</v>
      </c>
      <c r="L1365" s="55">
        <v>225129</v>
      </c>
      <c r="M1365" s="55">
        <v>11436</v>
      </c>
      <c r="N1365" s="87">
        <v>0</v>
      </c>
      <c r="O1365" s="55">
        <v>27028</v>
      </c>
      <c r="P1365" s="55">
        <v>361079</v>
      </c>
      <c r="Q1365" s="56">
        <f t="shared" si="88"/>
        <v>1356888</v>
      </c>
      <c r="R1365" s="56">
        <v>21276</v>
      </c>
      <c r="S1365" s="56">
        <v>41356</v>
      </c>
      <c r="T1365" s="56">
        <v>261474</v>
      </c>
      <c r="U1365" s="56">
        <v>735923</v>
      </c>
      <c r="V1365" s="88">
        <f t="shared" si="89"/>
        <v>1060029</v>
      </c>
      <c r="W1365" s="56">
        <v>40516</v>
      </c>
      <c r="X1365" s="56">
        <v>37611</v>
      </c>
      <c r="Y1365" s="56">
        <v>146576</v>
      </c>
      <c r="Z1365" s="56">
        <v>30</v>
      </c>
      <c r="AA1365" s="88">
        <f t="shared" si="90"/>
        <v>224733</v>
      </c>
      <c r="AB1365" s="56">
        <v>225129</v>
      </c>
      <c r="AC1365" s="56">
        <v>-60634</v>
      </c>
      <c r="AD1365" s="56">
        <f t="shared" si="91"/>
        <v>164495</v>
      </c>
      <c r="AE1365" s="56">
        <v>137579</v>
      </c>
      <c r="AF1365" s="88">
        <v>302074</v>
      </c>
      <c r="AG1365" s="56"/>
      <c r="AH1365" s="56"/>
      <c r="AI1365" s="56"/>
    </row>
    <row r="1366" spans="1:35">
      <c r="A1366" s="4"/>
      <c r="B1366" s="2">
        <v>5</v>
      </c>
      <c r="C1366" s="4" t="s">
        <v>3532</v>
      </c>
      <c r="D1366" s="18" t="s">
        <v>4036</v>
      </c>
      <c r="E1366" s="18" t="s">
        <v>4037</v>
      </c>
      <c r="F1366" s="18"/>
      <c r="G1366" s="19" t="s">
        <v>4038</v>
      </c>
      <c r="H1366" s="34">
        <v>8.0798723000000006E-5</v>
      </c>
      <c r="I1366" s="55">
        <v>2345632</v>
      </c>
      <c r="J1366" s="55">
        <v>-256718</v>
      </c>
      <c r="K1366" s="55">
        <v>-511</v>
      </c>
      <c r="L1366" s="55">
        <v>441501</v>
      </c>
      <c r="M1366" s="55">
        <v>25734</v>
      </c>
      <c r="N1366" s="87">
        <v>0</v>
      </c>
      <c r="O1366" s="55">
        <v>60818</v>
      </c>
      <c r="P1366" s="55">
        <v>436808</v>
      </c>
      <c r="Q1366" s="56">
        <f t="shared" si="88"/>
        <v>3053264</v>
      </c>
      <c r="R1366" s="56">
        <v>47875</v>
      </c>
      <c r="S1366" s="56">
        <v>93058</v>
      </c>
      <c r="T1366" s="56">
        <v>588368</v>
      </c>
      <c r="U1366" s="56">
        <v>1323408</v>
      </c>
      <c r="V1366" s="88">
        <f t="shared" si="89"/>
        <v>2052709</v>
      </c>
      <c r="W1366" s="56">
        <v>91169</v>
      </c>
      <c r="X1366" s="56">
        <v>84632</v>
      </c>
      <c r="Y1366" s="56">
        <v>329824</v>
      </c>
      <c r="Z1366" s="56">
        <v>122</v>
      </c>
      <c r="AA1366" s="88">
        <f t="shared" si="90"/>
        <v>505747</v>
      </c>
      <c r="AB1366" s="56">
        <v>441501</v>
      </c>
      <c r="AC1366" s="56">
        <v>-71356</v>
      </c>
      <c r="AD1366" s="56">
        <f t="shared" si="91"/>
        <v>370145</v>
      </c>
      <c r="AE1366" s="56">
        <v>252586</v>
      </c>
      <c r="AF1366" s="88">
        <v>622731</v>
      </c>
      <c r="AG1366" s="56"/>
      <c r="AH1366" s="56"/>
      <c r="AI1366" s="56"/>
    </row>
    <row r="1367" spans="1:35">
      <c r="A1367" s="4"/>
      <c r="B1367" s="2">
        <v>5</v>
      </c>
      <c r="C1367" s="4" t="s">
        <v>3532</v>
      </c>
      <c r="D1367" s="18" t="s">
        <v>4039</v>
      </c>
      <c r="E1367" s="18" t="s">
        <v>4040</v>
      </c>
      <c r="F1367" s="18"/>
      <c r="G1367" s="19" t="s">
        <v>4041</v>
      </c>
      <c r="H1367" s="34">
        <v>0</v>
      </c>
      <c r="I1367" s="55">
        <v>58608</v>
      </c>
      <c r="J1367" s="55">
        <v>0</v>
      </c>
      <c r="K1367" s="55">
        <v>0</v>
      </c>
      <c r="L1367" s="55">
        <v>-8654</v>
      </c>
      <c r="M1367" s="55">
        <v>0</v>
      </c>
      <c r="N1367" s="87">
        <v>0</v>
      </c>
      <c r="O1367" s="55">
        <v>0</v>
      </c>
      <c r="P1367" s="55">
        <v>-49954</v>
      </c>
      <c r="Q1367" s="56">
        <f t="shared" si="88"/>
        <v>0</v>
      </c>
      <c r="R1367" s="56">
        <v>0</v>
      </c>
      <c r="S1367" s="56">
        <v>0</v>
      </c>
      <c r="T1367" s="56">
        <v>0</v>
      </c>
      <c r="U1367" s="56">
        <v>31454</v>
      </c>
      <c r="V1367" s="88">
        <f t="shared" si="89"/>
        <v>31454</v>
      </c>
      <c r="W1367" s="56">
        <v>0</v>
      </c>
      <c r="X1367" s="56">
        <v>0</v>
      </c>
      <c r="Y1367" s="56">
        <v>0</v>
      </c>
      <c r="Z1367" s="56">
        <v>41353</v>
      </c>
      <c r="AA1367" s="88">
        <f t="shared" si="90"/>
        <v>41353</v>
      </c>
      <c r="AB1367" s="56">
        <v>-8654</v>
      </c>
      <c r="AC1367" s="56">
        <v>8654</v>
      </c>
      <c r="AD1367" s="56">
        <f t="shared" si="91"/>
        <v>0</v>
      </c>
      <c r="AE1367" s="56">
        <v>-749</v>
      </c>
      <c r="AF1367" s="88">
        <v>-749</v>
      </c>
      <c r="AG1367" s="56"/>
      <c r="AH1367" s="56"/>
      <c r="AI1367" s="56"/>
    </row>
    <row r="1368" spans="1:35">
      <c r="A1368" s="4"/>
      <c r="B1368" s="2">
        <v>5</v>
      </c>
      <c r="C1368" s="4" t="s">
        <v>3532</v>
      </c>
      <c r="D1368" s="18" t="s">
        <v>4042</v>
      </c>
      <c r="E1368" s="18" t="s">
        <v>4043</v>
      </c>
      <c r="F1368" s="18"/>
      <c r="G1368" s="19" t="s">
        <v>4044</v>
      </c>
      <c r="H1368" s="34">
        <v>1.0955999999999999E-6</v>
      </c>
      <c r="I1368" s="55">
        <v>37823</v>
      </c>
      <c r="J1368" s="55">
        <v>-3481</v>
      </c>
      <c r="K1368" s="55">
        <v>-7</v>
      </c>
      <c r="L1368" s="55">
        <v>5098</v>
      </c>
      <c r="M1368" s="55">
        <v>349</v>
      </c>
      <c r="N1368" s="87">
        <v>0</v>
      </c>
      <c r="O1368" s="55">
        <v>825</v>
      </c>
      <c r="P1368" s="55">
        <v>794</v>
      </c>
      <c r="Q1368" s="56">
        <f t="shared" si="88"/>
        <v>41401</v>
      </c>
      <c r="R1368" s="56">
        <v>649</v>
      </c>
      <c r="S1368" s="56">
        <v>1262</v>
      </c>
      <c r="T1368" s="56">
        <v>7978</v>
      </c>
      <c r="U1368" s="56">
        <v>0</v>
      </c>
      <c r="V1368" s="88">
        <f t="shared" si="89"/>
        <v>9889</v>
      </c>
      <c r="W1368" s="56">
        <v>1236</v>
      </c>
      <c r="X1368" s="56">
        <v>1148</v>
      </c>
      <c r="Y1368" s="56">
        <v>4472</v>
      </c>
      <c r="Z1368" s="56">
        <v>6506</v>
      </c>
      <c r="AA1368" s="88">
        <f t="shared" si="90"/>
        <v>13362</v>
      </c>
      <c r="AB1368" s="56">
        <v>5098</v>
      </c>
      <c r="AC1368" s="56">
        <v>-79</v>
      </c>
      <c r="AD1368" s="56">
        <f t="shared" si="91"/>
        <v>5019</v>
      </c>
      <c r="AE1368" s="56">
        <v>-1314</v>
      </c>
      <c r="AF1368" s="88">
        <v>3705</v>
      </c>
      <c r="AG1368" s="56"/>
      <c r="AH1368" s="56"/>
      <c r="AI1368" s="56"/>
    </row>
    <row r="1369" spans="1:35">
      <c r="A1369" s="4"/>
      <c r="B1369" s="2">
        <v>5</v>
      </c>
      <c r="C1369" s="4" t="s">
        <v>3532</v>
      </c>
      <c r="D1369" s="18" t="s">
        <v>4045</v>
      </c>
      <c r="E1369" s="18" t="s">
        <v>4046</v>
      </c>
      <c r="F1369" s="18"/>
      <c r="G1369" s="19" t="s">
        <v>4047</v>
      </c>
      <c r="H1369" s="34">
        <v>9.7500885999999995E-5</v>
      </c>
      <c r="I1369" s="55">
        <v>3031042</v>
      </c>
      <c r="J1369" s="55">
        <v>-309785</v>
      </c>
      <c r="K1369" s="55">
        <v>-616</v>
      </c>
      <c r="L1369" s="55">
        <v>503154</v>
      </c>
      <c r="M1369" s="55">
        <v>31053</v>
      </c>
      <c r="N1369" s="87">
        <v>0</v>
      </c>
      <c r="O1369" s="55">
        <v>73390</v>
      </c>
      <c r="P1369" s="55">
        <v>356175</v>
      </c>
      <c r="Q1369" s="56">
        <f t="shared" si="88"/>
        <v>3684413</v>
      </c>
      <c r="R1369" s="56">
        <v>57771</v>
      </c>
      <c r="S1369" s="56">
        <v>112294</v>
      </c>
      <c r="T1369" s="56">
        <v>709992</v>
      </c>
      <c r="U1369" s="56">
        <v>1335123</v>
      </c>
      <c r="V1369" s="88">
        <f t="shared" si="89"/>
        <v>2215180</v>
      </c>
      <c r="W1369" s="56">
        <v>110014</v>
      </c>
      <c r="X1369" s="56">
        <v>102127</v>
      </c>
      <c r="Y1369" s="56">
        <v>398003</v>
      </c>
      <c r="Z1369" s="56">
        <v>195</v>
      </c>
      <c r="AA1369" s="88">
        <f t="shared" si="90"/>
        <v>610339</v>
      </c>
      <c r="AB1369" s="56">
        <v>503154</v>
      </c>
      <c r="AC1369" s="56">
        <v>-56495</v>
      </c>
      <c r="AD1369" s="56">
        <f t="shared" si="91"/>
        <v>446659</v>
      </c>
      <c r="AE1369" s="56">
        <v>256870</v>
      </c>
      <c r="AF1369" s="88">
        <v>703529</v>
      </c>
      <c r="AG1369" s="56"/>
      <c r="AH1369" s="56"/>
      <c r="AI1369" s="56"/>
    </row>
    <row r="1370" spans="1:35">
      <c r="A1370" s="4"/>
      <c r="B1370" s="2">
        <v>5</v>
      </c>
      <c r="C1370" s="4" t="s">
        <v>3532</v>
      </c>
      <c r="D1370" s="18" t="s">
        <v>4048</v>
      </c>
      <c r="E1370" s="18" t="s">
        <v>4049</v>
      </c>
      <c r="F1370" s="18"/>
      <c r="G1370" s="19" t="s">
        <v>4050</v>
      </c>
      <c r="H1370" s="34">
        <v>4.2391019E-5</v>
      </c>
      <c r="I1370" s="55">
        <v>1521725</v>
      </c>
      <c r="J1370" s="55">
        <v>-134687</v>
      </c>
      <c r="K1370" s="55">
        <v>-268</v>
      </c>
      <c r="L1370" s="55">
        <v>188652</v>
      </c>
      <c r="M1370" s="55">
        <v>13501</v>
      </c>
      <c r="N1370" s="87">
        <v>0</v>
      </c>
      <c r="O1370" s="55">
        <v>31908</v>
      </c>
      <c r="P1370" s="55">
        <v>-18937</v>
      </c>
      <c r="Q1370" s="56">
        <f t="shared" si="88"/>
        <v>1601894</v>
      </c>
      <c r="R1370" s="56">
        <v>25117</v>
      </c>
      <c r="S1370" s="56">
        <v>48823</v>
      </c>
      <c r="T1370" s="56">
        <v>308687</v>
      </c>
      <c r="U1370" s="56">
        <v>579449</v>
      </c>
      <c r="V1370" s="88">
        <f t="shared" si="89"/>
        <v>962076</v>
      </c>
      <c r="W1370" s="56">
        <v>47832</v>
      </c>
      <c r="X1370" s="56">
        <v>44402</v>
      </c>
      <c r="Y1370" s="56">
        <v>173042</v>
      </c>
      <c r="Z1370" s="56">
        <v>77</v>
      </c>
      <c r="AA1370" s="88">
        <f t="shared" si="90"/>
        <v>265353</v>
      </c>
      <c r="AB1370" s="56">
        <v>188652</v>
      </c>
      <c r="AC1370" s="56">
        <v>5544</v>
      </c>
      <c r="AD1370" s="56">
        <f t="shared" si="91"/>
        <v>194196</v>
      </c>
      <c r="AE1370" s="56">
        <v>115724</v>
      </c>
      <c r="AF1370" s="88">
        <v>309920</v>
      </c>
      <c r="AG1370" s="56"/>
      <c r="AH1370" s="56"/>
      <c r="AI1370" s="56"/>
    </row>
    <row r="1371" spans="1:35">
      <c r="A1371" s="4"/>
      <c r="B1371" s="2">
        <v>5</v>
      </c>
      <c r="C1371" s="4" t="s">
        <v>3532</v>
      </c>
      <c r="D1371" s="18" t="s">
        <v>4051</v>
      </c>
      <c r="E1371" s="18" t="s">
        <v>4052</v>
      </c>
      <c r="F1371" s="18"/>
      <c r="G1371" s="19" t="s">
        <v>4053</v>
      </c>
      <c r="H1371" s="34">
        <v>7.6928080000000005E-6</v>
      </c>
      <c r="I1371" s="55">
        <v>405131</v>
      </c>
      <c r="J1371" s="55">
        <v>-24442</v>
      </c>
      <c r="K1371" s="55">
        <v>-49</v>
      </c>
      <c r="L1371" s="55">
        <v>15191</v>
      </c>
      <c r="M1371" s="55">
        <v>2451</v>
      </c>
      <c r="N1371" s="87">
        <v>0</v>
      </c>
      <c r="O1371" s="55">
        <v>5790</v>
      </c>
      <c r="P1371" s="55">
        <v>-113372</v>
      </c>
      <c r="Q1371" s="56">
        <f t="shared" si="88"/>
        <v>290700</v>
      </c>
      <c r="R1371" s="56">
        <v>4558</v>
      </c>
      <c r="S1371" s="56">
        <v>8860</v>
      </c>
      <c r="T1371" s="56">
        <v>56018</v>
      </c>
      <c r="U1371" s="56">
        <v>201348</v>
      </c>
      <c r="V1371" s="88">
        <f t="shared" si="89"/>
        <v>270784</v>
      </c>
      <c r="W1371" s="56">
        <v>8680</v>
      </c>
      <c r="X1371" s="56">
        <v>8058</v>
      </c>
      <c r="Y1371" s="56">
        <v>31402</v>
      </c>
      <c r="Z1371" s="56">
        <v>65395</v>
      </c>
      <c r="AA1371" s="88">
        <f t="shared" si="90"/>
        <v>113535</v>
      </c>
      <c r="AB1371" s="56">
        <v>15191</v>
      </c>
      <c r="AC1371" s="56">
        <v>20050</v>
      </c>
      <c r="AD1371" s="56">
        <f t="shared" si="91"/>
        <v>35241</v>
      </c>
      <c r="AE1371" s="56">
        <v>29737</v>
      </c>
      <c r="AF1371" s="88">
        <v>64978</v>
      </c>
      <c r="AG1371" s="56"/>
      <c r="AH1371" s="56"/>
      <c r="AI1371" s="56"/>
    </row>
    <row r="1372" spans="1:35">
      <c r="A1372" s="4"/>
      <c r="B1372" s="2">
        <v>5</v>
      </c>
      <c r="C1372" s="4" t="s">
        <v>3532</v>
      </c>
      <c r="D1372" s="18" t="s">
        <v>4054</v>
      </c>
      <c r="E1372" s="18" t="s">
        <v>4055</v>
      </c>
      <c r="F1372" s="18"/>
      <c r="G1372" s="19" t="s">
        <v>4056</v>
      </c>
      <c r="H1372" s="34">
        <v>1.7054982999999999E-5</v>
      </c>
      <c r="I1372" s="55">
        <v>886580</v>
      </c>
      <c r="J1372" s="55">
        <v>-54188</v>
      </c>
      <c r="K1372" s="55">
        <v>-108</v>
      </c>
      <c r="L1372" s="55">
        <v>35388</v>
      </c>
      <c r="M1372" s="55">
        <v>5432</v>
      </c>
      <c r="N1372" s="87">
        <v>0</v>
      </c>
      <c r="O1372" s="55">
        <v>12838</v>
      </c>
      <c r="P1372" s="55">
        <v>-241460</v>
      </c>
      <c r="Q1372" s="56">
        <f t="shared" si="88"/>
        <v>644482</v>
      </c>
      <c r="R1372" s="56">
        <v>10105</v>
      </c>
      <c r="S1372" s="56">
        <v>19643</v>
      </c>
      <c r="T1372" s="56">
        <v>124193</v>
      </c>
      <c r="U1372" s="56">
        <v>283014</v>
      </c>
      <c r="V1372" s="88">
        <f t="shared" si="89"/>
        <v>436955</v>
      </c>
      <c r="W1372" s="56">
        <v>19244</v>
      </c>
      <c r="X1372" s="56">
        <v>17864</v>
      </c>
      <c r="Y1372" s="56">
        <v>69619</v>
      </c>
      <c r="Z1372" s="56">
        <v>174396</v>
      </c>
      <c r="AA1372" s="88">
        <f t="shared" si="90"/>
        <v>281123</v>
      </c>
      <c r="AB1372" s="56">
        <v>35388</v>
      </c>
      <c r="AC1372" s="56">
        <v>42742</v>
      </c>
      <c r="AD1372" s="56">
        <f t="shared" si="91"/>
        <v>78130</v>
      </c>
      <c r="AE1372" s="56">
        <v>27506</v>
      </c>
      <c r="AF1372" s="88">
        <v>105636</v>
      </c>
      <c r="AG1372" s="56"/>
      <c r="AH1372" s="56"/>
      <c r="AI1372" s="56"/>
    </row>
    <row r="1373" spans="1:35">
      <c r="A1373" s="4"/>
      <c r="B1373" s="2">
        <v>5</v>
      </c>
      <c r="C1373" s="4" t="s">
        <v>3532</v>
      </c>
      <c r="D1373" s="18" t="s">
        <v>4057</v>
      </c>
      <c r="E1373" s="18" t="s">
        <v>4058</v>
      </c>
      <c r="F1373" s="18"/>
      <c r="G1373" s="19" t="s">
        <v>4059</v>
      </c>
      <c r="H1373" s="34">
        <v>8.5457459999999993E-6</v>
      </c>
      <c r="I1373" s="55">
        <v>329626</v>
      </c>
      <c r="J1373" s="55">
        <v>-27152</v>
      </c>
      <c r="K1373" s="55">
        <v>-54</v>
      </c>
      <c r="L1373" s="55">
        <v>34657</v>
      </c>
      <c r="M1373" s="55">
        <v>2721</v>
      </c>
      <c r="N1373" s="87">
        <v>0</v>
      </c>
      <c r="O1373" s="55">
        <v>6433</v>
      </c>
      <c r="P1373" s="55">
        <v>-23300</v>
      </c>
      <c r="Q1373" s="56">
        <f t="shared" si="88"/>
        <v>322931</v>
      </c>
      <c r="R1373" s="56">
        <v>5063</v>
      </c>
      <c r="S1373" s="56">
        <v>9842</v>
      </c>
      <c r="T1373" s="56">
        <v>62229</v>
      </c>
      <c r="U1373" s="56">
        <v>88353</v>
      </c>
      <c r="V1373" s="88">
        <f t="shared" si="89"/>
        <v>165487</v>
      </c>
      <c r="W1373" s="56">
        <v>9643</v>
      </c>
      <c r="X1373" s="56">
        <v>8951</v>
      </c>
      <c r="Y1373" s="56">
        <v>34884</v>
      </c>
      <c r="Z1373" s="56">
        <v>4944</v>
      </c>
      <c r="AA1373" s="88">
        <f t="shared" si="90"/>
        <v>58422</v>
      </c>
      <c r="AB1373" s="56">
        <v>34657</v>
      </c>
      <c r="AC1373" s="56">
        <v>4492</v>
      </c>
      <c r="AD1373" s="56">
        <f t="shared" si="91"/>
        <v>39149</v>
      </c>
      <c r="AE1373" s="56">
        <v>17161</v>
      </c>
      <c r="AF1373" s="88">
        <v>56310</v>
      </c>
      <c r="AG1373" s="56"/>
      <c r="AH1373" s="56"/>
      <c r="AI1373" s="56"/>
    </row>
    <row r="1374" spans="1:35">
      <c r="A1374" s="4"/>
      <c r="B1374" s="2">
        <v>5</v>
      </c>
      <c r="C1374" s="4" t="s">
        <v>3532</v>
      </c>
      <c r="D1374" s="18" t="s">
        <v>4060</v>
      </c>
      <c r="E1374" s="18" t="s">
        <v>4061</v>
      </c>
      <c r="F1374" s="18"/>
      <c r="G1374" s="19" t="s">
        <v>4062</v>
      </c>
      <c r="H1374" s="34">
        <v>3.1246801999999999E-5</v>
      </c>
      <c r="I1374" s="55">
        <v>1838590</v>
      </c>
      <c r="J1374" s="55">
        <v>-99279</v>
      </c>
      <c r="K1374" s="55">
        <v>-197</v>
      </c>
      <c r="L1374" s="55">
        <v>33198</v>
      </c>
      <c r="M1374" s="55">
        <v>9952</v>
      </c>
      <c r="N1374" s="87">
        <v>0</v>
      </c>
      <c r="O1374" s="55">
        <v>23520</v>
      </c>
      <c r="P1374" s="55">
        <v>-625014</v>
      </c>
      <c r="Q1374" s="56">
        <f t="shared" si="88"/>
        <v>1180770</v>
      </c>
      <c r="R1374" s="56">
        <v>18514</v>
      </c>
      <c r="S1374" s="56">
        <v>35988</v>
      </c>
      <c r="T1374" s="56">
        <v>227536</v>
      </c>
      <c r="U1374" s="56">
        <v>554238</v>
      </c>
      <c r="V1374" s="88">
        <f t="shared" si="89"/>
        <v>836276</v>
      </c>
      <c r="W1374" s="56">
        <v>35257</v>
      </c>
      <c r="X1374" s="56">
        <v>32729</v>
      </c>
      <c r="Y1374" s="56">
        <v>127551</v>
      </c>
      <c r="Z1374" s="56">
        <v>486162</v>
      </c>
      <c r="AA1374" s="88">
        <f t="shared" si="90"/>
        <v>681699</v>
      </c>
      <c r="AB1374" s="56">
        <v>33198</v>
      </c>
      <c r="AC1374" s="56">
        <v>109946</v>
      </c>
      <c r="AD1374" s="56">
        <f t="shared" si="91"/>
        <v>143144</v>
      </c>
      <c r="AE1374" s="56">
        <v>28813</v>
      </c>
      <c r="AF1374" s="88">
        <v>171957</v>
      </c>
      <c r="AG1374" s="56"/>
      <c r="AH1374" s="56"/>
      <c r="AI1374" s="56"/>
    </row>
    <row r="1375" spans="1:35">
      <c r="A1375" s="4"/>
      <c r="B1375" s="2">
        <v>5</v>
      </c>
      <c r="C1375" s="4" t="s">
        <v>3532</v>
      </c>
      <c r="D1375" s="18" t="s">
        <v>4063</v>
      </c>
      <c r="E1375" s="18" t="s">
        <v>4064</v>
      </c>
      <c r="F1375" s="18"/>
      <c r="G1375" s="19" t="s">
        <v>4065</v>
      </c>
      <c r="H1375" s="34">
        <v>8.0190966000000006E-5</v>
      </c>
      <c r="I1375" s="55">
        <v>2868651</v>
      </c>
      <c r="J1375" s="55">
        <v>-254787</v>
      </c>
      <c r="K1375" s="55">
        <v>-507</v>
      </c>
      <c r="L1375" s="55">
        <v>358347</v>
      </c>
      <c r="M1375" s="55">
        <v>25540</v>
      </c>
      <c r="N1375" s="87">
        <v>0</v>
      </c>
      <c r="O1375" s="55">
        <v>60360</v>
      </c>
      <c r="P1375" s="55">
        <v>-27307</v>
      </c>
      <c r="Q1375" s="56">
        <f t="shared" si="88"/>
        <v>3030297</v>
      </c>
      <c r="R1375" s="56">
        <v>47514</v>
      </c>
      <c r="S1375" s="56">
        <v>92358</v>
      </c>
      <c r="T1375" s="56">
        <v>583942</v>
      </c>
      <c r="U1375" s="56">
        <v>1208728</v>
      </c>
      <c r="V1375" s="88">
        <f t="shared" si="89"/>
        <v>1932542</v>
      </c>
      <c r="W1375" s="56">
        <v>90483</v>
      </c>
      <c r="X1375" s="56">
        <v>83996</v>
      </c>
      <c r="Y1375" s="56">
        <v>327343</v>
      </c>
      <c r="Z1375" s="56">
        <v>125</v>
      </c>
      <c r="AA1375" s="88">
        <f t="shared" si="90"/>
        <v>501947</v>
      </c>
      <c r="AB1375" s="56">
        <v>358347</v>
      </c>
      <c r="AC1375" s="56">
        <v>9014</v>
      </c>
      <c r="AD1375" s="56">
        <f t="shared" si="91"/>
        <v>367361</v>
      </c>
      <c r="AE1375" s="56">
        <v>241113</v>
      </c>
      <c r="AF1375" s="88">
        <v>608474</v>
      </c>
      <c r="AG1375" s="56"/>
      <c r="AH1375" s="56"/>
      <c r="AI1375" s="56"/>
    </row>
    <row r="1376" spans="1:35">
      <c r="A1376" s="4"/>
      <c r="B1376" s="2">
        <v>5</v>
      </c>
      <c r="C1376" s="4" t="s">
        <v>3532</v>
      </c>
      <c r="D1376" s="18" t="s">
        <v>4066</v>
      </c>
      <c r="E1376" s="18" t="s">
        <v>4067</v>
      </c>
      <c r="F1376" s="18"/>
      <c r="G1376" s="19" t="s">
        <v>4068</v>
      </c>
      <c r="H1376" s="34">
        <v>6.9793935000000005E-5</v>
      </c>
      <c r="I1376" s="55">
        <v>2358605</v>
      </c>
      <c r="J1376" s="55">
        <v>-221753</v>
      </c>
      <c r="K1376" s="55">
        <v>-441</v>
      </c>
      <c r="L1376" s="55">
        <v>332280</v>
      </c>
      <c r="M1376" s="55">
        <v>22229</v>
      </c>
      <c r="N1376" s="87">
        <v>0</v>
      </c>
      <c r="O1376" s="55">
        <v>52534</v>
      </c>
      <c r="P1376" s="55">
        <v>93955</v>
      </c>
      <c r="Q1376" s="56">
        <f t="shared" si="88"/>
        <v>2637409</v>
      </c>
      <c r="R1376" s="56">
        <v>41354</v>
      </c>
      <c r="S1376" s="56">
        <v>80383</v>
      </c>
      <c r="T1376" s="56">
        <v>508232</v>
      </c>
      <c r="U1376" s="56">
        <v>1329758</v>
      </c>
      <c r="V1376" s="88">
        <f t="shared" si="89"/>
        <v>1959727</v>
      </c>
      <c r="W1376" s="56">
        <v>78752</v>
      </c>
      <c r="X1376" s="56">
        <v>73105</v>
      </c>
      <c r="Y1376" s="56">
        <v>284902</v>
      </c>
      <c r="Z1376" s="56">
        <v>56</v>
      </c>
      <c r="AA1376" s="88">
        <f t="shared" si="90"/>
        <v>436815</v>
      </c>
      <c r="AB1376" s="56">
        <v>332280</v>
      </c>
      <c r="AC1376" s="56">
        <v>-12549</v>
      </c>
      <c r="AD1376" s="56">
        <f t="shared" si="91"/>
        <v>319731</v>
      </c>
      <c r="AE1376" s="56">
        <v>262247</v>
      </c>
      <c r="AF1376" s="88">
        <v>581978</v>
      </c>
      <c r="AG1376" s="56"/>
      <c r="AH1376" s="56"/>
      <c r="AI1376" s="56"/>
    </row>
    <row r="1377" spans="1:35">
      <c r="A1377" s="4"/>
      <c r="B1377" s="2">
        <v>5</v>
      </c>
      <c r="C1377" s="4" t="s">
        <v>3532</v>
      </c>
      <c r="D1377" s="18" t="s">
        <v>4069</v>
      </c>
      <c r="E1377" s="18" t="s">
        <v>4070</v>
      </c>
      <c r="F1377" s="18"/>
      <c r="G1377" s="19" t="s">
        <v>4071</v>
      </c>
      <c r="H1377" s="34">
        <v>2.6977076000000001E-5</v>
      </c>
      <c r="I1377" s="55">
        <v>752821</v>
      </c>
      <c r="J1377" s="55">
        <v>-85713</v>
      </c>
      <c r="K1377" s="55">
        <v>-170</v>
      </c>
      <c r="L1377" s="55">
        <v>151888</v>
      </c>
      <c r="M1377" s="55">
        <v>8592</v>
      </c>
      <c r="N1377" s="87">
        <v>0</v>
      </c>
      <c r="O1377" s="55">
        <v>20306</v>
      </c>
      <c r="P1377" s="55">
        <v>171700</v>
      </c>
      <c r="Q1377" s="56">
        <f t="shared" si="88"/>
        <v>1019424</v>
      </c>
      <c r="R1377" s="56">
        <v>15984</v>
      </c>
      <c r="S1377" s="56">
        <v>31070</v>
      </c>
      <c r="T1377" s="56">
        <v>196444</v>
      </c>
      <c r="U1377" s="56">
        <v>501316</v>
      </c>
      <c r="V1377" s="88">
        <f t="shared" si="89"/>
        <v>744814</v>
      </c>
      <c r="W1377" s="56">
        <v>30439</v>
      </c>
      <c r="X1377" s="56">
        <v>28257</v>
      </c>
      <c r="Y1377" s="56">
        <v>110122</v>
      </c>
      <c r="Z1377" s="56">
        <v>30</v>
      </c>
      <c r="AA1377" s="88">
        <f t="shared" si="90"/>
        <v>168848</v>
      </c>
      <c r="AB1377" s="56">
        <v>151888</v>
      </c>
      <c r="AC1377" s="56">
        <v>-28304</v>
      </c>
      <c r="AD1377" s="56">
        <f t="shared" si="91"/>
        <v>123584</v>
      </c>
      <c r="AE1377" s="56">
        <v>95522</v>
      </c>
      <c r="AF1377" s="88">
        <v>219106</v>
      </c>
      <c r="AG1377" s="56"/>
      <c r="AH1377" s="56"/>
      <c r="AI1377" s="56"/>
    </row>
    <row r="1378" spans="1:35">
      <c r="A1378" s="4"/>
      <c r="B1378" s="2">
        <v>5</v>
      </c>
      <c r="C1378" s="4" t="s">
        <v>3532</v>
      </c>
      <c r="D1378" s="18" t="s">
        <v>4072</v>
      </c>
      <c r="E1378" s="18" t="s">
        <v>4073</v>
      </c>
      <c r="F1378" s="18"/>
      <c r="G1378" s="19" t="s">
        <v>4074</v>
      </c>
      <c r="H1378" s="34">
        <v>1.9289617999999998E-5</v>
      </c>
      <c r="I1378" s="55">
        <v>654375</v>
      </c>
      <c r="J1378" s="55">
        <v>-61288</v>
      </c>
      <c r="K1378" s="55">
        <v>-122</v>
      </c>
      <c r="L1378" s="55">
        <v>91465</v>
      </c>
      <c r="M1378" s="55">
        <v>6144</v>
      </c>
      <c r="N1378" s="87">
        <v>0</v>
      </c>
      <c r="O1378" s="55">
        <v>14519</v>
      </c>
      <c r="P1378" s="55">
        <v>23833</v>
      </c>
      <c r="Q1378" s="56">
        <f t="shared" si="88"/>
        <v>728926</v>
      </c>
      <c r="R1378" s="56">
        <v>11429</v>
      </c>
      <c r="S1378" s="56">
        <v>22216</v>
      </c>
      <c r="T1378" s="56">
        <v>140465</v>
      </c>
      <c r="U1378" s="56">
        <v>300516</v>
      </c>
      <c r="V1378" s="88">
        <f t="shared" si="89"/>
        <v>474626</v>
      </c>
      <c r="W1378" s="56">
        <v>21765</v>
      </c>
      <c r="X1378" s="56">
        <v>20205</v>
      </c>
      <c r="Y1378" s="56">
        <v>78741</v>
      </c>
      <c r="Z1378" s="56">
        <v>30</v>
      </c>
      <c r="AA1378" s="88">
        <f t="shared" si="90"/>
        <v>120741</v>
      </c>
      <c r="AB1378" s="56">
        <v>91465</v>
      </c>
      <c r="AC1378" s="56">
        <v>-3098</v>
      </c>
      <c r="AD1378" s="56">
        <f t="shared" si="91"/>
        <v>88367</v>
      </c>
      <c r="AE1378" s="56">
        <v>59199</v>
      </c>
      <c r="AF1378" s="88">
        <v>147566</v>
      </c>
      <c r="AG1378" s="56"/>
      <c r="AH1378" s="56"/>
      <c r="AI1378" s="56"/>
    </row>
    <row r="1379" spans="1:35">
      <c r="A1379" s="4"/>
      <c r="B1379" s="2">
        <v>5</v>
      </c>
      <c r="C1379" s="4" t="s">
        <v>3532</v>
      </c>
      <c r="D1379" s="18" t="s">
        <v>4075</v>
      </c>
      <c r="E1379" s="18" t="s">
        <v>4076</v>
      </c>
      <c r="F1379" s="18"/>
      <c r="G1379" s="19" t="s">
        <v>4077</v>
      </c>
      <c r="H1379" s="34">
        <v>1.2772039000000001E-5</v>
      </c>
      <c r="I1379" s="55">
        <v>412731</v>
      </c>
      <c r="J1379" s="55">
        <v>-40580</v>
      </c>
      <c r="K1379" s="55">
        <v>-81</v>
      </c>
      <c r="L1379" s="55">
        <v>63593</v>
      </c>
      <c r="M1379" s="55">
        <v>4068</v>
      </c>
      <c r="N1379" s="87">
        <v>0</v>
      </c>
      <c r="O1379" s="55">
        <v>9614</v>
      </c>
      <c r="P1379" s="55">
        <v>33291</v>
      </c>
      <c r="Q1379" s="56">
        <f t="shared" si="88"/>
        <v>482636</v>
      </c>
      <c r="R1379" s="56">
        <v>7568</v>
      </c>
      <c r="S1379" s="56">
        <v>14710</v>
      </c>
      <c r="T1379" s="56">
        <v>93005</v>
      </c>
      <c r="U1379" s="56">
        <v>185537</v>
      </c>
      <c r="V1379" s="88">
        <f t="shared" si="89"/>
        <v>300820</v>
      </c>
      <c r="W1379" s="56">
        <v>14411</v>
      </c>
      <c r="X1379" s="56">
        <v>13378</v>
      </c>
      <c r="Y1379" s="56">
        <v>52136</v>
      </c>
      <c r="Z1379" s="56">
        <v>22</v>
      </c>
      <c r="AA1379" s="88">
        <f t="shared" si="90"/>
        <v>79947</v>
      </c>
      <c r="AB1379" s="56">
        <v>63593</v>
      </c>
      <c r="AC1379" s="56">
        <v>-5083</v>
      </c>
      <c r="AD1379" s="56">
        <f t="shared" si="91"/>
        <v>58510</v>
      </c>
      <c r="AE1379" s="56">
        <v>36095</v>
      </c>
      <c r="AF1379" s="88">
        <v>94605</v>
      </c>
      <c r="AG1379" s="56"/>
      <c r="AH1379" s="56"/>
      <c r="AI1379" s="56"/>
    </row>
    <row r="1380" spans="1:35">
      <c r="A1380" s="4"/>
      <c r="B1380" s="2">
        <v>5</v>
      </c>
      <c r="C1380" s="4" t="s">
        <v>3532</v>
      </c>
      <c r="D1380" s="18" t="s">
        <v>4078</v>
      </c>
      <c r="E1380" s="18" t="s">
        <v>4079</v>
      </c>
      <c r="F1380" s="18"/>
      <c r="G1380" s="19" t="s">
        <v>4080</v>
      </c>
      <c r="H1380" s="34">
        <v>9.6133350000000007E-6</v>
      </c>
      <c r="I1380" s="55">
        <v>309619</v>
      </c>
      <c r="J1380" s="55">
        <v>-30544</v>
      </c>
      <c r="K1380" s="55">
        <v>-61</v>
      </c>
      <c r="L1380" s="55">
        <v>48020</v>
      </c>
      <c r="M1380" s="55">
        <v>3062</v>
      </c>
      <c r="N1380" s="87">
        <v>0</v>
      </c>
      <c r="O1380" s="55">
        <v>7236</v>
      </c>
      <c r="P1380" s="55">
        <v>25942</v>
      </c>
      <c r="Q1380" s="56">
        <f t="shared" ref="Q1380:Q1386" si="92">SUM(I1380:K1380,L1380:P1380)</f>
        <v>363274</v>
      </c>
      <c r="R1380" s="56">
        <v>5696</v>
      </c>
      <c r="S1380" s="56">
        <v>11072</v>
      </c>
      <c r="T1380" s="56">
        <v>70003</v>
      </c>
      <c r="U1380" s="56">
        <v>86804</v>
      </c>
      <c r="V1380" s="88">
        <f t="shared" si="89"/>
        <v>173575</v>
      </c>
      <c r="W1380" s="56">
        <v>10847</v>
      </c>
      <c r="X1380" s="56">
        <v>10069</v>
      </c>
      <c r="Y1380" s="56">
        <v>39242</v>
      </c>
      <c r="Z1380" s="56">
        <v>28</v>
      </c>
      <c r="AA1380" s="88">
        <f t="shared" si="90"/>
        <v>60186</v>
      </c>
      <c r="AB1380" s="56">
        <v>48020</v>
      </c>
      <c r="AC1380" s="56">
        <v>-3981</v>
      </c>
      <c r="AD1380" s="56">
        <f t="shared" si="91"/>
        <v>44039</v>
      </c>
      <c r="AE1380" s="56">
        <v>16628</v>
      </c>
      <c r="AF1380" s="88">
        <v>60667</v>
      </c>
      <c r="AG1380" s="56"/>
      <c r="AH1380" s="56"/>
      <c r="AI1380" s="56"/>
    </row>
    <row r="1381" spans="1:35">
      <c r="A1381" s="4"/>
      <c r="B1381" s="2">
        <v>5</v>
      </c>
      <c r="C1381" s="4" t="s">
        <v>3532</v>
      </c>
      <c r="D1381" s="18" t="s">
        <v>4081</v>
      </c>
      <c r="E1381" s="18" t="s">
        <v>4082</v>
      </c>
      <c r="F1381" s="18"/>
      <c r="G1381" s="19" t="s">
        <v>4083</v>
      </c>
      <c r="H1381" s="34">
        <v>1.1238323999999999E-5</v>
      </c>
      <c r="I1381" s="55">
        <v>414958</v>
      </c>
      <c r="J1381" s="55">
        <v>-35707</v>
      </c>
      <c r="K1381" s="55">
        <v>-71</v>
      </c>
      <c r="L1381" s="55">
        <v>48311</v>
      </c>
      <c r="M1381" s="55">
        <v>3579</v>
      </c>
      <c r="N1381" s="87">
        <v>0</v>
      </c>
      <c r="O1381" s="55">
        <v>8459</v>
      </c>
      <c r="P1381" s="55">
        <v>-14849</v>
      </c>
      <c r="Q1381" s="56">
        <f t="shared" si="92"/>
        <v>424680</v>
      </c>
      <c r="R1381" s="56">
        <v>6659</v>
      </c>
      <c r="S1381" s="56">
        <v>12943</v>
      </c>
      <c r="T1381" s="56">
        <v>81836</v>
      </c>
      <c r="U1381" s="56">
        <v>47350</v>
      </c>
      <c r="V1381" s="88">
        <f t="shared" ref="V1381:V1386" si="93">SUM(R1381:U1381)</f>
        <v>148788</v>
      </c>
      <c r="W1381" s="56">
        <v>12681</v>
      </c>
      <c r="X1381" s="56">
        <v>11772</v>
      </c>
      <c r="Y1381" s="56">
        <v>45875</v>
      </c>
      <c r="Z1381" s="56">
        <v>4917</v>
      </c>
      <c r="AA1381" s="88">
        <f t="shared" ref="AA1381:AA1386" si="94">SUM(W1381:Z1381)</f>
        <v>75245</v>
      </c>
      <c r="AB1381" s="56">
        <v>48311</v>
      </c>
      <c r="AC1381" s="56">
        <v>3173</v>
      </c>
      <c r="AD1381" s="56">
        <f t="shared" si="91"/>
        <v>51484</v>
      </c>
      <c r="AE1381" s="56">
        <v>8802</v>
      </c>
      <c r="AF1381" s="88">
        <v>60286</v>
      </c>
      <c r="AG1381" s="56"/>
      <c r="AH1381" s="56"/>
      <c r="AI1381" s="56"/>
    </row>
    <row r="1382" spans="1:35">
      <c r="A1382" s="4"/>
      <c r="B1382" s="2">
        <v>5</v>
      </c>
      <c r="C1382" s="4" t="s">
        <v>3532</v>
      </c>
      <c r="D1382" s="18" t="s">
        <v>4084</v>
      </c>
      <c r="E1382" s="18" t="s">
        <v>4085</v>
      </c>
      <c r="F1382" s="18"/>
      <c r="G1382" s="19" t="s">
        <v>4086</v>
      </c>
      <c r="H1382" s="34">
        <v>2.7821831E-5</v>
      </c>
      <c r="I1382" s="55">
        <v>1093865</v>
      </c>
      <c r="J1382" s="55">
        <v>-88397</v>
      </c>
      <c r="K1382" s="55">
        <v>-176</v>
      </c>
      <c r="L1382" s="55">
        <v>109767</v>
      </c>
      <c r="M1382" s="55">
        <v>8861</v>
      </c>
      <c r="N1382" s="87">
        <v>0</v>
      </c>
      <c r="O1382" s="55">
        <v>20942</v>
      </c>
      <c r="P1382" s="55">
        <v>-93516</v>
      </c>
      <c r="Q1382" s="56">
        <f t="shared" si="92"/>
        <v>1051346</v>
      </c>
      <c r="R1382" s="56">
        <v>16485</v>
      </c>
      <c r="S1382" s="56">
        <v>32043</v>
      </c>
      <c r="T1382" s="56">
        <v>202596</v>
      </c>
      <c r="U1382" s="56">
        <v>450620</v>
      </c>
      <c r="V1382" s="88">
        <f t="shared" si="93"/>
        <v>701744</v>
      </c>
      <c r="W1382" s="56">
        <v>31393</v>
      </c>
      <c r="X1382" s="56">
        <v>29142</v>
      </c>
      <c r="Y1382" s="56">
        <v>113570</v>
      </c>
      <c r="Z1382" s="56">
        <v>1107</v>
      </c>
      <c r="AA1382" s="88">
        <f t="shared" si="94"/>
        <v>175212</v>
      </c>
      <c r="AB1382" s="56">
        <v>109767</v>
      </c>
      <c r="AC1382" s="56">
        <v>17687</v>
      </c>
      <c r="AD1382" s="56">
        <f t="shared" si="91"/>
        <v>127454</v>
      </c>
      <c r="AE1382" s="56">
        <v>91714</v>
      </c>
      <c r="AF1382" s="88">
        <v>219168</v>
      </c>
      <c r="AG1382" s="56"/>
      <c r="AH1382" s="56"/>
      <c r="AI1382" s="56"/>
    </row>
    <row r="1383" spans="1:35">
      <c r="A1383" s="4"/>
      <c r="B1383" s="2">
        <v>5</v>
      </c>
      <c r="C1383" s="4" t="s">
        <v>3532</v>
      </c>
      <c r="D1383" s="18" t="s">
        <v>4087</v>
      </c>
      <c r="E1383" s="18" t="s">
        <v>4088</v>
      </c>
      <c r="F1383" s="18"/>
      <c r="G1383" s="19" t="s">
        <v>4089</v>
      </c>
      <c r="H1383" s="34">
        <v>0</v>
      </c>
      <c r="I1383" s="55">
        <v>2335875</v>
      </c>
      <c r="J1383" s="55">
        <v>0</v>
      </c>
      <c r="K1383" s="55">
        <v>0</v>
      </c>
      <c r="L1383" s="55">
        <v>-344911</v>
      </c>
      <c r="M1383" s="55">
        <v>0</v>
      </c>
      <c r="N1383" s="87">
        <v>0</v>
      </c>
      <c r="O1383" s="55">
        <v>0</v>
      </c>
      <c r="P1383" s="55">
        <v>-1990964</v>
      </c>
      <c r="Q1383" s="56">
        <f t="shared" si="92"/>
        <v>0</v>
      </c>
      <c r="R1383" s="56">
        <v>0</v>
      </c>
      <c r="S1383" s="56">
        <v>0</v>
      </c>
      <c r="T1383" s="56">
        <v>0</v>
      </c>
      <c r="U1383" s="56">
        <v>692594</v>
      </c>
      <c r="V1383" s="88">
        <f t="shared" si="93"/>
        <v>692594</v>
      </c>
      <c r="W1383" s="56">
        <v>0</v>
      </c>
      <c r="X1383" s="56">
        <v>0</v>
      </c>
      <c r="Y1383" s="56">
        <v>0</v>
      </c>
      <c r="Z1383" s="56">
        <v>1757578</v>
      </c>
      <c r="AA1383" s="88">
        <f t="shared" si="94"/>
        <v>1757578</v>
      </c>
      <c r="AB1383" s="56">
        <v>-344911</v>
      </c>
      <c r="AC1383" s="56">
        <v>344911</v>
      </c>
      <c r="AD1383" s="56">
        <f t="shared" ref="AD1383:AD1386" si="95">+AB1383+AC1383</f>
        <v>0</v>
      </c>
      <c r="AE1383" s="56">
        <v>-163230</v>
      </c>
      <c r="AF1383" s="88">
        <v>-163230</v>
      </c>
      <c r="AG1383" s="56"/>
      <c r="AH1383" s="56"/>
      <c r="AI1383" s="56"/>
    </row>
    <row r="1384" spans="1:35">
      <c r="A1384" s="4"/>
      <c r="B1384" s="2">
        <v>5</v>
      </c>
      <c r="C1384" s="4" t="s">
        <v>3532</v>
      </c>
      <c r="D1384" s="18" t="s">
        <v>4090</v>
      </c>
      <c r="E1384" s="18" t="s">
        <v>4091</v>
      </c>
      <c r="F1384" s="18"/>
      <c r="G1384" s="19" t="s">
        <v>4092</v>
      </c>
      <c r="H1384" s="34">
        <v>3.8292825000000002E-5</v>
      </c>
      <c r="I1384" s="55">
        <v>1540283</v>
      </c>
      <c r="J1384" s="55">
        <v>-121666</v>
      </c>
      <c r="K1384" s="55">
        <v>-242</v>
      </c>
      <c r="L1384" s="55">
        <v>145952</v>
      </c>
      <c r="M1384" s="55">
        <v>12196</v>
      </c>
      <c r="N1384" s="87">
        <v>0</v>
      </c>
      <c r="O1384" s="55">
        <v>28823</v>
      </c>
      <c r="P1384" s="55">
        <v>-158317</v>
      </c>
      <c r="Q1384" s="56">
        <f t="shared" si="92"/>
        <v>1447029</v>
      </c>
      <c r="R1384" s="56">
        <v>22689</v>
      </c>
      <c r="S1384" s="56">
        <v>44103</v>
      </c>
      <c r="T1384" s="56">
        <v>278844</v>
      </c>
      <c r="U1384" s="56">
        <v>485805</v>
      </c>
      <c r="V1384" s="88">
        <f t="shared" si="93"/>
        <v>831441</v>
      </c>
      <c r="W1384" s="56">
        <v>43207</v>
      </c>
      <c r="X1384" s="56">
        <v>40110</v>
      </c>
      <c r="Y1384" s="56">
        <v>156313</v>
      </c>
      <c r="Z1384" s="56">
        <v>55878</v>
      </c>
      <c r="AA1384" s="88">
        <f t="shared" si="94"/>
        <v>295508</v>
      </c>
      <c r="AB1384" s="56">
        <v>145952</v>
      </c>
      <c r="AC1384" s="56">
        <v>29470</v>
      </c>
      <c r="AD1384" s="56">
        <f t="shared" si="95"/>
        <v>175422</v>
      </c>
      <c r="AE1384" s="56">
        <v>89398</v>
      </c>
      <c r="AF1384" s="88">
        <v>264820</v>
      </c>
      <c r="AG1384" s="56"/>
      <c r="AH1384" s="56"/>
      <c r="AI1384" s="56"/>
    </row>
    <row r="1385" spans="1:35">
      <c r="A1385" s="4"/>
      <c r="B1385" s="2">
        <v>5</v>
      </c>
      <c r="C1385" s="4" t="s">
        <v>3532</v>
      </c>
      <c r="D1385" s="18" t="s">
        <v>4093</v>
      </c>
      <c r="E1385" s="18" t="s">
        <v>4094</v>
      </c>
      <c r="F1385" s="18"/>
      <c r="G1385" s="19" t="s">
        <v>4095</v>
      </c>
      <c r="H1385" s="34">
        <v>3.6666514600000003E-4</v>
      </c>
      <c r="I1385" s="55">
        <v>12955888</v>
      </c>
      <c r="J1385" s="55">
        <v>-1164988</v>
      </c>
      <c r="K1385" s="55">
        <v>-2317</v>
      </c>
      <c r="L1385" s="55">
        <v>1662240</v>
      </c>
      <c r="M1385" s="55">
        <v>116780</v>
      </c>
      <c r="N1385" s="87">
        <v>0</v>
      </c>
      <c r="O1385" s="55">
        <v>275991</v>
      </c>
      <c r="P1385" s="55">
        <v>12137</v>
      </c>
      <c r="Q1385" s="56">
        <f t="shared" si="92"/>
        <v>13855731</v>
      </c>
      <c r="R1385" s="56">
        <v>217255</v>
      </c>
      <c r="S1385" s="56">
        <v>422298</v>
      </c>
      <c r="T1385" s="56">
        <v>2670018</v>
      </c>
      <c r="U1385" s="56">
        <v>6001542</v>
      </c>
      <c r="V1385" s="88">
        <f t="shared" si="93"/>
        <v>9311113</v>
      </c>
      <c r="W1385" s="56">
        <v>413724</v>
      </c>
      <c r="X1385" s="56">
        <v>384062</v>
      </c>
      <c r="Y1385" s="56">
        <v>1496744</v>
      </c>
      <c r="Z1385" s="56">
        <v>474</v>
      </c>
      <c r="AA1385" s="88">
        <f t="shared" si="94"/>
        <v>2295004</v>
      </c>
      <c r="AB1385" s="56">
        <v>1662240</v>
      </c>
      <c r="AC1385" s="56">
        <v>17480</v>
      </c>
      <c r="AD1385" s="56">
        <f t="shared" si="95"/>
        <v>1679720</v>
      </c>
      <c r="AE1385" s="56">
        <v>1193590</v>
      </c>
      <c r="AF1385" s="88">
        <v>2873310</v>
      </c>
      <c r="AG1385" s="56"/>
      <c r="AH1385" s="56"/>
      <c r="AI1385" s="56"/>
    </row>
    <row r="1386" spans="1:35">
      <c r="A1386" s="4"/>
      <c r="B1386" s="2">
        <v>5</v>
      </c>
      <c r="C1386" s="4" t="s">
        <v>3532</v>
      </c>
      <c r="D1386" s="18" t="s">
        <v>4096</v>
      </c>
      <c r="E1386" s="18" t="s">
        <v>4097</v>
      </c>
      <c r="F1386" s="18"/>
      <c r="G1386" s="19" t="s">
        <v>4098</v>
      </c>
      <c r="H1386" s="34">
        <v>1.3445891E-5</v>
      </c>
      <c r="I1386" s="55">
        <v>649496</v>
      </c>
      <c r="J1386" s="55">
        <v>-42721</v>
      </c>
      <c r="K1386" s="55">
        <v>-85</v>
      </c>
      <c r="L1386" s="55">
        <v>35205</v>
      </c>
      <c r="M1386" s="55">
        <v>4282</v>
      </c>
      <c r="N1386" s="87">
        <v>0</v>
      </c>
      <c r="O1386" s="55">
        <v>10121</v>
      </c>
      <c r="P1386" s="55">
        <v>-148198</v>
      </c>
      <c r="Q1386" s="56">
        <f t="shared" si="92"/>
        <v>508100</v>
      </c>
      <c r="R1386" s="56">
        <v>7967</v>
      </c>
      <c r="S1386" s="56">
        <v>15486</v>
      </c>
      <c r="T1386" s="56">
        <v>97912</v>
      </c>
      <c r="U1386" s="56">
        <v>174239</v>
      </c>
      <c r="V1386" s="88">
        <f t="shared" si="93"/>
        <v>295604</v>
      </c>
      <c r="W1386" s="56">
        <v>15172</v>
      </c>
      <c r="X1386" s="56">
        <v>14084</v>
      </c>
      <c r="Y1386" s="56">
        <v>54887</v>
      </c>
      <c r="Z1386" s="56">
        <v>106941</v>
      </c>
      <c r="AA1386" s="88">
        <f t="shared" si="94"/>
        <v>191084</v>
      </c>
      <c r="AB1386" s="56">
        <v>35205</v>
      </c>
      <c r="AC1386" s="56">
        <v>26392</v>
      </c>
      <c r="AD1386" s="56">
        <f t="shared" si="95"/>
        <v>61597</v>
      </c>
      <c r="AE1386" s="56">
        <v>17009</v>
      </c>
      <c r="AF1386" s="88">
        <v>78606</v>
      </c>
      <c r="AG1386" s="56"/>
      <c r="AH1386" s="56"/>
      <c r="AI1386" s="56"/>
    </row>
    <row r="1387" spans="1:35">
      <c r="D1387" s="2"/>
      <c r="E1387" s="18"/>
      <c r="F1387" s="18"/>
      <c r="G1387" s="17"/>
      <c r="H1387" s="17"/>
      <c r="I1387" s="17"/>
      <c r="J1387" s="17"/>
      <c r="K1387" s="17"/>
      <c r="L1387" s="55"/>
      <c r="M1387" s="55"/>
      <c r="N1387" s="55"/>
      <c r="O1387" s="55"/>
      <c r="P1387" s="55"/>
      <c r="Q1387" s="17"/>
    </row>
    <row r="1388" spans="1:35">
      <c r="D1388" s="9"/>
      <c r="E1388" s="32"/>
      <c r="F1388" s="32"/>
      <c r="G1388" s="33"/>
      <c r="H1388" s="33"/>
      <c r="I1388" s="33"/>
      <c r="J1388" s="33"/>
      <c r="K1388" s="33"/>
      <c r="L1388" s="55"/>
      <c r="M1388" s="55"/>
      <c r="N1388" s="55"/>
      <c r="O1388" s="55"/>
      <c r="P1388" s="55"/>
      <c r="Q1388" s="33"/>
      <c r="U1388" s="56"/>
    </row>
    <row r="1389" spans="1:35">
      <c r="D1389" s="9"/>
      <c r="E1389" s="32"/>
      <c r="F1389" s="32"/>
      <c r="G1389" s="33"/>
      <c r="H1389" s="33"/>
      <c r="I1389" s="33"/>
      <c r="J1389" s="33"/>
      <c r="K1389" s="33"/>
      <c r="L1389" s="55"/>
      <c r="M1389" s="55"/>
      <c r="N1389" s="55"/>
      <c r="O1389" s="55"/>
      <c r="P1389" s="55"/>
      <c r="Q1389" s="33"/>
    </row>
    <row r="1390" spans="1:35">
      <c r="D1390" s="9"/>
      <c r="E1390" s="32"/>
      <c r="F1390" s="32"/>
      <c r="G1390" s="33"/>
      <c r="H1390" s="33"/>
      <c r="I1390" s="33"/>
      <c r="J1390" s="33"/>
      <c r="K1390" s="33"/>
      <c r="L1390" s="55"/>
      <c r="M1390" s="55"/>
      <c r="N1390" s="55"/>
      <c r="O1390" s="55"/>
      <c r="P1390" s="55"/>
      <c r="Q1390" s="33"/>
    </row>
    <row r="1391" spans="1:35">
      <c r="D1391" s="9"/>
      <c r="E1391" s="32"/>
      <c r="F1391" s="32"/>
      <c r="G1391" s="33"/>
      <c r="H1391" s="33"/>
      <c r="I1391" s="33"/>
      <c r="J1391" s="33"/>
      <c r="K1391" s="33"/>
      <c r="L1391" s="55"/>
      <c r="M1391" s="55"/>
      <c r="N1391" s="55"/>
      <c r="O1391" s="55"/>
      <c r="P1391" s="55"/>
      <c r="Q1391" s="33"/>
    </row>
    <row r="1392" spans="1:35">
      <c r="D1392" s="9"/>
      <c r="E1392" s="32"/>
      <c r="F1392" s="32"/>
      <c r="G1392" s="33"/>
      <c r="H1392" s="33"/>
      <c r="I1392" s="33"/>
      <c r="J1392" s="33"/>
      <c r="K1392" s="33"/>
      <c r="L1392" s="55"/>
      <c r="M1392" s="55"/>
      <c r="N1392" s="55"/>
      <c r="O1392" s="55"/>
      <c r="P1392" s="55"/>
      <c r="Q1392" s="33"/>
    </row>
    <row r="1393" spans="4:17">
      <c r="D1393" s="9"/>
      <c r="E1393" s="32"/>
      <c r="F1393" s="32"/>
      <c r="G1393" s="33"/>
      <c r="H1393" s="33"/>
      <c r="I1393" s="33"/>
      <c r="J1393" s="33"/>
      <c r="K1393" s="33"/>
      <c r="L1393" s="55"/>
      <c r="M1393" s="55"/>
      <c r="N1393" s="55"/>
      <c r="O1393" s="55"/>
      <c r="P1393" s="55"/>
      <c r="Q1393" s="33"/>
    </row>
    <row r="1394" spans="4:17">
      <c r="D1394" s="9"/>
      <c r="E1394" s="32"/>
      <c r="F1394" s="32"/>
      <c r="G1394" s="33"/>
      <c r="H1394" s="33"/>
      <c r="I1394" s="33"/>
      <c r="J1394" s="33"/>
      <c r="K1394" s="33"/>
      <c r="L1394" s="55"/>
      <c r="M1394" s="55"/>
      <c r="N1394" s="55"/>
      <c r="O1394" s="55"/>
      <c r="P1394" s="55"/>
      <c r="Q1394" s="33"/>
    </row>
    <row r="1395" spans="4:17">
      <c r="D1395" s="9"/>
      <c r="E1395" s="32"/>
      <c r="F1395" s="32"/>
      <c r="G1395" s="33"/>
      <c r="H1395" s="33"/>
      <c r="I1395" s="33"/>
      <c r="J1395" s="33"/>
      <c r="K1395" s="33"/>
      <c r="L1395" s="55"/>
      <c r="M1395" s="55"/>
      <c r="N1395" s="55"/>
      <c r="O1395" s="55"/>
      <c r="P1395" s="55"/>
      <c r="Q1395" s="33"/>
    </row>
    <row r="1396" spans="4:17">
      <c r="D1396" s="9"/>
      <c r="E1396" s="32"/>
      <c r="F1396" s="32"/>
      <c r="G1396" s="33"/>
      <c r="H1396" s="33"/>
      <c r="I1396" s="33"/>
      <c r="J1396" s="33"/>
      <c r="K1396" s="33"/>
      <c r="L1396" s="55"/>
      <c r="M1396" s="55"/>
      <c r="N1396" s="55"/>
      <c r="O1396" s="55"/>
      <c r="P1396" s="55"/>
      <c r="Q1396" s="33"/>
    </row>
    <row r="1397" spans="4:17">
      <c r="D1397" s="9"/>
      <c r="E1397" s="32"/>
      <c r="F1397" s="32"/>
      <c r="G1397" s="33"/>
      <c r="H1397" s="33"/>
      <c r="I1397" s="33"/>
      <c r="J1397" s="33"/>
      <c r="K1397" s="33"/>
      <c r="L1397" s="55"/>
      <c r="M1397" s="55"/>
      <c r="N1397" s="55"/>
      <c r="O1397" s="55"/>
      <c r="P1397" s="55"/>
      <c r="Q1397" s="33"/>
    </row>
    <row r="1398" spans="4:17">
      <c r="D1398" s="9"/>
      <c r="E1398" s="32"/>
      <c r="F1398" s="32"/>
      <c r="G1398" s="33"/>
      <c r="H1398" s="33"/>
      <c r="I1398" s="33"/>
      <c r="J1398" s="33"/>
      <c r="K1398" s="33"/>
      <c r="L1398" s="55"/>
      <c r="M1398" s="55"/>
      <c r="N1398" s="55"/>
      <c r="O1398" s="55"/>
      <c r="P1398" s="55"/>
      <c r="Q1398" s="33"/>
    </row>
    <row r="1399" spans="4:17">
      <c r="E1399" s="33"/>
      <c r="F1399" s="33"/>
      <c r="G1399" s="33"/>
      <c r="H1399" s="33"/>
      <c r="I1399" s="33"/>
      <c r="J1399" s="33"/>
      <c r="K1399" s="33"/>
      <c r="L1399" s="55"/>
      <c r="M1399" s="55"/>
      <c r="N1399" s="55"/>
      <c r="O1399" s="55"/>
      <c r="P1399" s="55"/>
      <c r="Q1399" s="33"/>
    </row>
    <row r="1400" spans="4:17">
      <c r="E1400" s="33"/>
      <c r="F1400" s="33"/>
      <c r="G1400" s="33"/>
      <c r="H1400" s="33"/>
      <c r="I1400" s="33"/>
      <c r="J1400" s="33"/>
      <c r="K1400" s="33"/>
      <c r="L1400" s="55"/>
      <c r="M1400" s="55"/>
      <c r="N1400" s="55"/>
      <c r="O1400" s="55"/>
      <c r="P1400" s="55"/>
      <c r="Q1400" s="33"/>
    </row>
    <row r="1401" spans="4:17">
      <c r="E1401" s="33"/>
      <c r="F1401" s="33"/>
      <c r="G1401" s="33"/>
      <c r="H1401" s="33"/>
      <c r="I1401" s="33"/>
      <c r="J1401" s="33"/>
      <c r="K1401" s="33"/>
      <c r="L1401" s="55"/>
      <c r="M1401" s="55"/>
      <c r="N1401" s="55"/>
      <c r="O1401" s="55"/>
      <c r="P1401" s="55"/>
      <c r="Q1401" s="33"/>
    </row>
    <row r="1402" spans="4:17">
      <c r="E1402" s="33"/>
      <c r="F1402" s="33"/>
      <c r="G1402" s="33"/>
      <c r="H1402" s="33"/>
      <c r="I1402" s="33"/>
      <c r="J1402" s="33"/>
      <c r="K1402" s="33"/>
      <c r="L1402" s="55"/>
      <c r="M1402" s="55"/>
      <c r="N1402" s="55"/>
      <c r="O1402" s="55"/>
      <c r="P1402" s="55"/>
      <c r="Q1402" s="33"/>
    </row>
    <row r="1403" spans="4:17">
      <c r="E1403" s="33"/>
      <c r="F1403" s="33"/>
      <c r="G1403" s="33"/>
      <c r="H1403" s="33"/>
      <c r="I1403" s="33"/>
      <c r="J1403" s="33"/>
      <c r="K1403" s="33"/>
      <c r="L1403" s="55"/>
      <c r="M1403" s="55"/>
      <c r="N1403" s="55"/>
      <c r="O1403" s="55"/>
      <c r="P1403" s="55"/>
      <c r="Q1403" s="33"/>
    </row>
  </sheetData>
  <sheetProtection password="D377" sheet="1" objects="1" scenarios="1" autoFilter="0"/>
  <autoFilter ref="A21:AF1386"/>
  <sortState ref="B1383:AL1387">
    <sortCondition ref="G1383:G1387"/>
  </sortState>
  <mergeCells count="6">
    <mergeCell ref="AB20:AF20"/>
    <mergeCell ref="M20:P20"/>
    <mergeCell ref="R20:V20"/>
    <mergeCell ref="W20:AA20"/>
    <mergeCell ref="L1:M3"/>
    <mergeCell ref="L4:M7"/>
  </mergeCells>
  <pageMargins left="0.25" right="0.25" top="0.75" bottom="0.75" header="0.3" footer="0.3"/>
  <pageSetup scale="80" fitToWidth="4" orientation="landscape" r:id="rId1"/>
  <headerFooter>
    <oddFooter>&amp;L&amp;9&amp;Z&amp;F
&amp;A
&amp;D  &amp;T</oddFooter>
  </headerFooter>
  <colBreaks count="2" manualBreakCount="2">
    <brk id="11" max="32" man="1"/>
    <brk id="22" max="32"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tabSelected="1" workbookViewId="0">
      <selection activeCell="K31" sqref="K31"/>
    </sheetView>
  </sheetViews>
  <sheetFormatPr defaultRowHeight="14.4"/>
  <sheetData/>
  <sheetProtection password="D377"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TRS Document" ma:contentTypeID="0x010100B7A052C72D924F02B7C6198B974652540055F48E8858CD2A4CA2AE277776EF72D0" ma:contentTypeVersion="8" ma:contentTypeDescription="Content type for all TRS documents (Policies, Handbook etc.)" ma:contentTypeScope="" ma:versionID="8559fb0d8c7407384ae19072d40c630c">
  <xsd:schema xmlns:xsd="http://www.w3.org/2001/XMLSchema" xmlns:xs="http://www.w3.org/2001/XMLSchema" xmlns:p="http://schemas.microsoft.com/office/2006/metadata/properties" xmlns:ns1="http://schemas.microsoft.com/sharepoint/v3" xmlns:ns2="8a076bde-a3a2-4cad-8ed4-f6a95bc9b502" xmlns:ns3="e53605fc-3e7f-4a20-9679-c0e44c05c8df" targetNamespace="http://schemas.microsoft.com/office/2006/metadata/properties" ma:root="true" ma:fieldsID="40f2608e5751faeb77190381b394217e" ns1:_="" ns2:_="" ns3:_="">
    <xsd:import namespace="http://schemas.microsoft.com/sharepoint/v3"/>
    <xsd:import namespace="8a076bde-a3a2-4cad-8ed4-f6a95bc9b502"/>
    <xsd:import namespace="e53605fc-3e7f-4a20-9679-c0e44c05c8df"/>
    <xsd:element name="properties">
      <xsd:complexType>
        <xsd:sequence>
          <xsd:element name="documentManagement">
            <xsd:complexType>
              <xsd:all>
                <xsd:element ref="ns2:_dlc_DocId" minOccurs="0"/>
                <xsd:element ref="ns2:_dlc_DocIdUrl" minOccurs="0"/>
                <xsd:element ref="ns2:_dlc_DocIdPersistId" minOccurs="0"/>
                <xsd:element ref="ns2:TRSGeneralDate1" minOccurs="0"/>
                <xsd:element ref="ns2:TaxCatchAll" minOccurs="0"/>
                <xsd:element ref="ns2:n28f09058eba4d25920c18a47d993548" minOccurs="0"/>
                <xsd:element ref="ns2:k2c2464eeb9f4dc5989b5762d034f9a2" minOccurs="0"/>
                <xsd:element ref="ns2:b7f557035d154ec09f7dbbd1044aa482" minOccurs="0"/>
                <xsd:element ref="ns3:PersonResponsible" minOccurs="0"/>
                <xsd:element ref="ns2:TRSGeneralCheckbox1" minOccurs="0"/>
                <xsd:element ref="ns2:TRSGeneralSingleLineofText1" minOccurs="0"/>
                <xsd:element ref="ns2:TRSGeneralNumberContent1" minOccurs="0"/>
                <xsd:element ref="ns2:p8d76a189bd84531aabcaa83fae0ab1b" minOccurs="0"/>
                <xsd:element ref="ns2:TaxCatchAllLabel" minOccurs="0"/>
                <xsd:element ref="ns2:TRSGeneralSingleLineofText2" minOccurs="0"/>
                <xsd:element ref="ns1:SeoRobotsNoIndex" minOccurs="0"/>
                <xsd:element ref="ns1:PublishingIsFurlPag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eoRobotsNoIndex" ma:index="27" nillable="true" ma:displayName="Hide from Internet Search Engines" ma:description="Hide from Internet Search Engines is a site column created by the Publishing feature. It is used to indicate to search engine crawlers that a particular page should not be indexed." ma:hidden="true" ma:internalName="Hide_x0020_from_x0020_Internet_x0020_Search_x0020_Engines" ma:readOnly="false">
      <xsd:simpleType>
        <xsd:restriction base="dms:Boolean"/>
      </xsd:simpleType>
    </xsd:element>
    <xsd:element name="PublishingIsFurlPage" ma:index="28" nillable="true" ma:displayName="Hide physical URLs from search" ma:description="If checked, the physical URL of this page will not appear in search results. Friendly URLs assigned to this page will always appear." ma:internalName="Hide_x0020_physical_x0020_URLs_x0020_from_x0020_search"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a076bde-a3a2-4cad-8ed4-f6a95bc9b50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RSGeneralDate1" ma:index="14" nillable="true" ma:displayName="Certification Date" ma:format="DateOnly" ma:internalName="TRSGeneralDate1">
      <xsd:simpleType>
        <xsd:restriction base="dms:DateTime"/>
      </xsd:simpleType>
    </xsd:element>
    <xsd:element name="TaxCatchAll" ma:index="15" nillable="true" ma:displayName="Taxonomy Catch All Column" ma:hidden="true" ma:list="{fdc01d17-8e1c-4bc4-aa00-3125b36ec993}" ma:internalName="TaxCatchAll" ma:showField="CatchAllData" ma:web="8a076bde-a3a2-4cad-8ed4-f6a95bc9b502">
      <xsd:complexType>
        <xsd:complexContent>
          <xsd:extension base="dms:MultiChoiceLookup">
            <xsd:sequence>
              <xsd:element name="Value" type="dms:Lookup" maxOccurs="unbounded" minOccurs="0" nillable="true"/>
            </xsd:sequence>
          </xsd:extension>
        </xsd:complexContent>
      </xsd:complexType>
    </xsd:element>
    <xsd:element name="n28f09058eba4d25920c18a47d993548" ma:index="16" nillable="true" ma:taxonomy="true" ma:internalName="n28f09058eba4d25920c18a47d993548" ma:taxonomyFieldName="TRSAudiences" ma:displayName="Audiences" ma:default="" ma:fieldId="{728f0905-8eba-4d25-920c-18a47d993548}" ma:taxonomyMulti="true" ma:sspId="e349e825-a563-46bc-b51c-c0dd459b4822" ma:termSetId="e4df77c5-3b03-49d0-b27b-ab5843672d94" ma:anchorId="00000000-0000-0000-0000-000000000000" ma:open="false" ma:isKeyword="false">
      <xsd:complexType>
        <xsd:sequence>
          <xsd:element ref="pc:Terms" minOccurs="0" maxOccurs="1"/>
        </xsd:sequence>
      </xsd:complexType>
    </xsd:element>
    <xsd:element name="k2c2464eeb9f4dc5989b5762d034f9a2" ma:index="17" nillable="true" ma:taxonomy="true" ma:internalName="k2c2464eeb9f4dc5989b5762d034f9a2" ma:taxonomyFieldName="TRSSubjects" ma:displayName="Subjects" ma:default="" ma:fieldId="{42c2464e-eb9f-4dc5-989b-5762d034f9a2}" ma:taxonomyMulti="true" ma:sspId="e349e825-a563-46bc-b51c-c0dd459b4822" ma:termSetId="3d098cdf-d656-4512-8f06-bc7e9de9f654" ma:anchorId="00000000-0000-0000-0000-000000000000" ma:open="false" ma:isKeyword="false">
      <xsd:complexType>
        <xsd:sequence>
          <xsd:element ref="pc:Terms" minOccurs="0" maxOccurs="1"/>
        </xsd:sequence>
      </xsd:complexType>
    </xsd:element>
    <xsd:element name="b7f557035d154ec09f7dbbd1044aa482" ma:index="18" nillable="true" ma:taxonomy="true" ma:internalName="b7f557035d154ec09f7dbbd1044aa482" ma:taxonomyFieldName="TRSActions" ma:displayName="Actions" ma:fieldId="{b7f55703-5d15-4ec0-9f7d-bbd1044aa482}" ma:sspId="00000000-0000-0000-0000-000000000000" ma:termSetId="00000000-0000-0000-0000-000000000000" ma:anchorId="00000000-0000-0000-0000-000000000000" ma:open="false" ma:isKeyword="false">
      <xsd:complexType>
        <xsd:sequence>
          <xsd:element ref="pc:Terms" minOccurs="0" maxOccurs="1"/>
        </xsd:sequence>
      </xsd:complexType>
    </xsd:element>
    <xsd:element name="TRSGeneralCheckbox1" ma:index="20" nillable="true" ma:displayName="Open In New Window" ma:default="1" ma:internalName="TRSGeneralCheckbox1">
      <xsd:simpleType>
        <xsd:restriction base="dms:Boolean"/>
      </xsd:simpleType>
    </xsd:element>
    <xsd:element name="TRSGeneralSingleLineofText1" ma:index="21" nillable="true" ma:displayName="Short Description" ma:internalName="TRSGeneralSingleLineofText1">
      <xsd:simpleType>
        <xsd:restriction base="dms:Text">
          <xsd:maxLength value="255"/>
        </xsd:restriction>
      </xsd:simpleType>
    </xsd:element>
    <xsd:element name="TRSGeneralNumberContent1" ma:index="22" nillable="true" ma:displayName="Sort Order" ma:decimals="0" ma:internalName="TRSGeneralNumberContent1" ma:percentage="FALSE">
      <xsd:simpleType>
        <xsd:restriction base="dms:Number"/>
      </xsd:simpleType>
    </xsd:element>
    <xsd:element name="p8d76a189bd84531aabcaa83fae0ab1b" ma:index="23" nillable="true" ma:taxonomy="true" ma:internalName="p8d76a189bd84531aabcaa83fae0ab1b" ma:taxonomyFieldName="TRSGroupID" ma:displayName="GroupID" ma:default="" ma:fieldId="{98d76a18-9bd8-4531-aabc-aa83fae0ab1b}" ma:taxonomyMulti="true" ma:sspId="e349e825-a563-46bc-b51c-c0dd459b4822" ma:termSetId="bbc3e42a-62e6-4b0f-9274-fe90b3b455b9" ma:anchorId="00000000-0000-0000-0000-000000000000" ma:open="false" ma:isKeyword="false">
      <xsd:complexType>
        <xsd:sequence>
          <xsd:element ref="pc:Terms" minOccurs="0" maxOccurs="1"/>
        </xsd:sequence>
      </xsd:complexType>
    </xsd:element>
    <xsd:element name="TaxCatchAllLabel" ma:index="24" nillable="true" ma:displayName="Taxonomy Catch All Column1" ma:hidden="true" ma:list="{fdc01d17-8e1c-4bc4-aa00-3125b36ec993}" ma:internalName="TaxCatchAllLabel" ma:readOnly="true" ma:showField="CatchAllDataLabel" ma:web="8a076bde-a3a2-4cad-8ed4-f6a95bc9b502">
      <xsd:complexType>
        <xsd:complexContent>
          <xsd:extension base="dms:MultiChoiceLookup">
            <xsd:sequence>
              <xsd:element name="Value" type="dms:Lookup" maxOccurs="unbounded" minOccurs="0" nillable="true"/>
            </xsd:sequence>
          </xsd:extension>
        </xsd:complexContent>
      </xsd:complexType>
    </xsd:element>
    <xsd:element name="TRSGeneralSingleLineofText2" ma:index="26" nillable="true" ma:displayName="Document Owner" ma:internalName="TRSGeneralSingleLineofText2">
      <xsd:simpleType>
        <xsd:restriction base="dms:Text">
          <xsd:maxLength value="255"/>
        </xsd:restriction>
      </xsd:simpleType>
    </xsd:element>
    <xsd:element name="SharedWithUsers" ma:index="2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53605fc-3e7f-4a20-9679-c0e44c05c8df" elementFormDefault="qualified">
    <xsd:import namespace="http://schemas.microsoft.com/office/2006/documentManagement/types"/>
    <xsd:import namespace="http://schemas.microsoft.com/office/infopath/2007/PartnerControls"/>
    <xsd:element name="PersonResponsible" ma:index="19" nillable="true" ma:displayName="Pillar" ma:format="Dropdown" ma:internalName="PersonResponsible">
      <xsd:simpleType>
        <xsd:restriction base="dms:Choice">
          <xsd:enumeration value="403(b)"/>
          <xsd:enumeration value="About TRS"/>
          <xsd:enumeration value="About TRS-Actuarial Valuation"/>
          <xsd:enumeration value="About TRS-Archive News Release"/>
          <xsd:enumeration value="About TRS-Archive Newsletter"/>
          <xsd:enumeration value="About TRS-Board Agenda"/>
          <xsd:enumeration value="About TRS-Board Book"/>
          <xsd:enumeration value="About TRS-Board Minutes"/>
          <xsd:enumeration value="About TRS-CAFR"/>
          <xsd:enumeration value="About TRS-Ethics"/>
          <xsd:enumeration value="About TRS-Ethics Forms"/>
          <xsd:enumeration value="About TRS-Legislation"/>
          <xsd:enumeration value="About TRS-News Release"/>
          <xsd:enumeration value="About TRS-Procurement"/>
          <xsd:enumeration value="About TRS-Strategic Plan"/>
          <xsd:enumeration value="About TRS-Transcript"/>
          <xsd:enumeration value="About TRS-TRS News"/>
          <xsd:enumeration value="Active Member"/>
          <xsd:enumeration value="Active Member-Form"/>
          <xsd:enumeration value="Careers"/>
          <xsd:enumeration value="Contractor"/>
          <xsd:enumeration value="Contractor-Form"/>
          <xsd:enumeration value="Health Care Benefits-TRS-ActiveCare"/>
          <xsd:enumeration value="Health Care Benefits-TRS-Care"/>
          <xsd:enumeration value="Investment"/>
          <xsd:enumeration value="Pension Benefits"/>
          <xsd:enumeration value="Procurement"/>
          <xsd:enumeration value="Reporting Entity"/>
          <xsd:enumeration value="Reporting Entity-Audit"/>
          <xsd:enumeration value="Reporting Entity-EAG"/>
          <xsd:enumeration value="Reporting Entity-Form"/>
          <xsd:enumeration value="Reporting Entity-GASB"/>
          <xsd:enumeration value="Reporting Entity-Update"/>
          <xsd:enumeration value="Retiree Beneficiary-Form"/>
          <xsd:enumeration value="Whats-New"/>
          <xsd:enumeration value="COVID-19"/>
          <xsd:enumeration value="Employee Resources (Hidden From Search)"/>
          <xsd:enumeration value="Z_Hide From Search"/>
          <xsd:enumeration value="Z_Not Surfaced"/>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8d76a189bd84531aabcaa83fae0ab1b xmlns="8a076bde-a3a2-4cad-8ed4-f6a95bc9b502">
      <Terms xmlns="http://schemas.microsoft.com/office/infopath/2007/PartnerControls">
        <TermInfo xmlns="http://schemas.microsoft.com/office/infopath/2007/PartnerControls">
          <TermName xmlns="http://schemas.microsoft.com/office/infopath/2007/PartnerControls">GASB_68_Archive</TermName>
          <TermId xmlns="http://schemas.microsoft.com/office/infopath/2007/PartnerControls">a0302843-2c43-4f79-a91a-56435ae695d3</TermId>
        </TermInfo>
      </Terms>
    </p8d76a189bd84531aabcaa83fae0ab1b>
    <TaxCatchAll xmlns="8a076bde-a3a2-4cad-8ed4-f6a95bc9b502">
      <Value>14</Value>
      <Value>13</Value>
      <Value>63</Value>
      <Value>62</Value>
      <Value>8</Value>
      <Value>378</Value>
    </TaxCatchAll>
    <b7f557035d154ec09f7dbbd1044aa482 xmlns="8a076bde-a3a2-4cad-8ed4-f6a95bc9b502">
      <Terms xmlns="http://schemas.microsoft.com/office/infopath/2007/PartnerControls"/>
    </b7f557035d154ec09f7dbbd1044aa482>
    <TRSGeneralSingleLineofText1 xmlns="8a076bde-a3a2-4cad-8ed4-f6a95bc9b502" xsi:nil="true"/>
    <TRSGeneralCheckbox1 xmlns="8a076bde-a3a2-4cad-8ed4-f6a95bc9b502">true</TRSGeneralCheckbox1>
    <PersonResponsible xmlns="e53605fc-3e7f-4a20-9679-c0e44c05c8df">Reporting Entity-GASB</PersonResponsible>
    <TRSGeneralNumberContent1 xmlns="8a076bde-a3a2-4cad-8ed4-f6a95bc9b502">22</TRSGeneralNumberContent1>
    <TRSGeneralDate1 xmlns="8a076bde-a3a2-4cad-8ed4-f6a95bc9b502" xsi:nil="true"/>
    <n28f09058eba4d25920c18a47d993548 xmlns="8a076bde-a3a2-4cad-8ed4-f6a95bc9b502">
      <Terms xmlns="http://schemas.microsoft.com/office/infopath/2007/PartnerControls">
        <TermInfo xmlns="http://schemas.microsoft.com/office/infopath/2007/PartnerControls">
          <TermName xmlns="http://schemas.microsoft.com/office/infopath/2007/PartnerControls">News Media</TermName>
          <TermId xmlns="http://schemas.microsoft.com/office/infopath/2007/PartnerControls">45a06af4-dc96-43bf-a09c-adc3c08933cd</TermId>
        </TermInfo>
        <TermInfo xmlns="http://schemas.microsoft.com/office/infopath/2007/PartnerControls">
          <TermName xmlns="http://schemas.microsoft.com/office/infopath/2007/PartnerControls">General Public</TermName>
          <TermId xmlns="http://schemas.microsoft.com/office/infopath/2007/PartnerControls">379cb049-4745-40e9-bc27-d45aa93e3786</TermId>
        </TermInfo>
        <TermInfo xmlns="http://schemas.microsoft.com/office/infopath/2007/PartnerControls">
          <TermName xmlns="http://schemas.microsoft.com/office/infopath/2007/PartnerControls">Reporting Entity</TermName>
          <TermId xmlns="http://schemas.microsoft.com/office/infopath/2007/PartnerControls">823ee8c8-6023-4643-90e2-ecf2e98958e9</TermId>
        </TermInfo>
      </Terms>
    </n28f09058eba4d25920c18a47d993548>
    <k2c2464eeb9f4dc5989b5762d034f9a2 xmlns="8a076bde-a3a2-4cad-8ed4-f6a95bc9b502">
      <Terms xmlns="http://schemas.microsoft.com/office/infopath/2007/PartnerControls">
        <TermInfo xmlns="http://schemas.microsoft.com/office/infopath/2007/PartnerControls">
          <TermName xmlns="http://schemas.microsoft.com/office/infopath/2007/PartnerControls">Audit</TermName>
          <TermId xmlns="http://schemas.microsoft.com/office/infopath/2007/PartnerControls">a670b337-7fe5-40e0-ade4-ac9978cc9cb1</TermId>
        </TermInfo>
        <TermInfo xmlns="http://schemas.microsoft.com/office/infopath/2007/PartnerControls">
          <TermName xmlns="http://schemas.microsoft.com/office/infopath/2007/PartnerControls">Employer Audit</TermName>
          <TermId xmlns="http://schemas.microsoft.com/office/infopath/2007/PartnerControls">9a489562-e71e-4951-b7af-397865f57ffe</TermId>
        </TermInfo>
      </Terms>
    </k2c2464eeb9f4dc5989b5762d034f9a2>
    <_dlc_DocId xmlns="8a076bde-a3a2-4cad-8ed4-f6a95bc9b502">2FYZ7VVNDPDX-721353832-1325</_dlc_DocId>
    <_dlc_DocIdUrl xmlns="8a076bde-a3a2-4cad-8ed4-f6a95bc9b502">
      <Url>https://authoring.trs.texas.gov/_layouts/15/DocIdRedir.aspx?ID=2FYZ7VVNDPDX-721353832-1325</Url>
      <Description>2FYZ7VVNDPDX-721353832-1325</Description>
    </_dlc_DocIdUrl>
    <TRSGeneralSingleLineofText2 xmlns="8a076bde-a3a2-4cad-8ed4-f6a95bc9b502" xsi:nil="true"/>
    <PublishingIsFurlPage xmlns="http://schemas.microsoft.com/sharepoint/v3" xsi:nil="true"/>
    <SeoRobotsNoIndex xmlns="http://schemas.microsoft.com/sharepoint/v3" xsi:nil="true"/>
  </documentManagement>
</p:properties>
</file>

<file path=customXml/itemProps1.xml><?xml version="1.0" encoding="utf-8"?>
<ds:datastoreItem xmlns:ds="http://schemas.openxmlformats.org/officeDocument/2006/customXml" ds:itemID="{F282A79A-844B-40CA-B085-8EB8E5BC33BA}"/>
</file>

<file path=customXml/itemProps2.xml><?xml version="1.0" encoding="utf-8"?>
<ds:datastoreItem xmlns:ds="http://schemas.openxmlformats.org/officeDocument/2006/customXml" ds:itemID="{AD5A3F28-6D0F-4A15-8436-65A35767B39D}"/>
</file>

<file path=customXml/itemProps3.xml><?xml version="1.0" encoding="utf-8"?>
<ds:datastoreItem xmlns:ds="http://schemas.openxmlformats.org/officeDocument/2006/customXml" ds:itemID="{C799829D-3A61-45DE-ACBD-CFBCBC8B5FB0}"/>
</file>

<file path=customXml/itemProps4.xml><?xml version="1.0" encoding="utf-8"?>
<ds:datastoreItem xmlns:ds="http://schemas.openxmlformats.org/officeDocument/2006/customXml" ds:itemID="{C0D99E10-D1F0-4942-925A-BD8A3574256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Audit Opinion</vt:lpstr>
      <vt:lpstr>Proportionate Shares</vt:lpstr>
      <vt:lpstr>Pension Amounts</vt:lpstr>
      <vt:lpstr>Notes to Schedules</vt:lpstr>
      <vt:lpstr>'Pension Amounts'!Print_Area</vt:lpstr>
      <vt:lpstr>'Proportionate Shares'!Print_Area</vt:lpstr>
      <vt:lpstr>'Proportionate Shares'!Print_Titles</vt:lpstr>
    </vt:vector>
  </TitlesOfParts>
  <Company>TRS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Audited 2016 GASB 68 Allocation Schedules</dc:title>
  <dc:creator>Michele Schweitzer</dc:creator>
  <cp:lastModifiedBy>Lau, Lynn</cp:lastModifiedBy>
  <cp:lastPrinted>2017-03-14T19:34:19Z</cp:lastPrinted>
  <dcterms:created xsi:type="dcterms:W3CDTF">2017-01-04T20:08:42Z</dcterms:created>
  <dcterms:modified xsi:type="dcterms:W3CDTF">2017-06-02T15:00:17Z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ativeLinkConverted">
    <vt:bool>true</vt:bool>
  </property>
  <property fmtid="{D5CDD505-2E9C-101B-9397-08002B2CF9AE}" pid="3" name="ExcelLinkMoveAndSize">
    <vt:bool>true</vt:bool>
  </property>
  <property fmtid="{D5CDD505-2E9C-101B-9397-08002B2CF9AE}" pid="4" name="ContentTypeId">
    <vt:lpwstr>0x010100B7A052C72D924F02B7C6198B974652540055F48E8858CD2A4CA2AE277776EF72D0</vt:lpwstr>
  </property>
  <property fmtid="{D5CDD505-2E9C-101B-9397-08002B2CF9AE}" pid="5" name="_dlc_DocIdItemGuid">
    <vt:lpwstr>62a0acf3-1872-4cbe-8dc7-3023185efd60</vt:lpwstr>
  </property>
  <property fmtid="{D5CDD505-2E9C-101B-9397-08002B2CF9AE}" pid="6" name="TRSAudiences">
    <vt:lpwstr>13;#News Media|45a06af4-dc96-43bf-a09c-adc3c08933cd;#8;#General Public|379cb049-4745-40e9-bc27-d45aa93e3786;#14;#Reporting Entity|823ee8c8-6023-4643-90e2-ecf2e98958e9</vt:lpwstr>
  </property>
  <property fmtid="{D5CDD505-2E9C-101B-9397-08002B2CF9AE}" pid="7" name="TRSGroupID">
    <vt:lpwstr>378;#GASB_68_Archive|a0302843-2c43-4f79-a91a-56435ae695d3</vt:lpwstr>
  </property>
  <property fmtid="{D5CDD505-2E9C-101B-9397-08002B2CF9AE}" pid="8" name="TRSSubjects">
    <vt:lpwstr>62;#Audit|a670b337-7fe5-40e0-ade4-ac9978cc9cb1;#63;#Employer Audit|9a489562-e71e-4951-b7af-397865f57ffe</vt:lpwstr>
  </property>
  <property fmtid="{D5CDD505-2E9C-101B-9397-08002B2CF9AE}" pid="9" name="TRSActions">
    <vt:lpwstr/>
  </property>
</Properties>
</file>